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T06.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eck lệch bán hàng - XT" sheetId="2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4" hidden="1">'Check lệch bán hàng - XT'!$A$1:$S$780</definedName>
    <definedName name="_xlnm._FilterDatabase" localSheetId="1" hidden="1">'Chi Tiết Bán Hàng'!$A$1:$L$688</definedName>
    <definedName name="_xlnm._FilterDatabase" localSheetId="2" hidden="1">'Hàng trả'!$A$1:$H$95</definedName>
    <definedName name="_xlnm._FilterDatabase" localSheetId="3" hidden="1">'Hỗ trợ'!$A$1:$L$44</definedName>
  </definedNames>
  <calcPr calcId="162913"/>
</workbook>
</file>

<file path=xl/calcChain.xml><?xml version="1.0" encoding="utf-8"?>
<calcChain xmlns="http://schemas.openxmlformats.org/spreadsheetml/2006/main">
  <c r="N36" i="16" l="1"/>
  <c r="K36" i="16"/>
  <c r="J36" i="16" l="1"/>
  <c r="I477" i="26" l="1"/>
  <c r="J477" i="26" s="1"/>
  <c r="K477" i="26"/>
  <c r="L477" i="26"/>
  <c r="M477" i="26" s="1"/>
  <c r="G477" i="20"/>
  <c r="J103" i="20"/>
  <c r="L103" i="20"/>
  <c r="J104" i="20"/>
  <c r="L104" i="20"/>
  <c r="J105" i="20"/>
  <c r="L105" i="20"/>
  <c r="J106" i="20"/>
  <c r="L106" i="20"/>
  <c r="J107" i="20"/>
  <c r="L107" i="20"/>
  <c r="J108" i="20"/>
  <c r="L108" i="20"/>
  <c r="J109" i="20"/>
  <c r="L109" i="20"/>
  <c r="J110" i="20"/>
  <c r="L110" i="20"/>
  <c r="J111" i="20"/>
  <c r="L111" i="20"/>
  <c r="J112" i="20"/>
  <c r="L112" i="20"/>
  <c r="J113" i="20"/>
  <c r="L113" i="20"/>
  <c r="J114" i="20"/>
  <c r="L114" i="20"/>
  <c r="J115" i="20"/>
  <c r="L115" i="20"/>
  <c r="J116" i="20"/>
  <c r="L116" i="20"/>
  <c r="J117" i="20"/>
  <c r="L117" i="20"/>
  <c r="J118" i="20"/>
  <c r="L118" i="20"/>
  <c r="J119" i="20"/>
  <c r="L119" i="20"/>
  <c r="J120" i="20"/>
  <c r="L120" i="20"/>
  <c r="J121" i="20"/>
  <c r="L121" i="20"/>
  <c r="J122" i="20"/>
  <c r="L122" i="20"/>
  <c r="J123" i="20"/>
  <c r="L123" i="20"/>
  <c r="J124" i="20"/>
  <c r="L124" i="20"/>
  <c r="J125" i="20"/>
  <c r="L125" i="20"/>
  <c r="J126" i="20"/>
  <c r="L126" i="20"/>
  <c r="J127" i="20"/>
  <c r="L127" i="20"/>
  <c r="J128" i="20"/>
  <c r="L128" i="20"/>
  <c r="J129" i="20"/>
  <c r="L129" i="20"/>
  <c r="J130" i="20"/>
  <c r="L130" i="20"/>
  <c r="J131" i="20"/>
  <c r="L131" i="20"/>
  <c r="J132" i="20"/>
  <c r="L132" i="20"/>
  <c r="J133" i="20"/>
  <c r="L133" i="20"/>
  <c r="J134" i="20"/>
  <c r="L134" i="20"/>
  <c r="J135" i="20"/>
  <c r="L135" i="20"/>
  <c r="J136" i="20"/>
  <c r="L136" i="20"/>
  <c r="J137" i="20"/>
  <c r="L137" i="20"/>
  <c r="J138" i="20"/>
  <c r="L138" i="20"/>
  <c r="J139" i="20"/>
  <c r="L139" i="20"/>
  <c r="J140" i="20"/>
  <c r="L140" i="20"/>
  <c r="J141" i="20"/>
  <c r="L141" i="20"/>
  <c r="J142" i="20"/>
  <c r="L142" i="20"/>
  <c r="J143" i="20"/>
  <c r="L143" i="20"/>
  <c r="J144" i="20"/>
  <c r="L144" i="20"/>
  <c r="J145" i="20"/>
  <c r="L145" i="20"/>
  <c r="J146" i="20"/>
  <c r="L146" i="20"/>
  <c r="J147" i="20"/>
  <c r="L147" i="20"/>
  <c r="J148" i="20"/>
  <c r="L148" i="20"/>
  <c r="J149" i="20"/>
  <c r="L149" i="20"/>
  <c r="J150" i="20"/>
  <c r="L150" i="20"/>
  <c r="J151" i="20"/>
  <c r="L151" i="20"/>
  <c r="J152" i="20"/>
  <c r="L152" i="20"/>
  <c r="J153" i="20"/>
  <c r="L153" i="20"/>
  <c r="J154" i="20"/>
  <c r="L154" i="20"/>
  <c r="J155" i="20"/>
  <c r="L155" i="20"/>
  <c r="J156" i="20"/>
  <c r="L156" i="20"/>
  <c r="J157" i="20"/>
  <c r="L157" i="20"/>
  <c r="J158" i="20"/>
  <c r="L158" i="20"/>
  <c r="J159" i="20"/>
  <c r="L159" i="20"/>
  <c r="J160" i="20"/>
  <c r="L160" i="20"/>
  <c r="J161" i="20"/>
  <c r="L161" i="20"/>
  <c r="J162" i="20"/>
  <c r="L162" i="20"/>
  <c r="J163" i="20"/>
  <c r="L163" i="20"/>
  <c r="J164" i="20"/>
  <c r="L164" i="20"/>
  <c r="J165" i="20"/>
  <c r="L165" i="20"/>
  <c r="J166" i="20"/>
  <c r="L166" i="20"/>
  <c r="J167" i="20"/>
  <c r="L167" i="20"/>
  <c r="J168" i="20"/>
  <c r="L168" i="20"/>
  <c r="J169" i="20"/>
  <c r="L169" i="20"/>
  <c r="J170" i="20"/>
  <c r="L170" i="20"/>
  <c r="J171" i="20"/>
  <c r="L171" i="20"/>
  <c r="J172" i="20"/>
  <c r="L172" i="20"/>
  <c r="J173" i="20"/>
  <c r="L173" i="20"/>
  <c r="J174" i="20"/>
  <c r="L174" i="20"/>
  <c r="J175" i="20"/>
  <c r="L175" i="20"/>
  <c r="J176" i="20"/>
  <c r="L176" i="20"/>
  <c r="J177" i="20"/>
  <c r="J178" i="20"/>
  <c r="L178" i="20"/>
  <c r="J179" i="20"/>
  <c r="L179" i="20"/>
  <c r="J180" i="20"/>
  <c r="L180" i="20"/>
  <c r="J181" i="20"/>
  <c r="L181" i="20"/>
  <c r="J182" i="20"/>
  <c r="L182" i="20"/>
  <c r="J183" i="20"/>
  <c r="L183" i="20"/>
  <c r="J184" i="20"/>
  <c r="L184" i="20"/>
  <c r="J185" i="20"/>
  <c r="L185" i="20"/>
  <c r="J186" i="20"/>
  <c r="L186" i="20"/>
  <c r="J187" i="20"/>
  <c r="L187" i="20"/>
  <c r="J188" i="20"/>
  <c r="L188" i="20"/>
  <c r="J189" i="20"/>
  <c r="L189" i="20"/>
  <c r="J190" i="20"/>
  <c r="L190" i="20"/>
  <c r="J191" i="20"/>
  <c r="L191" i="20"/>
  <c r="J192" i="20"/>
  <c r="L192" i="20"/>
  <c r="J193" i="20"/>
  <c r="L193" i="20"/>
  <c r="J194" i="20"/>
  <c r="L194" i="20"/>
  <c r="J195" i="20"/>
  <c r="L195" i="20"/>
  <c r="J196" i="20"/>
  <c r="L196" i="20"/>
  <c r="J197" i="20"/>
  <c r="L197" i="20"/>
  <c r="J198" i="20"/>
  <c r="L198" i="20"/>
  <c r="J199" i="20"/>
  <c r="L199" i="20"/>
  <c r="J200" i="20"/>
  <c r="L200" i="20"/>
  <c r="J201" i="20"/>
  <c r="L201" i="20"/>
  <c r="J202" i="20"/>
  <c r="L202" i="20"/>
  <c r="J203" i="20"/>
  <c r="L203" i="20"/>
  <c r="J204" i="20"/>
  <c r="L204" i="20"/>
  <c r="J205" i="20"/>
  <c r="L205" i="20"/>
  <c r="J206" i="20"/>
  <c r="L206" i="20"/>
  <c r="J207" i="20"/>
  <c r="L207" i="20"/>
  <c r="J208" i="20"/>
  <c r="L208" i="20"/>
  <c r="J209" i="20"/>
  <c r="L209" i="20"/>
  <c r="J210" i="20"/>
  <c r="L210" i="20"/>
  <c r="J211" i="20"/>
  <c r="L211" i="20"/>
  <c r="J212" i="20"/>
  <c r="L212" i="20"/>
  <c r="J213" i="20"/>
  <c r="L213" i="20"/>
  <c r="J214" i="20"/>
  <c r="L214" i="20"/>
  <c r="J215" i="20"/>
  <c r="L215" i="20"/>
  <c r="J216" i="20"/>
  <c r="L216" i="20"/>
  <c r="J217" i="20"/>
  <c r="L217" i="20"/>
  <c r="J218" i="20"/>
  <c r="L218" i="20"/>
  <c r="J219" i="20"/>
  <c r="L219" i="20"/>
  <c r="J220" i="20"/>
  <c r="L220" i="20"/>
  <c r="J221" i="20"/>
  <c r="L221" i="20"/>
  <c r="J222" i="20"/>
  <c r="L222" i="20"/>
  <c r="J223" i="20"/>
  <c r="L223" i="20"/>
  <c r="J224" i="20"/>
  <c r="L224" i="20"/>
  <c r="J225" i="20"/>
  <c r="L225" i="20"/>
  <c r="J226" i="20"/>
  <c r="L226" i="20"/>
  <c r="P685" i="26" l="1"/>
  <c r="P683" i="26"/>
  <c r="P664" i="26"/>
  <c r="P659" i="26"/>
  <c r="P629" i="26"/>
  <c r="P628" i="26"/>
  <c r="P626" i="26"/>
  <c r="P531" i="26"/>
  <c r="P474" i="26"/>
  <c r="P455" i="26"/>
  <c r="P449" i="26"/>
  <c r="P448" i="26"/>
  <c r="P447" i="26"/>
  <c r="N685" i="26"/>
  <c r="N683" i="26"/>
  <c r="N664" i="26"/>
  <c r="N659" i="26"/>
  <c r="N629" i="26"/>
  <c r="N628" i="26"/>
  <c r="N626" i="26"/>
  <c r="N531" i="26"/>
  <c r="N474" i="26"/>
  <c r="N455" i="26"/>
  <c r="N449" i="26"/>
  <c r="N448" i="26"/>
  <c r="N447" i="26"/>
  <c r="P123" i="26"/>
  <c r="N123" i="26"/>
  <c r="L3" i="25" l="1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J3" i="25"/>
  <c r="J4" i="25"/>
  <c r="J5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L2" i="25"/>
  <c r="J2" i="25"/>
  <c r="P687" i="26" l="1"/>
  <c r="N687" i="26"/>
  <c r="P686" i="26"/>
  <c r="N686" i="26"/>
  <c r="P684" i="26"/>
  <c r="N684" i="26"/>
  <c r="P682" i="26"/>
  <c r="N682" i="26"/>
  <c r="P681" i="26"/>
  <c r="N681" i="26"/>
  <c r="P680" i="26"/>
  <c r="N680" i="26"/>
  <c r="P679" i="26"/>
  <c r="N679" i="26"/>
  <c r="P678" i="26"/>
  <c r="N678" i="26"/>
  <c r="P677" i="26"/>
  <c r="N677" i="26"/>
  <c r="P676" i="26"/>
  <c r="N676" i="26"/>
  <c r="P675" i="26"/>
  <c r="N675" i="26"/>
  <c r="P674" i="26"/>
  <c r="N674" i="26"/>
  <c r="P673" i="26"/>
  <c r="N673" i="26"/>
  <c r="P672" i="26"/>
  <c r="N672" i="26"/>
  <c r="P671" i="26"/>
  <c r="N671" i="26"/>
  <c r="P670" i="26"/>
  <c r="N670" i="26"/>
  <c r="P669" i="26"/>
  <c r="N669" i="26"/>
  <c r="P668" i="26"/>
  <c r="N668" i="26"/>
  <c r="P667" i="26"/>
  <c r="N667" i="26"/>
  <c r="P666" i="26"/>
  <c r="N666" i="26"/>
  <c r="P665" i="26"/>
  <c r="N665" i="26"/>
  <c r="P663" i="26"/>
  <c r="N663" i="26"/>
  <c r="P662" i="26"/>
  <c r="N662" i="26"/>
  <c r="P661" i="26"/>
  <c r="N661" i="26"/>
  <c r="P660" i="26"/>
  <c r="N660" i="26"/>
  <c r="P658" i="26"/>
  <c r="N658" i="26"/>
  <c r="P657" i="26"/>
  <c r="N657" i="26"/>
  <c r="P656" i="26"/>
  <c r="N656" i="26"/>
  <c r="P652" i="26"/>
  <c r="N652" i="26"/>
  <c r="P651" i="26"/>
  <c r="N651" i="26"/>
  <c r="P649" i="26"/>
  <c r="N649" i="26"/>
  <c r="P648" i="26"/>
  <c r="N648" i="26"/>
  <c r="P646" i="26"/>
  <c r="N646" i="26"/>
  <c r="P644" i="26"/>
  <c r="N644" i="26"/>
  <c r="P643" i="26"/>
  <c r="N643" i="26"/>
  <c r="P642" i="26"/>
  <c r="N642" i="26"/>
  <c r="P641" i="26"/>
  <c r="N641" i="26"/>
  <c r="P640" i="26"/>
  <c r="N640" i="26"/>
  <c r="P639" i="26"/>
  <c r="N639" i="26"/>
  <c r="P636" i="26"/>
  <c r="N636" i="26"/>
  <c r="P633" i="26"/>
  <c r="N633" i="26"/>
  <c r="P631" i="26"/>
  <c r="N631" i="26"/>
  <c r="P619" i="26"/>
  <c r="N619" i="26"/>
  <c r="P606" i="26"/>
  <c r="N606" i="26"/>
  <c r="P605" i="26"/>
  <c r="N605" i="26"/>
  <c r="P603" i="26"/>
  <c r="N603" i="26"/>
  <c r="P600" i="26"/>
  <c r="N600" i="26"/>
  <c r="P598" i="26"/>
  <c r="N598" i="26"/>
  <c r="P595" i="26"/>
  <c r="N595" i="26"/>
  <c r="P594" i="26"/>
  <c r="N594" i="26"/>
  <c r="P590" i="26"/>
  <c r="N590" i="26"/>
  <c r="P588" i="26"/>
  <c r="N588" i="26"/>
  <c r="P585" i="26"/>
  <c r="N585" i="26"/>
  <c r="P582" i="26"/>
  <c r="N582" i="26"/>
  <c r="P581" i="26"/>
  <c r="N581" i="26"/>
  <c r="P542" i="26"/>
  <c r="N542" i="26"/>
  <c r="P492" i="26"/>
  <c r="N492" i="26"/>
  <c r="P177" i="26"/>
  <c r="N177" i="26"/>
  <c r="L3" i="26" l="1"/>
  <c r="L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59" i="26"/>
  <c r="L160" i="26"/>
  <c r="L161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L220" i="26"/>
  <c r="L221" i="26"/>
  <c r="L222" i="26"/>
  <c r="L22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45" i="26"/>
  <c r="L246" i="26"/>
  <c r="L247" i="26"/>
  <c r="L248" i="26"/>
  <c r="L249" i="26"/>
  <c r="L250" i="26"/>
  <c r="L251" i="26"/>
  <c r="L252" i="26"/>
  <c r="L253" i="26"/>
  <c r="L254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L268" i="26"/>
  <c r="L269" i="26"/>
  <c r="L270" i="26"/>
  <c r="L271" i="26"/>
  <c r="L272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92" i="26"/>
  <c r="L293" i="26"/>
  <c r="L294" i="26"/>
  <c r="L295" i="26"/>
  <c r="L296" i="26"/>
  <c r="L297" i="26"/>
  <c r="L298" i="26"/>
  <c r="L299" i="26"/>
  <c r="L300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27" i="26"/>
  <c r="L328" i="26"/>
  <c r="L329" i="26"/>
  <c r="L330" i="26"/>
  <c r="L331" i="26"/>
  <c r="L332" i="26"/>
  <c r="L333" i="26"/>
  <c r="L334" i="26"/>
  <c r="L335" i="26"/>
  <c r="L336" i="26"/>
  <c r="L337" i="26"/>
  <c r="L338" i="26"/>
  <c r="L339" i="26"/>
  <c r="L340" i="26"/>
  <c r="L341" i="26"/>
  <c r="L342" i="26"/>
  <c r="L343" i="26"/>
  <c r="L344" i="26"/>
  <c r="L345" i="26"/>
  <c r="L346" i="26"/>
  <c r="L347" i="26"/>
  <c r="L348" i="26"/>
  <c r="L349" i="26"/>
  <c r="L350" i="26"/>
  <c r="L351" i="26"/>
  <c r="L352" i="26"/>
  <c r="L353" i="26"/>
  <c r="L354" i="26"/>
  <c r="L355" i="26"/>
  <c r="L356" i="26"/>
  <c r="L357" i="26"/>
  <c r="L358" i="26"/>
  <c r="L359" i="26"/>
  <c r="L360" i="26"/>
  <c r="L361" i="26"/>
  <c r="L362" i="26"/>
  <c r="L363" i="26"/>
  <c r="L364" i="26"/>
  <c r="L365" i="26"/>
  <c r="L366" i="26"/>
  <c r="L367" i="26"/>
  <c r="L368" i="26"/>
  <c r="L369" i="26"/>
  <c r="L370" i="26"/>
  <c r="L371" i="26"/>
  <c r="L372" i="26"/>
  <c r="L373" i="26"/>
  <c r="L374" i="26"/>
  <c r="L375" i="26"/>
  <c r="L376" i="26"/>
  <c r="L377" i="26"/>
  <c r="L378" i="26"/>
  <c r="L379" i="26"/>
  <c r="L380" i="26"/>
  <c r="L381" i="26"/>
  <c r="L382" i="26"/>
  <c r="L383" i="26"/>
  <c r="L384" i="26"/>
  <c r="L385" i="26"/>
  <c r="L386" i="26"/>
  <c r="L387" i="26"/>
  <c r="L388" i="26"/>
  <c r="L389" i="26"/>
  <c r="L390" i="26"/>
  <c r="L391" i="26"/>
  <c r="L392" i="26"/>
  <c r="L393" i="26"/>
  <c r="L394" i="26"/>
  <c r="L395" i="26"/>
  <c r="L396" i="26"/>
  <c r="L397" i="26"/>
  <c r="L398" i="26"/>
  <c r="L399" i="26"/>
  <c r="L400" i="26"/>
  <c r="L401" i="26"/>
  <c r="L402" i="26"/>
  <c r="L403" i="26"/>
  <c r="L404" i="26"/>
  <c r="L405" i="26"/>
  <c r="L406" i="26"/>
  <c r="L407" i="26"/>
  <c r="L408" i="26"/>
  <c r="L409" i="26"/>
  <c r="L410" i="26"/>
  <c r="L411" i="26"/>
  <c r="L412" i="26"/>
  <c r="L413" i="26"/>
  <c r="L414" i="26"/>
  <c r="L415" i="26"/>
  <c r="L416" i="26"/>
  <c r="L417" i="26"/>
  <c r="L418" i="26"/>
  <c r="L419" i="26"/>
  <c r="L420" i="26"/>
  <c r="L421" i="26"/>
  <c r="L422" i="26"/>
  <c r="L423" i="26"/>
  <c r="L424" i="26"/>
  <c r="L425" i="26"/>
  <c r="L426" i="26"/>
  <c r="L427" i="26"/>
  <c r="L428" i="26"/>
  <c r="L429" i="26"/>
  <c r="L430" i="26"/>
  <c r="L431" i="26"/>
  <c r="L432" i="26"/>
  <c r="L433" i="26"/>
  <c r="L434" i="26"/>
  <c r="L435" i="26"/>
  <c r="L436" i="26"/>
  <c r="L437" i="26"/>
  <c r="L438" i="26"/>
  <c r="L439" i="26"/>
  <c r="L440" i="26"/>
  <c r="L441" i="26"/>
  <c r="L442" i="26"/>
  <c r="L443" i="26"/>
  <c r="L444" i="26"/>
  <c r="L445" i="26"/>
  <c r="L446" i="26"/>
  <c r="L447" i="26"/>
  <c r="L448" i="26"/>
  <c r="L449" i="26"/>
  <c r="L450" i="26"/>
  <c r="L451" i="26"/>
  <c r="L452" i="26"/>
  <c r="L453" i="26"/>
  <c r="L454" i="26"/>
  <c r="L455" i="26"/>
  <c r="L456" i="26"/>
  <c r="L457" i="26"/>
  <c r="L458" i="26"/>
  <c r="L459" i="26"/>
  <c r="L460" i="26"/>
  <c r="L461" i="26"/>
  <c r="L462" i="26"/>
  <c r="L463" i="26"/>
  <c r="L464" i="26"/>
  <c r="L465" i="26"/>
  <c r="L466" i="26"/>
  <c r="L467" i="26"/>
  <c r="L468" i="26"/>
  <c r="L469" i="26"/>
  <c r="L470" i="26"/>
  <c r="L471" i="26"/>
  <c r="L472" i="26"/>
  <c r="L473" i="26"/>
  <c r="L474" i="26"/>
  <c r="L475" i="26"/>
  <c r="L476" i="26"/>
  <c r="L478" i="26"/>
  <c r="L479" i="26"/>
  <c r="L480" i="26"/>
  <c r="L481" i="26"/>
  <c r="L482" i="26"/>
  <c r="L483" i="26"/>
  <c r="L484" i="26"/>
  <c r="L485" i="26"/>
  <c r="L486" i="26"/>
  <c r="L487" i="26"/>
  <c r="L488" i="26"/>
  <c r="L489" i="26"/>
  <c r="L490" i="26"/>
  <c r="L491" i="26"/>
  <c r="L492" i="26"/>
  <c r="L493" i="26"/>
  <c r="L494" i="26"/>
  <c r="L495" i="26"/>
  <c r="L496" i="26"/>
  <c r="L497" i="26"/>
  <c r="L498" i="26"/>
  <c r="L499" i="26"/>
  <c r="L500" i="26"/>
  <c r="L501" i="26"/>
  <c r="L502" i="26"/>
  <c r="L503" i="26"/>
  <c r="L504" i="26"/>
  <c r="L505" i="26"/>
  <c r="L506" i="26"/>
  <c r="L507" i="26"/>
  <c r="L508" i="26"/>
  <c r="L509" i="26"/>
  <c r="L510" i="26"/>
  <c r="L511" i="26"/>
  <c r="L512" i="26"/>
  <c r="L513" i="26"/>
  <c r="L514" i="26"/>
  <c r="L515" i="26"/>
  <c r="L516" i="26"/>
  <c r="L517" i="26"/>
  <c r="L518" i="26"/>
  <c r="L519" i="26"/>
  <c r="L520" i="26"/>
  <c r="L521" i="26"/>
  <c r="L522" i="26"/>
  <c r="L523" i="26"/>
  <c r="L524" i="26"/>
  <c r="L525" i="26"/>
  <c r="L526" i="26"/>
  <c r="L527" i="26"/>
  <c r="L528" i="26"/>
  <c r="L529" i="26"/>
  <c r="L530" i="26"/>
  <c r="L531" i="26"/>
  <c r="L532" i="26"/>
  <c r="L533" i="26"/>
  <c r="L534" i="26"/>
  <c r="L535" i="26"/>
  <c r="L536" i="26"/>
  <c r="L537" i="26"/>
  <c r="L538" i="26"/>
  <c r="L539" i="26"/>
  <c r="L540" i="26"/>
  <c r="L541" i="26"/>
  <c r="L542" i="26"/>
  <c r="L543" i="26"/>
  <c r="L544" i="26"/>
  <c r="L545" i="26"/>
  <c r="L546" i="26"/>
  <c r="L547" i="26"/>
  <c r="L548" i="26"/>
  <c r="L549" i="26"/>
  <c r="L550" i="26"/>
  <c r="L551" i="26"/>
  <c r="L552" i="26"/>
  <c r="L553" i="26"/>
  <c r="L554" i="26"/>
  <c r="L555" i="26"/>
  <c r="L556" i="26"/>
  <c r="L557" i="26"/>
  <c r="L558" i="26"/>
  <c r="L559" i="26"/>
  <c r="L560" i="26"/>
  <c r="L561" i="26"/>
  <c r="L562" i="26"/>
  <c r="L563" i="26"/>
  <c r="L564" i="26"/>
  <c r="L565" i="26"/>
  <c r="L566" i="26"/>
  <c r="L567" i="26"/>
  <c r="L568" i="26"/>
  <c r="L569" i="26"/>
  <c r="L570" i="26"/>
  <c r="L571" i="26"/>
  <c r="L572" i="26"/>
  <c r="L573" i="26"/>
  <c r="L574" i="26"/>
  <c r="L575" i="26"/>
  <c r="L576" i="26"/>
  <c r="L577" i="26"/>
  <c r="L578" i="26"/>
  <c r="L579" i="26"/>
  <c r="L580" i="26"/>
  <c r="L581" i="26"/>
  <c r="L582" i="26"/>
  <c r="L583" i="26"/>
  <c r="L584" i="26"/>
  <c r="L585" i="26"/>
  <c r="L586" i="26"/>
  <c r="L587" i="26"/>
  <c r="L588" i="26"/>
  <c r="L589" i="26"/>
  <c r="L590" i="26"/>
  <c r="L591" i="26"/>
  <c r="L592" i="26"/>
  <c r="L593" i="26"/>
  <c r="L594" i="26"/>
  <c r="L595" i="26"/>
  <c r="L596" i="26"/>
  <c r="L597" i="26"/>
  <c r="L598" i="26"/>
  <c r="L599" i="26"/>
  <c r="L600" i="26"/>
  <c r="L601" i="26"/>
  <c r="L602" i="26"/>
  <c r="L603" i="26"/>
  <c r="L604" i="26"/>
  <c r="L605" i="26"/>
  <c r="L606" i="26"/>
  <c r="L607" i="26"/>
  <c r="L608" i="26"/>
  <c r="L609" i="26"/>
  <c r="L610" i="26"/>
  <c r="L611" i="26"/>
  <c r="L612" i="26"/>
  <c r="L613" i="26"/>
  <c r="L614" i="26"/>
  <c r="L615" i="26"/>
  <c r="L616" i="26"/>
  <c r="L617" i="26"/>
  <c r="L618" i="26"/>
  <c r="L619" i="26"/>
  <c r="L620" i="26"/>
  <c r="L621" i="26"/>
  <c r="L622" i="26"/>
  <c r="L623" i="26"/>
  <c r="L624" i="26"/>
  <c r="L625" i="26"/>
  <c r="L626" i="26"/>
  <c r="L627" i="26"/>
  <c r="L628" i="26"/>
  <c r="L629" i="26"/>
  <c r="L630" i="26"/>
  <c r="L631" i="26"/>
  <c r="L632" i="26"/>
  <c r="L633" i="26"/>
  <c r="L634" i="26"/>
  <c r="L635" i="26"/>
  <c r="L636" i="26"/>
  <c r="L637" i="26"/>
  <c r="L638" i="26"/>
  <c r="L639" i="26"/>
  <c r="L640" i="26"/>
  <c r="L641" i="26"/>
  <c r="L642" i="26"/>
  <c r="L643" i="26"/>
  <c r="L644" i="26"/>
  <c r="L645" i="26"/>
  <c r="L646" i="26"/>
  <c r="L647" i="26"/>
  <c r="L648" i="26"/>
  <c r="L649" i="26"/>
  <c r="L650" i="26"/>
  <c r="L651" i="26"/>
  <c r="L652" i="26"/>
  <c r="L653" i="26"/>
  <c r="L654" i="26"/>
  <c r="L655" i="26"/>
  <c r="L656" i="26"/>
  <c r="L657" i="26"/>
  <c r="L658" i="26"/>
  <c r="L659" i="26"/>
  <c r="L660" i="26"/>
  <c r="L661" i="26"/>
  <c r="L662" i="26"/>
  <c r="L663" i="26"/>
  <c r="L664" i="26"/>
  <c r="L665" i="26"/>
  <c r="L666" i="26"/>
  <c r="L667" i="26"/>
  <c r="L668" i="26"/>
  <c r="L669" i="26"/>
  <c r="L670" i="26"/>
  <c r="L671" i="26"/>
  <c r="L672" i="26"/>
  <c r="L673" i="26"/>
  <c r="L674" i="26"/>
  <c r="L675" i="26"/>
  <c r="L676" i="26"/>
  <c r="L677" i="26"/>
  <c r="L678" i="26"/>
  <c r="L679" i="26"/>
  <c r="L680" i="26"/>
  <c r="L681" i="26"/>
  <c r="L682" i="26"/>
  <c r="L683" i="26"/>
  <c r="L684" i="26"/>
  <c r="L685" i="26"/>
  <c r="L686" i="26"/>
  <c r="L687" i="26"/>
  <c r="L688" i="26"/>
  <c r="M688" i="26" s="1"/>
  <c r="L689" i="26"/>
  <c r="M689" i="26" s="1"/>
  <c r="L690" i="26"/>
  <c r="M690" i="26" s="1"/>
  <c r="L691" i="26"/>
  <c r="M691" i="26" s="1"/>
  <c r="L692" i="26"/>
  <c r="M692" i="26" s="1"/>
  <c r="L693" i="26"/>
  <c r="M693" i="26" s="1"/>
  <c r="L694" i="26"/>
  <c r="M694" i="26" s="1"/>
  <c r="L695" i="26"/>
  <c r="M695" i="26" s="1"/>
  <c r="L696" i="26"/>
  <c r="M696" i="26" s="1"/>
  <c r="L697" i="26"/>
  <c r="M697" i="26" s="1"/>
  <c r="L698" i="26"/>
  <c r="M698" i="26" s="1"/>
  <c r="L699" i="26"/>
  <c r="M699" i="26" s="1"/>
  <c r="L700" i="26"/>
  <c r="M700" i="26" s="1"/>
  <c r="L701" i="26"/>
  <c r="M701" i="26" s="1"/>
  <c r="L702" i="26"/>
  <c r="M702" i="26" s="1"/>
  <c r="L703" i="26"/>
  <c r="M703" i="26" s="1"/>
  <c r="L704" i="26"/>
  <c r="M704" i="26" s="1"/>
  <c r="L705" i="26"/>
  <c r="M705" i="26" s="1"/>
  <c r="L706" i="26"/>
  <c r="M706" i="26" s="1"/>
  <c r="L707" i="26"/>
  <c r="M707" i="26" s="1"/>
  <c r="L708" i="26"/>
  <c r="M708" i="26" s="1"/>
  <c r="L709" i="26"/>
  <c r="M709" i="26" s="1"/>
  <c r="L710" i="26"/>
  <c r="M710" i="26" s="1"/>
  <c r="L711" i="26"/>
  <c r="M711" i="26" s="1"/>
  <c r="L712" i="26"/>
  <c r="M712" i="26" s="1"/>
  <c r="L713" i="26"/>
  <c r="M713" i="26" s="1"/>
  <c r="L714" i="26"/>
  <c r="M714" i="26" s="1"/>
  <c r="L715" i="26"/>
  <c r="M715" i="26" s="1"/>
  <c r="L716" i="26"/>
  <c r="M716" i="26" s="1"/>
  <c r="L717" i="26"/>
  <c r="M717" i="26" s="1"/>
  <c r="L718" i="26"/>
  <c r="M718" i="26" s="1"/>
  <c r="L719" i="26"/>
  <c r="M719" i="26" s="1"/>
  <c r="L720" i="26"/>
  <c r="M720" i="26" s="1"/>
  <c r="L721" i="26"/>
  <c r="M721" i="26" s="1"/>
  <c r="L722" i="26"/>
  <c r="M722" i="26" s="1"/>
  <c r="L723" i="26"/>
  <c r="M723" i="26" s="1"/>
  <c r="L724" i="26"/>
  <c r="M724" i="26" s="1"/>
  <c r="L725" i="26"/>
  <c r="M725" i="26" s="1"/>
  <c r="L726" i="26"/>
  <c r="M726" i="26" s="1"/>
  <c r="L727" i="26"/>
  <c r="M727" i="26" s="1"/>
  <c r="L728" i="26"/>
  <c r="M728" i="26" s="1"/>
  <c r="L729" i="26"/>
  <c r="M729" i="26" s="1"/>
  <c r="L730" i="26"/>
  <c r="M730" i="26" s="1"/>
  <c r="L731" i="26"/>
  <c r="M731" i="26" s="1"/>
  <c r="L732" i="26"/>
  <c r="M732" i="26" s="1"/>
  <c r="L733" i="26"/>
  <c r="M733" i="26" s="1"/>
  <c r="L734" i="26"/>
  <c r="M734" i="26" s="1"/>
  <c r="L735" i="26"/>
  <c r="M735" i="26" s="1"/>
  <c r="L736" i="26"/>
  <c r="M736" i="26" s="1"/>
  <c r="L737" i="26"/>
  <c r="M737" i="26" s="1"/>
  <c r="L738" i="26"/>
  <c r="M738" i="26" s="1"/>
  <c r="L739" i="26"/>
  <c r="M739" i="26" s="1"/>
  <c r="L740" i="26"/>
  <c r="M740" i="26" s="1"/>
  <c r="L741" i="26"/>
  <c r="M741" i="26" s="1"/>
  <c r="L742" i="26"/>
  <c r="M742" i="26" s="1"/>
  <c r="L743" i="26"/>
  <c r="M743" i="26" s="1"/>
  <c r="L744" i="26"/>
  <c r="M744" i="26" s="1"/>
  <c r="L745" i="26"/>
  <c r="M745" i="26" s="1"/>
  <c r="L746" i="26"/>
  <c r="M746" i="26" s="1"/>
  <c r="L747" i="26"/>
  <c r="M747" i="26" s="1"/>
  <c r="L748" i="26"/>
  <c r="M748" i="26" s="1"/>
  <c r="L749" i="26"/>
  <c r="M749" i="26" s="1"/>
  <c r="L750" i="26"/>
  <c r="M750" i="26" s="1"/>
  <c r="L751" i="26"/>
  <c r="M751" i="26" s="1"/>
  <c r="L752" i="26"/>
  <c r="M752" i="26" s="1"/>
  <c r="L753" i="26"/>
  <c r="M753" i="26" s="1"/>
  <c r="L754" i="26"/>
  <c r="M754" i="26" s="1"/>
  <c r="L755" i="26"/>
  <c r="M755" i="26" s="1"/>
  <c r="L756" i="26"/>
  <c r="M756" i="26" s="1"/>
  <c r="L757" i="26"/>
  <c r="M757" i="26" s="1"/>
  <c r="L758" i="26"/>
  <c r="M758" i="26" s="1"/>
  <c r="L759" i="26"/>
  <c r="M759" i="26" s="1"/>
  <c r="L760" i="26"/>
  <c r="M760" i="26" s="1"/>
  <c r="L761" i="26"/>
  <c r="M761" i="26" s="1"/>
  <c r="L762" i="26"/>
  <c r="M762" i="26" s="1"/>
  <c r="L763" i="26"/>
  <c r="M763" i="26" s="1"/>
  <c r="L764" i="26"/>
  <c r="M764" i="26" s="1"/>
  <c r="L765" i="26"/>
  <c r="M765" i="26" s="1"/>
  <c r="L766" i="26"/>
  <c r="M766" i="26" s="1"/>
  <c r="L767" i="26"/>
  <c r="M767" i="26" s="1"/>
  <c r="L768" i="26"/>
  <c r="M768" i="26" s="1"/>
  <c r="L769" i="26"/>
  <c r="M769" i="26" s="1"/>
  <c r="L770" i="26"/>
  <c r="M770" i="26" s="1"/>
  <c r="L771" i="26"/>
  <c r="M771" i="26" s="1"/>
  <c r="L772" i="26"/>
  <c r="M772" i="26" s="1"/>
  <c r="L773" i="26"/>
  <c r="M773" i="26" s="1"/>
  <c r="L774" i="26"/>
  <c r="M774" i="26" s="1"/>
  <c r="L775" i="26"/>
  <c r="M775" i="26" s="1"/>
  <c r="L776" i="26"/>
  <c r="M776" i="26" s="1"/>
  <c r="L777" i="26"/>
  <c r="M777" i="26" s="1"/>
  <c r="L778" i="26"/>
  <c r="M778" i="26" s="1"/>
  <c r="L779" i="26"/>
  <c r="M779" i="26" s="1"/>
  <c r="L780" i="26"/>
  <c r="M780" i="26" s="1"/>
  <c r="L2" i="26"/>
  <c r="I3" i="26"/>
  <c r="K3" i="26"/>
  <c r="I4" i="26"/>
  <c r="K4" i="26"/>
  <c r="I5" i="26"/>
  <c r="K5" i="26"/>
  <c r="I6" i="26"/>
  <c r="K6" i="26"/>
  <c r="I7" i="26"/>
  <c r="K7" i="26"/>
  <c r="I8" i="26"/>
  <c r="K8" i="26"/>
  <c r="I9" i="26"/>
  <c r="K9" i="26"/>
  <c r="I10" i="26"/>
  <c r="K10" i="26"/>
  <c r="I11" i="26"/>
  <c r="K11" i="26"/>
  <c r="I12" i="26"/>
  <c r="K12" i="26"/>
  <c r="I13" i="26"/>
  <c r="K13" i="26"/>
  <c r="I14" i="26"/>
  <c r="K14" i="26"/>
  <c r="I15" i="26"/>
  <c r="K15" i="26"/>
  <c r="I16" i="26"/>
  <c r="K16" i="26"/>
  <c r="I17" i="26"/>
  <c r="K17" i="26"/>
  <c r="I18" i="26"/>
  <c r="K18" i="26"/>
  <c r="I19" i="26"/>
  <c r="K19" i="26"/>
  <c r="I20" i="26"/>
  <c r="K20" i="26"/>
  <c r="I21" i="26"/>
  <c r="K21" i="26"/>
  <c r="I22" i="26"/>
  <c r="K22" i="26"/>
  <c r="I23" i="26"/>
  <c r="K23" i="26"/>
  <c r="I24" i="26"/>
  <c r="K24" i="26"/>
  <c r="I25" i="26"/>
  <c r="K25" i="26"/>
  <c r="I26" i="26"/>
  <c r="K26" i="26"/>
  <c r="I27" i="26"/>
  <c r="K27" i="26"/>
  <c r="I28" i="26"/>
  <c r="K28" i="26"/>
  <c r="I29" i="26"/>
  <c r="K29" i="26"/>
  <c r="I30" i="26"/>
  <c r="K30" i="26"/>
  <c r="I31" i="26"/>
  <c r="K31" i="26"/>
  <c r="I32" i="26"/>
  <c r="K32" i="26"/>
  <c r="I33" i="26"/>
  <c r="K33" i="26"/>
  <c r="I34" i="26"/>
  <c r="K34" i="26"/>
  <c r="I35" i="26"/>
  <c r="K35" i="26"/>
  <c r="I36" i="26"/>
  <c r="K36" i="26"/>
  <c r="I37" i="26"/>
  <c r="K37" i="26"/>
  <c r="I38" i="26"/>
  <c r="K38" i="26"/>
  <c r="I39" i="26"/>
  <c r="K39" i="26"/>
  <c r="I40" i="26"/>
  <c r="K40" i="26"/>
  <c r="I41" i="26"/>
  <c r="K41" i="26"/>
  <c r="I42" i="26"/>
  <c r="K42" i="26"/>
  <c r="I43" i="26"/>
  <c r="K43" i="26"/>
  <c r="I44" i="26"/>
  <c r="K44" i="26"/>
  <c r="I45" i="26"/>
  <c r="K45" i="26"/>
  <c r="I46" i="26"/>
  <c r="K46" i="26"/>
  <c r="I47" i="26"/>
  <c r="K47" i="26"/>
  <c r="I48" i="26"/>
  <c r="K48" i="26"/>
  <c r="I49" i="26"/>
  <c r="K49" i="26"/>
  <c r="I50" i="26"/>
  <c r="K50" i="26"/>
  <c r="I51" i="26"/>
  <c r="K51" i="26"/>
  <c r="I52" i="26"/>
  <c r="K52" i="26"/>
  <c r="I53" i="26"/>
  <c r="K53" i="26"/>
  <c r="I54" i="26"/>
  <c r="K54" i="26"/>
  <c r="I55" i="26"/>
  <c r="K55" i="26"/>
  <c r="I56" i="26"/>
  <c r="K56" i="26"/>
  <c r="I57" i="26"/>
  <c r="K57" i="26"/>
  <c r="I58" i="26"/>
  <c r="K58" i="26"/>
  <c r="I59" i="26"/>
  <c r="K59" i="26"/>
  <c r="I60" i="26"/>
  <c r="K60" i="26"/>
  <c r="I61" i="26"/>
  <c r="K61" i="26"/>
  <c r="I62" i="26"/>
  <c r="K62" i="26"/>
  <c r="I63" i="26"/>
  <c r="K63" i="26"/>
  <c r="I64" i="26"/>
  <c r="K64" i="26"/>
  <c r="I65" i="26"/>
  <c r="K65" i="26"/>
  <c r="I66" i="26"/>
  <c r="K66" i="26"/>
  <c r="I67" i="26"/>
  <c r="K67" i="26"/>
  <c r="I68" i="26"/>
  <c r="K68" i="26"/>
  <c r="I69" i="26"/>
  <c r="K69" i="26"/>
  <c r="I70" i="26"/>
  <c r="K70" i="26"/>
  <c r="I71" i="26"/>
  <c r="K71" i="26"/>
  <c r="I72" i="26"/>
  <c r="K72" i="26"/>
  <c r="I73" i="26"/>
  <c r="K73" i="26"/>
  <c r="I74" i="26"/>
  <c r="K74" i="26"/>
  <c r="I75" i="26"/>
  <c r="K75" i="26"/>
  <c r="I76" i="26"/>
  <c r="K76" i="26"/>
  <c r="I77" i="26"/>
  <c r="K77" i="26"/>
  <c r="I78" i="26"/>
  <c r="K78" i="26"/>
  <c r="I79" i="26"/>
  <c r="K79" i="26"/>
  <c r="I80" i="26"/>
  <c r="K80" i="26"/>
  <c r="I81" i="26"/>
  <c r="K81" i="26"/>
  <c r="I82" i="26"/>
  <c r="K82" i="26"/>
  <c r="I83" i="26"/>
  <c r="K83" i="26"/>
  <c r="I84" i="26"/>
  <c r="K84" i="26"/>
  <c r="I85" i="26"/>
  <c r="K85" i="26"/>
  <c r="I86" i="26"/>
  <c r="K86" i="26"/>
  <c r="I87" i="26"/>
  <c r="K87" i="26"/>
  <c r="I88" i="26"/>
  <c r="K88" i="26"/>
  <c r="I89" i="26"/>
  <c r="K89" i="26"/>
  <c r="I90" i="26"/>
  <c r="K90" i="26"/>
  <c r="I91" i="26"/>
  <c r="K91" i="26"/>
  <c r="I92" i="26"/>
  <c r="K92" i="26"/>
  <c r="I93" i="26"/>
  <c r="K93" i="26"/>
  <c r="I94" i="26"/>
  <c r="K94" i="26"/>
  <c r="I95" i="26"/>
  <c r="K95" i="26"/>
  <c r="I96" i="26"/>
  <c r="K96" i="26"/>
  <c r="I97" i="26"/>
  <c r="K97" i="26"/>
  <c r="I98" i="26"/>
  <c r="K98" i="26"/>
  <c r="I99" i="26"/>
  <c r="K99" i="26"/>
  <c r="I100" i="26"/>
  <c r="K100" i="26"/>
  <c r="I101" i="26"/>
  <c r="K101" i="26"/>
  <c r="I102" i="26"/>
  <c r="K102" i="26"/>
  <c r="I103" i="26"/>
  <c r="K103" i="26"/>
  <c r="I104" i="26"/>
  <c r="K104" i="26"/>
  <c r="I105" i="26"/>
  <c r="K105" i="26"/>
  <c r="I106" i="26"/>
  <c r="K106" i="26"/>
  <c r="I107" i="26"/>
  <c r="K107" i="26"/>
  <c r="I108" i="26"/>
  <c r="K108" i="26"/>
  <c r="I109" i="26"/>
  <c r="K109" i="26"/>
  <c r="I110" i="26"/>
  <c r="K110" i="26"/>
  <c r="I111" i="26"/>
  <c r="K111" i="26"/>
  <c r="I112" i="26"/>
  <c r="K112" i="26"/>
  <c r="I113" i="26"/>
  <c r="K113" i="26"/>
  <c r="I114" i="26"/>
  <c r="K114" i="26"/>
  <c r="I115" i="26"/>
  <c r="K115" i="26"/>
  <c r="I116" i="26"/>
  <c r="K116" i="26"/>
  <c r="I117" i="26"/>
  <c r="K117" i="26"/>
  <c r="I118" i="26"/>
  <c r="K118" i="26"/>
  <c r="I119" i="26"/>
  <c r="K119" i="26"/>
  <c r="I120" i="26"/>
  <c r="K120" i="26"/>
  <c r="I121" i="26"/>
  <c r="K121" i="26"/>
  <c r="I122" i="26"/>
  <c r="K122" i="26"/>
  <c r="I123" i="26"/>
  <c r="K123" i="26"/>
  <c r="I124" i="26"/>
  <c r="K124" i="26"/>
  <c r="I125" i="26"/>
  <c r="K125" i="26"/>
  <c r="I126" i="26"/>
  <c r="K126" i="26"/>
  <c r="I127" i="26"/>
  <c r="K127" i="26"/>
  <c r="I128" i="26"/>
  <c r="K128" i="26"/>
  <c r="I129" i="26"/>
  <c r="K129" i="26"/>
  <c r="I130" i="26"/>
  <c r="K130" i="26"/>
  <c r="I131" i="26"/>
  <c r="K131" i="26"/>
  <c r="I132" i="26"/>
  <c r="K132" i="26"/>
  <c r="I133" i="26"/>
  <c r="K133" i="26"/>
  <c r="I134" i="26"/>
  <c r="K134" i="26"/>
  <c r="I135" i="26"/>
  <c r="K135" i="26"/>
  <c r="I136" i="26"/>
  <c r="K136" i="26"/>
  <c r="I137" i="26"/>
  <c r="K137" i="26"/>
  <c r="I138" i="26"/>
  <c r="K138" i="26"/>
  <c r="I139" i="26"/>
  <c r="K139" i="26"/>
  <c r="I140" i="26"/>
  <c r="K140" i="26"/>
  <c r="I141" i="26"/>
  <c r="K141" i="26"/>
  <c r="I142" i="26"/>
  <c r="K142" i="26"/>
  <c r="I143" i="26"/>
  <c r="K143" i="26"/>
  <c r="I144" i="26"/>
  <c r="K144" i="26"/>
  <c r="I145" i="26"/>
  <c r="K145" i="26"/>
  <c r="I146" i="26"/>
  <c r="K146" i="26"/>
  <c r="I147" i="26"/>
  <c r="K147" i="26"/>
  <c r="I148" i="26"/>
  <c r="K148" i="26"/>
  <c r="I149" i="26"/>
  <c r="K149" i="26"/>
  <c r="I150" i="26"/>
  <c r="K150" i="26"/>
  <c r="I151" i="26"/>
  <c r="K151" i="26"/>
  <c r="I152" i="26"/>
  <c r="K152" i="26"/>
  <c r="I153" i="26"/>
  <c r="K153" i="26"/>
  <c r="I154" i="26"/>
  <c r="K154" i="26"/>
  <c r="I155" i="26"/>
  <c r="K155" i="26"/>
  <c r="I156" i="26"/>
  <c r="K156" i="26"/>
  <c r="I157" i="26"/>
  <c r="K157" i="26"/>
  <c r="I158" i="26"/>
  <c r="K158" i="26"/>
  <c r="I159" i="26"/>
  <c r="K159" i="26"/>
  <c r="I160" i="26"/>
  <c r="K160" i="26"/>
  <c r="I161" i="26"/>
  <c r="K161" i="26"/>
  <c r="I162" i="26"/>
  <c r="K162" i="26"/>
  <c r="I163" i="26"/>
  <c r="K163" i="26"/>
  <c r="I164" i="26"/>
  <c r="K164" i="26"/>
  <c r="I165" i="26"/>
  <c r="K165" i="26"/>
  <c r="I166" i="26"/>
  <c r="K166" i="26"/>
  <c r="I167" i="26"/>
  <c r="K167" i="26"/>
  <c r="I168" i="26"/>
  <c r="K168" i="26"/>
  <c r="I169" i="26"/>
  <c r="K169" i="26"/>
  <c r="I170" i="26"/>
  <c r="K170" i="26"/>
  <c r="I171" i="26"/>
  <c r="K171" i="26"/>
  <c r="I172" i="26"/>
  <c r="K172" i="26"/>
  <c r="I173" i="26"/>
  <c r="K173" i="26"/>
  <c r="I174" i="26"/>
  <c r="K174" i="26"/>
  <c r="I175" i="26"/>
  <c r="K175" i="26"/>
  <c r="I176" i="26"/>
  <c r="K176" i="26"/>
  <c r="I177" i="26"/>
  <c r="K177" i="26"/>
  <c r="I178" i="26"/>
  <c r="K178" i="26"/>
  <c r="I179" i="26"/>
  <c r="K179" i="26"/>
  <c r="I180" i="26"/>
  <c r="K180" i="26"/>
  <c r="I181" i="26"/>
  <c r="K181" i="26"/>
  <c r="I182" i="26"/>
  <c r="K182" i="26"/>
  <c r="I183" i="26"/>
  <c r="K183" i="26"/>
  <c r="I184" i="26"/>
  <c r="K184" i="26"/>
  <c r="I185" i="26"/>
  <c r="K185" i="26"/>
  <c r="I186" i="26"/>
  <c r="K186" i="26"/>
  <c r="I187" i="26"/>
  <c r="K187" i="26"/>
  <c r="I188" i="26"/>
  <c r="K188" i="26"/>
  <c r="I189" i="26"/>
  <c r="K189" i="26"/>
  <c r="I190" i="26"/>
  <c r="K190" i="26"/>
  <c r="I191" i="26"/>
  <c r="K191" i="26"/>
  <c r="I192" i="26"/>
  <c r="K192" i="26"/>
  <c r="I193" i="26"/>
  <c r="K193" i="26"/>
  <c r="I194" i="26"/>
  <c r="K194" i="26"/>
  <c r="I195" i="26"/>
  <c r="K195" i="26"/>
  <c r="I196" i="26"/>
  <c r="K196" i="26"/>
  <c r="I197" i="26"/>
  <c r="K197" i="26"/>
  <c r="I198" i="26"/>
  <c r="K198" i="26"/>
  <c r="I199" i="26"/>
  <c r="K199" i="26"/>
  <c r="I200" i="26"/>
  <c r="K200" i="26"/>
  <c r="I201" i="26"/>
  <c r="K201" i="26"/>
  <c r="I202" i="26"/>
  <c r="K202" i="26"/>
  <c r="I203" i="26"/>
  <c r="K203" i="26"/>
  <c r="I204" i="26"/>
  <c r="K204" i="26"/>
  <c r="I205" i="26"/>
  <c r="K205" i="26"/>
  <c r="I206" i="26"/>
  <c r="K206" i="26"/>
  <c r="I207" i="26"/>
  <c r="K207" i="26"/>
  <c r="I208" i="26"/>
  <c r="K208" i="26"/>
  <c r="I209" i="26"/>
  <c r="K209" i="26"/>
  <c r="I210" i="26"/>
  <c r="K210" i="26"/>
  <c r="I211" i="26"/>
  <c r="K211" i="26"/>
  <c r="I212" i="26"/>
  <c r="K212" i="26"/>
  <c r="I213" i="26"/>
  <c r="K213" i="26"/>
  <c r="I214" i="26"/>
  <c r="K214" i="26"/>
  <c r="I215" i="26"/>
  <c r="K215" i="26"/>
  <c r="I216" i="26"/>
  <c r="K216" i="26"/>
  <c r="I217" i="26"/>
  <c r="K217" i="26"/>
  <c r="I218" i="26"/>
  <c r="K218" i="26"/>
  <c r="I219" i="26"/>
  <c r="K219" i="26"/>
  <c r="I220" i="26"/>
  <c r="K220" i="26"/>
  <c r="I221" i="26"/>
  <c r="K221" i="26"/>
  <c r="I222" i="26"/>
  <c r="K222" i="26"/>
  <c r="I223" i="26"/>
  <c r="K223" i="26"/>
  <c r="I224" i="26"/>
  <c r="K224" i="26"/>
  <c r="I225" i="26"/>
  <c r="K225" i="26"/>
  <c r="I226" i="26"/>
  <c r="K226" i="26"/>
  <c r="I227" i="26"/>
  <c r="K227" i="26"/>
  <c r="I228" i="26"/>
  <c r="K228" i="26"/>
  <c r="I229" i="26"/>
  <c r="K229" i="26"/>
  <c r="I230" i="26"/>
  <c r="K230" i="26"/>
  <c r="I231" i="26"/>
  <c r="K231" i="26"/>
  <c r="I232" i="26"/>
  <c r="K232" i="26"/>
  <c r="I233" i="26"/>
  <c r="K233" i="26"/>
  <c r="I234" i="26"/>
  <c r="K234" i="26"/>
  <c r="I235" i="26"/>
  <c r="K235" i="26"/>
  <c r="I236" i="26"/>
  <c r="K236" i="26"/>
  <c r="I237" i="26"/>
  <c r="K237" i="26"/>
  <c r="I238" i="26"/>
  <c r="K238" i="26"/>
  <c r="I239" i="26"/>
  <c r="K239" i="26"/>
  <c r="I240" i="26"/>
  <c r="K240" i="26"/>
  <c r="I241" i="26"/>
  <c r="K241" i="26"/>
  <c r="I242" i="26"/>
  <c r="K242" i="26"/>
  <c r="I243" i="26"/>
  <c r="K243" i="26"/>
  <c r="I244" i="26"/>
  <c r="K244" i="26"/>
  <c r="I245" i="26"/>
  <c r="K245" i="26"/>
  <c r="I246" i="26"/>
  <c r="K246" i="26"/>
  <c r="I247" i="26"/>
  <c r="K247" i="26"/>
  <c r="I248" i="26"/>
  <c r="K248" i="26"/>
  <c r="I249" i="26"/>
  <c r="K249" i="26"/>
  <c r="I250" i="26"/>
  <c r="K250" i="26"/>
  <c r="I251" i="26"/>
  <c r="K251" i="26"/>
  <c r="I252" i="26"/>
  <c r="K252" i="26"/>
  <c r="I253" i="26"/>
  <c r="K253" i="26"/>
  <c r="I254" i="26"/>
  <c r="K254" i="26"/>
  <c r="I255" i="26"/>
  <c r="K255" i="26"/>
  <c r="I256" i="26"/>
  <c r="K256" i="26"/>
  <c r="I257" i="26"/>
  <c r="K257" i="26"/>
  <c r="I258" i="26"/>
  <c r="K258" i="26"/>
  <c r="I259" i="26"/>
  <c r="K259" i="26"/>
  <c r="I260" i="26"/>
  <c r="K260" i="26"/>
  <c r="I261" i="26"/>
  <c r="K261" i="26"/>
  <c r="I262" i="26"/>
  <c r="K262" i="26"/>
  <c r="I263" i="26"/>
  <c r="K263" i="26"/>
  <c r="I264" i="26"/>
  <c r="K264" i="26"/>
  <c r="I265" i="26"/>
  <c r="K265" i="26"/>
  <c r="I266" i="26"/>
  <c r="K266" i="26"/>
  <c r="I267" i="26"/>
  <c r="K267" i="26"/>
  <c r="I268" i="26"/>
  <c r="K268" i="26"/>
  <c r="I269" i="26"/>
  <c r="K269" i="26"/>
  <c r="I270" i="26"/>
  <c r="K270" i="26"/>
  <c r="I271" i="26"/>
  <c r="K271" i="26"/>
  <c r="I272" i="26"/>
  <c r="K272" i="26"/>
  <c r="I273" i="26"/>
  <c r="K273" i="26"/>
  <c r="I274" i="26"/>
  <c r="K274" i="26"/>
  <c r="I275" i="26"/>
  <c r="K275" i="26"/>
  <c r="I276" i="26"/>
  <c r="K276" i="26"/>
  <c r="I277" i="26"/>
  <c r="K277" i="26"/>
  <c r="I278" i="26"/>
  <c r="K278" i="26"/>
  <c r="I279" i="26"/>
  <c r="K279" i="26"/>
  <c r="I280" i="26"/>
  <c r="K280" i="26"/>
  <c r="I281" i="26"/>
  <c r="K281" i="26"/>
  <c r="I282" i="26"/>
  <c r="K282" i="26"/>
  <c r="I283" i="26"/>
  <c r="K283" i="26"/>
  <c r="I284" i="26"/>
  <c r="K284" i="26"/>
  <c r="I285" i="26"/>
  <c r="K285" i="26"/>
  <c r="I286" i="26"/>
  <c r="K286" i="26"/>
  <c r="I287" i="26"/>
  <c r="K287" i="26"/>
  <c r="I288" i="26"/>
  <c r="K288" i="26"/>
  <c r="I289" i="26"/>
  <c r="K289" i="26"/>
  <c r="I290" i="26"/>
  <c r="K290" i="26"/>
  <c r="I291" i="26"/>
  <c r="K291" i="26"/>
  <c r="I292" i="26"/>
  <c r="K292" i="26"/>
  <c r="I293" i="26"/>
  <c r="K293" i="26"/>
  <c r="I294" i="26"/>
  <c r="K294" i="26"/>
  <c r="I295" i="26"/>
  <c r="K295" i="26"/>
  <c r="I296" i="26"/>
  <c r="K296" i="26"/>
  <c r="I297" i="26"/>
  <c r="K297" i="26"/>
  <c r="I298" i="26"/>
  <c r="K298" i="26"/>
  <c r="I299" i="26"/>
  <c r="K299" i="26"/>
  <c r="I300" i="26"/>
  <c r="K300" i="26"/>
  <c r="I301" i="26"/>
  <c r="K301" i="26"/>
  <c r="I302" i="26"/>
  <c r="K302" i="26"/>
  <c r="I303" i="26"/>
  <c r="K303" i="26"/>
  <c r="I304" i="26"/>
  <c r="K304" i="26"/>
  <c r="I305" i="26"/>
  <c r="K305" i="26"/>
  <c r="I306" i="26"/>
  <c r="K306" i="26"/>
  <c r="I307" i="26"/>
  <c r="K307" i="26"/>
  <c r="I308" i="26"/>
  <c r="K308" i="26"/>
  <c r="I309" i="26"/>
  <c r="K309" i="26"/>
  <c r="I310" i="26"/>
  <c r="K310" i="26"/>
  <c r="I311" i="26"/>
  <c r="K311" i="26"/>
  <c r="I312" i="26"/>
  <c r="K312" i="26"/>
  <c r="I313" i="26"/>
  <c r="K313" i="26"/>
  <c r="I314" i="26"/>
  <c r="K314" i="26"/>
  <c r="I315" i="26"/>
  <c r="K315" i="26"/>
  <c r="I316" i="26"/>
  <c r="K316" i="26"/>
  <c r="I317" i="26"/>
  <c r="K317" i="26"/>
  <c r="I318" i="26"/>
  <c r="K318" i="26"/>
  <c r="I319" i="26"/>
  <c r="K319" i="26"/>
  <c r="I320" i="26"/>
  <c r="K320" i="26"/>
  <c r="I321" i="26"/>
  <c r="K321" i="26"/>
  <c r="I322" i="26"/>
  <c r="K322" i="26"/>
  <c r="I323" i="26"/>
  <c r="K323" i="26"/>
  <c r="I324" i="26"/>
  <c r="K324" i="26"/>
  <c r="I325" i="26"/>
  <c r="K325" i="26"/>
  <c r="I326" i="26"/>
  <c r="K326" i="26"/>
  <c r="I327" i="26"/>
  <c r="K327" i="26"/>
  <c r="I328" i="26"/>
  <c r="K328" i="26"/>
  <c r="I329" i="26"/>
  <c r="K329" i="26"/>
  <c r="I330" i="26"/>
  <c r="K330" i="26"/>
  <c r="I331" i="26"/>
  <c r="K331" i="26"/>
  <c r="I332" i="26"/>
  <c r="K332" i="26"/>
  <c r="I333" i="26"/>
  <c r="K333" i="26"/>
  <c r="I334" i="26"/>
  <c r="K334" i="26"/>
  <c r="I335" i="26"/>
  <c r="K335" i="26"/>
  <c r="I336" i="26"/>
  <c r="K336" i="26"/>
  <c r="I337" i="26"/>
  <c r="K337" i="26"/>
  <c r="I338" i="26"/>
  <c r="K338" i="26"/>
  <c r="I339" i="26"/>
  <c r="K339" i="26"/>
  <c r="I340" i="26"/>
  <c r="K340" i="26"/>
  <c r="I341" i="26"/>
  <c r="K341" i="26"/>
  <c r="I342" i="26"/>
  <c r="K342" i="26"/>
  <c r="I343" i="26"/>
  <c r="K343" i="26"/>
  <c r="I344" i="26"/>
  <c r="K344" i="26"/>
  <c r="I345" i="26"/>
  <c r="K345" i="26"/>
  <c r="I346" i="26"/>
  <c r="K346" i="26"/>
  <c r="I347" i="26"/>
  <c r="K347" i="26"/>
  <c r="I348" i="26"/>
  <c r="K348" i="26"/>
  <c r="I349" i="26"/>
  <c r="K349" i="26"/>
  <c r="I350" i="26"/>
  <c r="K350" i="26"/>
  <c r="I351" i="26"/>
  <c r="K351" i="26"/>
  <c r="I352" i="26"/>
  <c r="K352" i="26"/>
  <c r="I353" i="26"/>
  <c r="K353" i="26"/>
  <c r="I354" i="26"/>
  <c r="K354" i="26"/>
  <c r="I355" i="26"/>
  <c r="K355" i="26"/>
  <c r="I356" i="26"/>
  <c r="K356" i="26"/>
  <c r="I357" i="26"/>
  <c r="K357" i="26"/>
  <c r="I358" i="26"/>
  <c r="K358" i="26"/>
  <c r="I359" i="26"/>
  <c r="K359" i="26"/>
  <c r="I360" i="26"/>
  <c r="K360" i="26"/>
  <c r="I361" i="26"/>
  <c r="K361" i="26"/>
  <c r="I362" i="26"/>
  <c r="K362" i="26"/>
  <c r="I363" i="26"/>
  <c r="K363" i="26"/>
  <c r="I364" i="26"/>
  <c r="K364" i="26"/>
  <c r="I365" i="26"/>
  <c r="K365" i="26"/>
  <c r="I366" i="26"/>
  <c r="K366" i="26"/>
  <c r="I367" i="26"/>
  <c r="K367" i="26"/>
  <c r="I368" i="26"/>
  <c r="K368" i="26"/>
  <c r="I369" i="26"/>
  <c r="K369" i="26"/>
  <c r="I370" i="26"/>
  <c r="K370" i="26"/>
  <c r="I371" i="26"/>
  <c r="K371" i="26"/>
  <c r="I372" i="26"/>
  <c r="K372" i="26"/>
  <c r="I373" i="26"/>
  <c r="K373" i="26"/>
  <c r="I374" i="26"/>
  <c r="K374" i="26"/>
  <c r="I375" i="26"/>
  <c r="K375" i="26"/>
  <c r="I376" i="26"/>
  <c r="K376" i="26"/>
  <c r="I377" i="26"/>
  <c r="K377" i="26"/>
  <c r="I378" i="26"/>
  <c r="K378" i="26"/>
  <c r="I379" i="26"/>
  <c r="K379" i="26"/>
  <c r="I380" i="26"/>
  <c r="K380" i="26"/>
  <c r="I381" i="26"/>
  <c r="K381" i="26"/>
  <c r="I382" i="26"/>
  <c r="K382" i="26"/>
  <c r="I383" i="26"/>
  <c r="K383" i="26"/>
  <c r="I384" i="26"/>
  <c r="K384" i="26"/>
  <c r="I385" i="26"/>
  <c r="K385" i="26"/>
  <c r="I386" i="26"/>
  <c r="K386" i="26"/>
  <c r="I387" i="26"/>
  <c r="K387" i="26"/>
  <c r="I388" i="26"/>
  <c r="K388" i="26"/>
  <c r="I389" i="26"/>
  <c r="K389" i="26"/>
  <c r="I390" i="26"/>
  <c r="K390" i="26"/>
  <c r="I391" i="26"/>
  <c r="K391" i="26"/>
  <c r="I392" i="26"/>
  <c r="K392" i="26"/>
  <c r="I393" i="26"/>
  <c r="K393" i="26"/>
  <c r="I394" i="26"/>
  <c r="K394" i="26"/>
  <c r="I395" i="26"/>
  <c r="K395" i="26"/>
  <c r="I396" i="26"/>
  <c r="K396" i="26"/>
  <c r="I397" i="26"/>
  <c r="K397" i="26"/>
  <c r="I398" i="26"/>
  <c r="K398" i="26"/>
  <c r="I399" i="26"/>
  <c r="K399" i="26"/>
  <c r="I400" i="26"/>
  <c r="K400" i="26"/>
  <c r="I401" i="26"/>
  <c r="K401" i="26"/>
  <c r="I402" i="26"/>
  <c r="K402" i="26"/>
  <c r="I403" i="26"/>
  <c r="K403" i="26"/>
  <c r="I404" i="26"/>
  <c r="K404" i="26"/>
  <c r="I405" i="26"/>
  <c r="K405" i="26"/>
  <c r="I406" i="26"/>
  <c r="K406" i="26"/>
  <c r="I407" i="26"/>
  <c r="K407" i="26"/>
  <c r="I408" i="26"/>
  <c r="K408" i="26"/>
  <c r="I409" i="26"/>
  <c r="K409" i="26"/>
  <c r="I410" i="26"/>
  <c r="K410" i="26"/>
  <c r="I411" i="26"/>
  <c r="K411" i="26"/>
  <c r="I412" i="26"/>
  <c r="K412" i="26"/>
  <c r="I413" i="26"/>
  <c r="K413" i="26"/>
  <c r="I414" i="26"/>
  <c r="K414" i="26"/>
  <c r="I415" i="26"/>
  <c r="K415" i="26"/>
  <c r="I416" i="26"/>
  <c r="K416" i="26"/>
  <c r="I417" i="26"/>
  <c r="K417" i="26"/>
  <c r="I418" i="26"/>
  <c r="K418" i="26"/>
  <c r="I419" i="26"/>
  <c r="K419" i="26"/>
  <c r="I420" i="26"/>
  <c r="K420" i="26"/>
  <c r="I421" i="26"/>
  <c r="K421" i="26"/>
  <c r="I422" i="26"/>
  <c r="K422" i="26"/>
  <c r="I423" i="26"/>
  <c r="K423" i="26"/>
  <c r="I424" i="26"/>
  <c r="K424" i="26"/>
  <c r="I425" i="26"/>
  <c r="K425" i="26"/>
  <c r="I426" i="26"/>
  <c r="K426" i="26"/>
  <c r="I427" i="26"/>
  <c r="K427" i="26"/>
  <c r="I428" i="26"/>
  <c r="K428" i="26"/>
  <c r="I429" i="26"/>
  <c r="K429" i="26"/>
  <c r="I430" i="26"/>
  <c r="K430" i="26"/>
  <c r="I431" i="26"/>
  <c r="K431" i="26"/>
  <c r="I432" i="26"/>
  <c r="K432" i="26"/>
  <c r="I433" i="26"/>
  <c r="K433" i="26"/>
  <c r="I434" i="26"/>
  <c r="K434" i="26"/>
  <c r="I435" i="26"/>
  <c r="K435" i="26"/>
  <c r="I436" i="26"/>
  <c r="K436" i="26"/>
  <c r="I437" i="26"/>
  <c r="K437" i="26"/>
  <c r="I438" i="26"/>
  <c r="K438" i="26"/>
  <c r="I439" i="26"/>
  <c r="K439" i="26"/>
  <c r="I440" i="26"/>
  <c r="K440" i="26"/>
  <c r="I441" i="26"/>
  <c r="K441" i="26"/>
  <c r="I442" i="26"/>
  <c r="K442" i="26"/>
  <c r="I443" i="26"/>
  <c r="K443" i="26"/>
  <c r="I444" i="26"/>
  <c r="K444" i="26"/>
  <c r="I445" i="26"/>
  <c r="K445" i="26"/>
  <c r="I446" i="26"/>
  <c r="K446" i="26"/>
  <c r="I447" i="26"/>
  <c r="K447" i="26"/>
  <c r="I448" i="26"/>
  <c r="K448" i="26"/>
  <c r="I449" i="26"/>
  <c r="K449" i="26"/>
  <c r="I450" i="26"/>
  <c r="K450" i="26"/>
  <c r="I451" i="26"/>
  <c r="K451" i="26"/>
  <c r="I452" i="26"/>
  <c r="K452" i="26"/>
  <c r="I453" i="26"/>
  <c r="K453" i="26"/>
  <c r="I454" i="26"/>
  <c r="K454" i="26"/>
  <c r="I455" i="26"/>
  <c r="K455" i="26"/>
  <c r="I456" i="26"/>
  <c r="K456" i="26"/>
  <c r="I457" i="26"/>
  <c r="K457" i="26"/>
  <c r="I458" i="26"/>
  <c r="K458" i="26"/>
  <c r="I459" i="26"/>
  <c r="K459" i="26"/>
  <c r="I460" i="26"/>
  <c r="K460" i="26"/>
  <c r="I461" i="26"/>
  <c r="K461" i="26"/>
  <c r="I462" i="26"/>
  <c r="K462" i="26"/>
  <c r="I463" i="26"/>
  <c r="K463" i="26"/>
  <c r="I464" i="26"/>
  <c r="K464" i="26"/>
  <c r="I465" i="26"/>
  <c r="K465" i="26"/>
  <c r="I466" i="26"/>
  <c r="K466" i="26"/>
  <c r="I467" i="26"/>
  <c r="K467" i="26"/>
  <c r="I468" i="26"/>
  <c r="K468" i="26"/>
  <c r="I469" i="26"/>
  <c r="K469" i="26"/>
  <c r="I470" i="26"/>
  <c r="K470" i="26"/>
  <c r="I471" i="26"/>
  <c r="K471" i="26"/>
  <c r="I472" i="26"/>
  <c r="K472" i="26"/>
  <c r="I473" i="26"/>
  <c r="K473" i="26"/>
  <c r="I474" i="26"/>
  <c r="K474" i="26"/>
  <c r="I475" i="26"/>
  <c r="K475" i="26"/>
  <c r="I476" i="26"/>
  <c r="K476" i="26"/>
  <c r="I478" i="26"/>
  <c r="K478" i="26"/>
  <c r="I479" i="26"/>
  <c r="K479" i="26"/>
  <c r="I480" i="26"/>
  <c r="K480" i="26"/>
  <c r="I481" i="26"/>
  <c r="K481" i="26"/>
  <c r="I482" i="26"/>
  <c r="K482" i="26"/>
  <c r="I483" i="26"/>
  <c r="K483" i="26"/>
  <c r="I484" i="26"/>
  <c r="K484" i="26"/>
  <c r="I485" i="26"/>
  <c r="K485" i="26"/>
  <c r="I486" i="26"/>
  <c r="K486" i="26"/>
  <c r="I487" i="26"/>
  <c r="K487" i="26"/>
  <c r="I488" i="26"/>
  <c r="K488" i="26"/>
  <c r="I489" i="26"/>
  <c r="K489" i="26"/>
  <c r="I490" i="26"/>
  <c r="K490" i="26"/>
  <c r="I491" i="26"/>
  <c r="K491" i="26"/>
  <c r="I492" i="26"/>
  <c r="K492" i="26"/>
  <c r="I493" i="26"/>
  <c r="K493" i="26"/>
  <c r="I494" i="26"/>
  <c r="K494" i="26"/>
  <c r="I495" i="26"/>
  <c r="K495" i="26"/>
  <c r="I496" i="26"/>
  <c r="K496" i="26"/>
  <c r="I497" i="26"/>
  <c r="K497" i="26"/>
  <c r="I498" i="26"/>
  <c r="K498" i="26"/>
  <c r="I499" i="26"/>
  <c r="K499" i="26"/>
  <c r="I500" i="26"/>
  <c r="K500" i="26"/>
  <c r="I501" i="26"/>
  <c r="K501" i="26"/>
  <c r="I502" i="26"/>
  <c r="K502" i="26"/>
  <c r="I503" i="26"/>
  <c r="K503" i="26"/>
  <c r="I504" i="26"/>
  <c r="K504" i="26"/>
  <c r="I505" i="26"/>
  <c r="K505" i="26"/>
  <c r="I506" i="26"/>
  <c r="K506" i="26"/>
  <c r="I507" i="26"/>
  <c r="K507" i="26"/>
  <c r="I508" i="26"/>
  <c r="K508" i="26"/>
  <c r="I509" i="26"/>
  <c r="K509" i="26"/>
  <c r="I510" i="26"/>
  <c r="K510" i="26"/>
  <c r="I511" i="26"/>
  <c r="K511" i="26"/>
  <c r="I512" i="26"/>
  <c r="K512" i="26"/>
  <c r="I513" i="26"/>
  <c r="K513" i="26"/>
  <c r="I514" i="26"/>
  <c r="K514" i="26"/>
  <c r="I515" i="26"/>
  <c r="K515" i="26"/>
  <c r="I516" i="26"/>
  <c r="K516" i="26"/>
  <c r="I517" i="26"/>
  <c r="K517" i="26"/>
  <c r="I518" i="26"/>
  <c r="K518" i="26"/>
  <c r="I519" i="26"/>
  <c r="K519" i="26"/>
  <c r="I520" i="26"/>
  <c r="K520" i="26"/>
  <c r="I521" i="26"/>
  <c r="K521" i="26"/>
  <c r="I522" i="26"/>
  <c r="K522" i="26"/>
  <c r="I523" i="26"/>
  <c r="K523" i="26"/>
  <c r="I524" i="26"/>
  <c r="K524" i="26"/>
  <c r="I525" i="26"/>
  <c r="K525" i="26"/>
  <c r="I526" i="26"/>
  <c r="K526" i="26"/>
  <c r="I527" i="26"/>
  <c r="K527" i="26"/>
  <c r="I528" i="26"/>
  <c r="K528" i="26"/>
  <c r="I529" i="26"/>
  <c r="K529" i="26"/>
  <c r="I530" i="26"/>
  <c r="K530" i="26"/>
  <c r="I531" i="26"/>
  <c r="K531" i="26"/>
  <c r="I532" i="26"/>
  <c r="K532" i="26"/>
  <c r="I533" i="26"/>
  <c r="K533" i="26"/>
  <c r="I534" i="26"/>
  <c r="K534" i="26"/>
  <c r="I535" i="26"/>
  <c r="K535" i="26"/>
  <c r="I536" i="26"/>
  <c r="K536" i="26"/>
  <c r="I537" i="26"/>
  <c r="K537" i="26"/>
  <c r="I538" i="26"/>
  <c r="K538" i="26"/>
  <c r="I539" i="26"/>
  <c r="K539" i="26"/>
  <c r="I540" i="26"/>
  <c r="K540" i="26"/>
  <c r="I541" i="26"/>
  <c r="K541" i="26"/>
  <c r="I542" i="26"/>
  <c r="K542" i="26"/>
  <c r="I543" i="26"/>
  <c r="K543" i="26"/>
  <c r="I544" i="26"/>
  <c r="K544" i="26"/>
  <c r="I545" i="26"/>
  <c r="K545" i="26"/>
  <c r="I546" i="26"/>
  <c r="K546" i="26"/>
  <c r="I547" i="26"/>
  <c r="K547" i="26"/>
  <c r="I548" i="26"/>
  <c r="K548" i="26"/>
  <c r="I549" i="26"/>
  <c r="K549" i="26"/>
  <c r="I550" i="26"/>
  <c r="K550" i="26"/>
  <c r="I551" i="26"/>
  <c r="K551" i="26"/>
  <c r="I552" i="26"/>
  <c r="K552" i="26"/>
  <c r="I553" i="26"/>
  <c r="K553" i="26"/>
  <c r="I554" i="26"/>
  <c r="K554" i="26"/>
  <c r="I555" i="26"/>
  <c r="K555" i="26"/>
  <c r="I556" i="26"/>
  <c r="K556" i="26"/>
  <c r="I557" i="26"/>
  <c r="K557" i="26"/>
  <c r="I558" i="26"/>
  <c r="K558" i="26"/>
  <c r="I559" i="26"/>
  <c r="K559" i="26"/>
  <c r="I560" i="26"/>
  <c r="K560" i="26"/>
  <c r="I561" i="26"/>
  <c r="K561" i="26"/>
  <c r="I562" i="26"/>
  <c r="K562" i="26"/>
  <c r="I563" i="26"/>
  <c r="K563" i="26"/>
  <c r="I564" i="26"/>
  <c r="K564" i="26"/>
  <c r="I565" i="26"/>
  <c r="K565" i="26"/>
  <c r="I566" i="26"/>
  <c r="K566" i="26"/>
  <c r="I567" i="26"/>
  <c r="K567" i="26"/>
  <c r="I568" i="26"/>
  <c r="K568" i="26"/>
  <c r="I569" i="26"/>
  <c r="K569" i="26"/>
  <c r="I570" i="26"/>
  <c r="K570" i="26"/>
  <c r="I571" i="26"/>
  <c r="K571" i="26"/>
  <c r="I572" i="26"/>
  <c r="K572" i="26"/>
  <c r="I573" i="26"/>
  <c r="K573" i="26"/>
  <c r="I574" i="26"/>
  <c r="K574" i="26"/>
  <c r="I575" i="26"/>
  <c r="K575" i="26"/>
  <c r="I576" i="26"/>
  <c r="K576" i="26"/>
  <c r="I577" i="26"/>
  <c r="K577" i="26"/>
  <c r="I578" i="26"/>
  <c r="K578" i="26"/>
  <c r="I579" i="26"/>
  <c r="K579" i="26"/>
  <c r="I580" i="26"/>
  <c r="K580" i="26"/>
  <c r="I581" i="26"/>
  <c r="K581" i="26"/>
  <c r="I582" i="26"/>
  <c r="K582" i="26"/>
  <c r="I583" i="26"/>
  <c r="K583" i="26"/>
  <c r="I584" i="26"/>
  <c r="K584" i="26"/>
  <c r="I585" i="26"/>
  <c r="K585" i="26"/>
  <c r="I586" i="26"/>
  <c r="K586" i="26"/>
  <c r="I587" i="26"/>
  <c r="K587" i="26"/>
  <c r="I588" i="26"/>
  <c r="K588" i="26"/>
  <c r="I589" i="26"/>
  <c r="K589" i="26"/>
  <c r="I590" i="26"/>
  <c r="K590" i="26"/>
  <c r="I591" i="26"/>
  <c r="K591" i="26"/>
  <c r="I592" i="26"/>
  <c r="K592" i="26"/>
  <c r="I593" i="26"/>
  <c r="K593" i="26"/>
  <c r="I594" i="26"/>
  <c r="K594" i="26"/>
  <c r="I595" i="26"/>
  <c r="K595" i="26"/>
  <c r="I596" i="26"/>
  <c r="K596" i="26"/>
  <c r="I597" i="26"/>
  <c r="K597" i="26"/>
  <c r="I598" i="26"/>
  <c r="K598" i="26"/>
  <c r="I599" i="26"/>
  <c r="K599" i="26"/>
  <c r="I600" i="26"/>
  <c r="K600" i="26"/>
  <c r="I601" i="26"/>
  <c r="K601" i="26"/>
  <c r="I602" i="26"/>
  <c r="K602" i="26"/>
  <c r="I603" i="26"/>
  <c r="K603" i="26"/>
  <c r="I604" i="26"/>
  <c r="K604" i="26"/>
  <c r="I605" i="26"/>
  <c r="K605" i="26"/>
  <c r="I606" i="26"/>
  <c r="K606" i="26"/>
  <c r="I607" i="26"/>
  <c r="K607" i="26"/>
  <c r="I608" i="26"/>
  <c r="K608" i="26"/>
  <c r="I609" i="26"/>
  <c r="K609" i="26"/>
  <c r="I610" i="26"/>
  <c r="K610" i="26"/>
  <c r="I611" i="26"/>
  <c r="K611" i="26"/>
  <c r="I612" i="26"/>
  <c r="K612" i="26"/>
  <c r="I613" i="26"/>
  <c r="K613" i="26"/>
  <c r="I614" i="26"/>
  <c r="K614" i="26"/>
  <c r="I615" i="26"/>
  <c r="K615" i="26"/>
  <c r="I616" i="26"/>
  <c r="K616" i="26"/>
  <c r="I617" i="26"/>
  <c r="K617" i="26"/>
  <c r="I618" i="26"/>
  <c r="K618" i="26"/>
  <c r="I619" i="26"/>
  <c r="K619" i="26"/>
  <c r="I620" i="26"/>
  <c r="K620" i="26"/>
  <c r="I621" i="26"/>
  <c r="K621" i="26"/>
  <c r="I622" i="26"/>
  <c r="K622" i="26"/>
  <c r="I623" i="26"/>
  <c r="K623" i="26"/>
  <c r="I624" i="26"/>
  <c r="K624" i="26"/>
  <c r="I625" i="26"/>
  <c r="K625" i="26"/>
  <c r="I626" i="26"/>
  <c r="K626" i="26"/>
  <c r="I627" i="26"/>
  <c r="K627" i="26"/>
  <c r="I628" i="26"/>
  <c r="K628" i="26"/>
  <c r="I629" i="26"/>
  <c r="K629" i="26"/>
  <c r="I630" i="26"/>
  <c r="K630" i="26"/>
  <c r="I631" i="26"/>
  <c r="K631" i="26"/>
  <c r="I632" i="26"/>
  <c r="K632" i="26"/>
  <c r="I633" i="26"/>
  <c r="K633" i="26"/>
  <c r="I634" i="26"/>
  <c r="K634" i="26"/>
  <c r="I635" i="26"/>
  <c r="K635" i="26"/>
  <c r="I636" i="26"/>
  <c r="K636" i="26"/>
  <c r="I637" i="26"/>
  <c r="K637" i="26"/>
  <c r="I638" i="26"/>
  <c r="K638" i="26"/>
  <c r="I639" i="26"/>
  <c r="K639" i="26"/>
  <c r="I640" i="26"/>
  <c r="K640" i="26"/>
  <c r="I641" i="26"/>
  <c r="K641" i="26"/>
  <c r="I642" i="26"/>
  <c r="K642" i="26"/>
  <c r="I643" i="26"/>
  <c r="K643" i="26"/>
  <c r="I644" i="26"/>
  <c r="K644" i="26"/>
  <c r="I645" i="26"/>
  <c r="K645" i="26"/>
  <c r="I646" i="26"/>
  <c r="K646" i="26"/>
  <c r="I647" i="26"/>
  <c r="K647" i="26"/>
  <c r="I648" i="26"/>
  <c r="K648" i="26"/>
  <c r="I649" i="26"/>
  <c r="K649" i="26"/>
  <c r="I650" i="26"/>
  <c r="K650" i="26"/>
  <c r="I651" i="26"/>
  <c r="K651" i="26"/>
  <c r="I652" i="26"/>
  <c r="K652" i="26"/>
  <c r="I653" i="26"/>
  <c r="K653" i="26"/>
  <c r="I654" i="26"/>
  <c r="K654" i="26"/>
  <c r="I655" i="26"/>
  <c r="K655" i="26"/>
  <c r="I656" i="26"/>
  <c r="K656" i="26"/>
  <c r="I657" i="26"/>
  <c r="K657" i="26"/>
  <c r="I658" i="26"/>
  <c r="K658" i="26"/>
  <c r="I659" i="26"/>
  <c r="K659" i="26"/>
  <c r="I660" i="26"/>
  <c r="K660" i="26"/>
  <c r="I661" i="26"/>
  <c r="K661" i="26"/>
  <c r="I662" i="26"/>
  <c r="K662" i="26"/>
  <c r="I663" i="26"/>
  <c r="K663" i="26"/>
  <c r="I664" i="26"/>
  <c r="K664" i="26"/>
  <c r="I665" i="26"/>
  <c r="K665" i="26"/>
  <c r="I666" i="26"/>
  <c r="K666" i="26"/>
  <c r="I667" i="26"/>
  <c r="K667" i="26"/>
  <c r="I668" i="26"/>
  <c r="K668" i="26"/>
  <c r="I669" i="26"/>
  <c r="K669" i="26"/>
  <c r="I670" i="26"/>
  <c r="K670" i="26"/>
  <c r="I671" i="26"/>
  <c r="K671" i="26"/>
  <c r="I672" i="26"/>
  <c r="K672" i="26"/>
  <c r="I673" i="26"/>
  <c r="K673" i="26"/>
  <c r="I674" i="26"/>
  <c r="K674" i="26"/>
  <c r="I675" i="26"/>
  <c r="K675" i="26"/>
  <c r="I676" i="26"/>
  <c r="K676" i="26"/>
  <c r="I677" i="26"/>
  <c r="K677" i="26"/>
  <c r="I678" i="26"/>
  <c r="K678" i="26"/>
  <c r="I679" i="26"/>
  <c r="K679" i="26"/>
  <c r="I680" i="26"/>
  <c r="K680" i="26"/>
  <c r="I681" i="26"/>
  <c r="K681" i="26"/>
  <c r="I682" i="26"/>
  <c r="K682" i="26"/>
  <c r="I683" i="26"/>
  <c r="K683" i="26"/>
  <c r="I684" i="26"/>
  <c r="K684" i="26"/>
  <c r="I685" i="26"/>
  <c r="K685" i="26"/>
  <c r="I686" i="26"/>
  <c r="K686" i="26"/>
  <c r="I687" i="26"/>
  <c r="K687" i="26"/>
  <c r="I688" i="26"/>
  <c r="J688" i="26" s="1"/>
  <c r="K688" i="26"/>
  <c r="I689" i="26"/>
  <c r="J689" i="26" s="1"/>
  <c r="K689" i="26"/>
  <c r="I690" i="26"/>
  <c r="J690" i="26" s="1"/>
  <c r="K690" i="26"/>
  <c r="I691" i="26"/>
  <c r="J691" i="26" s="1"/>
  <c r="K691" i="26"/>
  <c r="I692" i="26"/>
  <c r="J692" i="26" s="1"/>
  <c r="K692" i="26"/>
  <c r="I693" i="26"/>
  <c r="J693" i="26" s="1"/>
  <c r="K693" i="26"/>
  <c r="I694" i="26"/>
  <c r="J694" i="26" s="1"/>
  <c r="K694" i="26"/>
  <c r="I695" i="26"/>
  <c r="J695" i="26" s="1"/>
  <c r="K695" i="26"/>
  <c r="I696" i="26"/>
  <c r="J696" i="26" s="1"/>
  <c r="K696" i="26"/>
  <c r="I697" i="26"/>
  <c r="J697" i="26" s="1"/>
  <c r="K697" i="26"/>
  <c r="I698" i="26"/>
  <c r="J698" i="26" s="1"/>
  <c r="K698" i="26"/>
  <c r="I699" i="26"/>
  <c r="J699" i="26" s="1"/>
  <c r="K699" i="26"/>
  <c r="I700" i="26"/>
  <c r="J700" i="26" s="1"/>
  <c r="K700" i="26"/>
  <c r="I701" i="26"/>
  <c r="J701" i="26" s="1"/>
  <c r="K701" i="26"/>
  <c r="I702" i="26"/>
  <c r="J702" i="26" s="1"/>
  <c r="K702" i="26"/>
  <c r="I703" i="26"/>
  <c r="J703" i="26" s="1"/>
  <c r="K703" i="26"/>
  <c r="I704" i="26"/>
  <c r="J704" i="26" s="1"/>
  <c r="K704" i="26"/>
  <c r="I705" i="26"/>
  <c r="J705" i="26" s="1"/>
  <c r="K705" i="26"/>
  <c r="I706" i="26"/>
  <c r="J706" i="26" s="1"/>
  <c r="K706" i="26"/>
  <c r="I707" i="26"/>
  <c r="J707" i="26" s="1"/>
  <c r="K707" i="26"/>
  <c r="I708" i="26"/>
  <c r="J708" i="26" s="1"/>
  <c r="K708" i="26"/>
  <c r="I709" i="26"/>
  <c r="J709" i="26" s="1"/>
  <c r="K709" i="26"/>
  <c r="I710" i="26"/>
  <c r="J710" i="26" s="1"/>
  <c r="K710" i="26"/>
  <c r="I711" i="26"/>
  <c r="J711" i="26" s="1"/>
  <c r="K711" i="26"/>
  <c r="I712" i="26"/>
  <c r="J712" i="26" s="1"/>
  <c r="K712" i="26"/>
  <c r="I713" i="26"/>
  <c r="J713" i="26" s="1"/>
  <c r="K713" i="26"/>
  <c r="I714" i="26"/>
  <c r="J714" i="26" s="1"/>
  <c r="K714" i="26"/>
  <c r="I715" i="26"/>
  <c r="J715" i="26" s="1"/>
  <c r="K715" i="26"/>
  <c r="I716" i="26"/>
  <c r="J716" i="26" s="1"/>
  <c r="K716" i="26"/>
  <c r="I717" i="26"/>
  <c r="J717" i="26" s="1"/>
  <c r="K717" i="26"/>
  <c r="I718" i="26"/>
  <c r="J718" i="26" s="1"/>
  <c r="K718" i="26"/>
  <c r="I719" i="26"/>
  <c r="J719" i="26" s="1"/>
  <c r="K719" i="26"/>
  <c r="I720" i="26"/>
  <c r="J720" i="26" s="1"/>
  <c r="K720" i="26"/>
  <c r="I721" i="26"/>
  <c r="J721" i="26" s="1"/>
  <c r="K721" i="26"/>
  <c r="I722" i="26"/>
  <c r="J722" i="26" s="1"/>
  <c r="K722" i="26"/>
  <c r="I723" i="26"/>
  <c r="J723" i="26" s="1"/>
  <c r="K723" i="26"/>
  <c r="I724" i="26"/>
  <c r="J724" i="26" s="1"/>
  <c r="K724" i="26"/>
  <c r="I725" i="26"/>
  <c r="J725" i="26" s="1"/>
  <c r="K725" i="26"/>
  <c r="I726" i="26"/>
  <c r="J726" i="26" s="1"/>
  <c r="K726" i="26"/>
  <c r="I727" i="26"/>
  <c r="J727" i="26" s="1"/>
  <c r="K727" i="26"/>
  <c r="I728" i="26"/>
  <c r="J728" i="26" s="1"/>
  <c r="K728" i="26"/>
  <c r="I729" i="26"/>
  <c r="J729" i="26" s="1"/>
  <c r="K729" i="26"/>
  <c r="I730" i="26"/>
  <c r="J730" i="26" s="1"/>
  <c r="K730" i="26"/>
  <c r="I731" i="26"/>
  <c r="J731" i="26" s="1"/>
  <c r="K731" i="26"/>
  <c r="I732" i="26"/>
  <c r="J732" i="26" s="1"/>
  <c r="K732" i="26"/>
  <c r="I733" i="26"/>
  <c r="J733" i="26" s="1"/>
  <c r="K733" i="26"/>
  <c r="I734" i="26"/>
  <c r="J734" i="26" s="1"/>
  <c r="K734" i="26"/>
  <c r="I735" i="26"/>
  <c r="J735" i="26" s="1"/>
  <c r="K735" i="26"/>
  <c r="I736" i="26"/>
  <c r="J736" i="26" s="1"/>
  <c r="K736" i="26"/>
  <c r="I737" i="26"/>
  <c r="J737" i="26" s="1"/>
  <c r="K737" i="26"/>
  <c r="I738" i="26"/>
  <c r="J738" i="26" s="1"/>
  <c r="K738" i="26"/>
  <c r="I739" i="26"/>
  <c r="J739" i="26" s="1"/>
  <c r="K739" i="26"/>
  <c r="I740" i="26"/>
  <c r="J740" i="26" s="1"/>
  <c r="K740" i="26"/>
  <c r="I741" i="26"/>
  <c r="J741" i="26" s="1"/>
  <c r="K741" i="26"/>
  <c r="I742" i="26"/>
  <c r="J742" i="26" s="1"/>
  <c r="K742" i="26"/>
  <c r="I743" i="26"/>
  <c r="J743" i="26" s="1"/>
  <c r="K743" i="26"/>
  <c r="I744" i="26"/>
  <c r="J744" i="26" s="1"/>
  <c r="K744" i="26"/>
  <c r="I745" i="26"/>
  <c r="J745" i="26" s="1"/>
  <c r="K745" i="26"/>
  <c r="I746" i="26"/>
  <c r="J746" i="26" s="1"/>
  <c r="K746" i="26"/>
  <c r="I747" i="26"/>
  <c r="J747" i="26" s="1"/>
  <c r="K747" i="26"/>
  <c r="I748" i="26"/>
  <c r="J748" i="26" s="1"/>
  <c r="K748" i="26"/>
  <c r="I749" i="26"/>
  <c r="J749" i="26" s="1"/>
  <c r="K749" i="26"/>
  <c r="I750" i="26"/>
  <c r="J750" i="26" s="1"/>
  <c r="K750" i="26"/>
  <c r="I751" i="26"/>
  <c r="J751" i="26" s="1"/>
  <c r="K751" i="26"/>
  <c r="I752" i="26"/>
  <c r="J752" i="26" s="1"/>
  <c r="K752" i="26"/>
  <c r="I753" i="26"/>
  <c r="J753" i="26" s="1"/>
  <c r="K753" i="26"/>
  <c r="I754" i="26"/>
  <c r="J754" i="26" s="1"/>
  <c r="K754" i="26"/>
  <c r="I755" i="26"/>
  <c r="J755" i="26" s="1"/>
  <c r="K755" i="26"/>
  <c r="I756" i="26"/>
  <c r="J756" i="26" s="1"/>
  <c r="K756" i="26"/>
  <c r="I757" i="26"/>
  <c r="J757" i="26" s="1"/>
  <c r="K757" i="26"/>
  <c r="I758" i="26"/>
  <c r="J758" i="26" s="1"/>
  <c r="K758" i="26"/>
  <c r="I759" i="26"/>
  <c r="J759" i="26" s="1"/>
  <c r="K759" i="26"/>
  <c r="I760" i="26"/>
  <c r="J760" i="26" s="1"/>
  <c r="K760" i="26"/>
  <c r="I761" i="26"/>
  <c r="J761" i="26" s="1"/>
  <c r="K761" i="26"/>
  <c r="I762" i="26"/>
  <c r="J762" i="26" s="1"/>
  <c r="K762" i="26"/>
  <c r="I763" i="26"/>
  <c r="J763" i="26" s="1"/>
  <c r="K763" i="26"/>
  <c r="I764" i="26"/>
  <c r="J764" i="26" s="1"/>
  <c r="K764" i="26"/>
  <c r="I765" i="26"/>
  <c r="J765" i="26" s="1"/>
  <c r="K765" i="26"/>
  <c r="I766" i="26"/>
  <c r="J766" i="26" s="1"/>
  <c r="K766" i="26"/>
  <c r="I767" i="26"/>
  <c r="J767" i="26" s="1"/>
  <c r="K767" i="26"/>
  <c r="I768" i="26"/>
  <c r="J768" i="26" s="1"/>
  <c r="K768" i="26"/>
  <c r="I769" i="26"/>
  <c r="J769" i="26" s="1"/>
  <c r="K769" i="26"/>
  <c r="I770" i="26"/>
  <c r="J770" i="26" s="1"/>
  <c r="K770" i="26"/>
  <c r="I771" i="26"/>
  <c r="J771" i="26" s="1"/>
  <c r="K771" i="26"/>
  <c r="I772" i="26"/>
  <c r="J772" i="26" s="1"/>
  <c r="K772" i="26"/>
  <c r="I773" i="26"/>
  <c r="J773" i="26" s="1"/>
  <c r="K773" i="26"/>
  <c r="I774" i="26"/>
  <c r="J774" i="26" s="1"/>
  <c r="K774" i="26"/>
  <c r="I775" i="26"/>
  <c r="J775" i="26" s="1"/>
  <c r="K775" i="26"/>
  <c r="I776" i="26"/>
  <c r="J776" i="26" s="1"/>
  <c r="K776" i="26"/>
  <c r="I777" i="26"/>
  <c r="J777" i="26" s="1"/>
  <c r="K777" i="26"/>
  <c r="I778" i="26"/>
  <c r="J778" i="26" s="1"/>
  <c r="K778" i="26"/>
  <c r="I779" i="26"/>
  <c r="J779" i="26" s="1"/>
  <c r="K779" i="26"/>
  <c r="I780" i="26"/>
  <c r="J780" i="26" s="1"/>
  <c r="K780" i="26"/>
  <c r="K2" i="26"/>
  <c r="I2" i="26"/>
  <c r="G687" i="26"/>
  <c r="O687" i="26" s="1"/>
  <c r="G686" i="26"/>
  <c r="O686" i="26" s="1"/>
  <c r="G685" i="26"/>
  <c r="O685" i="26" s="1"/>
  <c r="G684" i="26"/>
  <c r="M684" i="26" s="1"/>
  <c r="G683" i="26"/>
  <c r="O683" i="26" s="1"/>
  <c r="G682" i="26"/>
  <c r="O682" i="26" s="1"/>
  <c r="G681" i="26"/>
  <c r="M681" i="26" s="1"/>
  <c r="G680" i="26"/>
  <c r="O680" i="26" s="1"/>
  <c r="G679" i="26"/>
  <c r="O679" i="26" s="1"/>
  <c r="G678" i="26"/>
  <c r="M678" i="26" s="1"/>
  <c r="G677" i="26"/>
  <c r="O677" i="26" s="1"/>
  <c r="G676" i="26"/>
  <c r="O676" i="26" s="1"/>
  <c r="G675" i="26"/>
  <c r="O675" i="26" s="1"/>
  <c r="G674" i="26"/>
  <c r="O674" i="26" s="1"/>
  <c r="G673" i="26"/>
  <c r="O673" i="26" s="1"/>
  <c r="G672" i="26"/>
  <c r="M672" i="26" s="1"/>
  <c r="G671" i="26"/>
  <c r="M671" i="26" s="1"/>
  <c r="G670" i="26"/>
  <c r="O670" i="26" s="1"/>
  <c r="G669" i="26"/>
  <c r="O669" i="26" s="1"/>
  <c r="G668" i="26"/>
  <c r="O668" i="26" s="1"/>
  <c r="G667" i="26"/>
  <c r="O667" i="26" s="1"/>
  <c r="G666" i="26"/>
  <c r="M666" i="26" s="1"/>
  <c r="G665" i="26"/>
  <c r="M665" i="26" s="1"/>
  <c r="G664" i="26"/>
  <c r="O664" i="26" s="1"/>
  <c r="G663" i="26"/>
  <c r="O663" i="26" s="1"/>
  <c r="G662" i="26"/>
  <c r="O662" i="26" s="1"/>
  <c r="G661" i="26"/>
  <c r="O661" i="26" s="1"/>
  <c r="G660" i="26"/>
  <c r="M660" i="26" s="1"/>
  <c r="G659" i="26"/>
  <c r="M659" i="26" s="1"/>
  <c r="G658" i="26"/>
  <c r="O658" i="26" s="1"/>
  <c r="G657" i="26"/>
  <c r="M657" i="26" s="1"/>
  <c r="G656" i="26"/>
  <c r="O656" i="26" s="1"/>
  <c r="G655" i="26"/>
  <c r="G654" i="26"/>
  <c r="G653" i="26"/>
  <c r="M653" i="26" s="1"/>
  <c r="G652" i="26"/>
  <c r="O652" i="26" s="1"/>
  <c r="G651" i="26"/>
  <c r="O651" i="26" s="1"/>
  <c r="G650" i="26"/>
  <c r="G649" i="26"/>
  <c r="O649" i="26" s="1"/>
  <c r="G648" i="26"/>
  <c r="O648" i="26" s="1"/>
  <c r="G647" i="26"/>
  <c r="M647" i="26" s="1"/>
  <c r="G646" i="26"/>
  <c r="O646" i="26" s="1"/>
  <c r="G645" i="26"/>
  <c r="M645" i="26" s="1"/>
  <c r="G644" i="26"/>
  <c r="O644" i="26" s="1"/>
  <c r="G643" i="26"/>
  <c r="O643" i="26" s="1"/>
  <c r="G642" i="26"/>
  <c r="M642" i="26" s="1"/>
  <c r="G641" i="26"/>
  <c r="O641" i="26" s="1"/>
  <c r="G640" i="26"/>
  <c r="O640" i="26" s="1"/>
  <c r="G639" i="26"/>
  <c r="O639" i="26" s="1"/>
  <c r="G638" i="26"/>
  <c r="G637" i="26"/>
  <c r="G636" i="26"/>
  <c r="M636" i="26" s="1"/>
  <c r="G635" i="26"/>
  <c r="G634" i="26"/>
  <c r="G633" i="26"/>
  <c r="O633" i="26" s="1"/>
  <c r="G632" i="26"/>
  <c r="G631" i="26"/>
  <c r="O631" i="26" s="1"/>
  <c r="G630" i="26"/>
  <c r="G629" i="26"/>
  <c r="M629" i="26" s="1"/>
  <c r="G628" i="26"/>
  <c r="M628" i="26" s="1"/>
  <c r="G627" i="26"/>
  <c r="G626" i="26"/>
  <c r="O626" i="26" s="1"/>
  <c r="G625" i="26"/>
  <c r="G624" i="26"/>
  <c r="M624" i="26" s="1"/>
  <c r="G623" i="26"/>
  <c r="G622" i="26"/>
  <c r="G621" i="26"/>
  <c r="G620" i="26"/>
  <c r="G619" i="26"/>
  <c r="O619" i="26" s="1"/>
  <c r="G618" i="26"/>
  <c r="G617" i="26"/>
  <c r="G616" i="26"/>
  <c r="G615" i="26"/>
  <c r="G614" i="26"/>
  <c r="G613" i="26"/>
  <c r="G612" i="26"/>
  <c r="G611" i="26"/>
  <c r="G610" i="26"/>
  <c r="G609" i="26"/>
  <c r="G608" i="26"/>
  <c r="G607" i="26"/>
  <c r="G606" i="26"/>
  <c r="O606" i="26" s="1"/>
  <c r="G605" i="26"/>
  <c r="O605" i="26" s="1"/>
  <c r="G604" i="26"/>
  <c r="M604" i="26" s="1"/>
  <c r="G603" i="26"/>
  <c r="O603" i="26" s="1"/>
  <c r="G602" i="26"/>
  <c r="G601" i="26"/>
  <c r="G600" i="26"/>
  <c r="O600" i="26" s="1"/>
  <c r="G599" i="26"/>
  <c r="G598" i="26"/>
  <c r="O598" i="26" s="1"/>
  <c r="G597" i="26"/>
  <c r="G596" i="26"/>
  <c r="G595" i="26"/>
  <c r="O595" i="26" s="1"/>
  <c r="G594" i="26"/>
  <c r="O594" i="26" s="1"/>
  <c r="G593" i="26"/>
  <c r="G592" i="26"/>
  <c r="G591" i="26"/>
  <c r="G590" i="26"/>
  <c r="O590" i="26" s="1"/>
  <c r="G589" i="26"/>
  <c r="G588" i="26"/>
  <c r="O588" i="26" s="1"/>
  <c r="G587" i="26"/>
  <c r="G586" i="26"/>
  <c r="G585" i="26"/>
  <c r="O585" i="26" s="1"/>
  <c r="G584" i="26"/>
  <c r="G583" i="26"/>
  <c r="G582" i="26"/>
  <c r="M582" i="26" s="1"/>
  <c r="G581" i="26"/>
  <c r="O581" i="26" s="1"/>
  <c r="G580" i="26"/>
  <c r="G579" i="26"/>
  <c r="G578" i="26"/>
  <c r="G577" i="26"/>
  <c r="G576" i="26"/>
  <c r="G575" i="26"/>
  <c r="G574" i="26"/>
  <c r="G573" i="26"/>
  <c r="G572" i="26"/>
  <c r="G571" i="26"/>
  <c r="G570" i="26"/>
  <c r="G569" i="26"/>
  <c r="G568" i="26"/>
  <c r="G567" i="26"/>
  <c r="G566" i="26"/>
  <c r="G565" i="26"/>
  <c r="G564" i="26"/>
  <c r="G563" i="26"/>
  <c r="G562" i="26"/>
  <c r="G561" i="26"/>
  <c r="M561" i="26" s="1"/>
  <c r="G560" i="26"/>
  <c r="G559" i="26"/>
  <c r="G558" i="26"/>
  <c r="G557" i="26"/>
  <c r="G556" i="26"/>
  <c r="G555" i="26"/>
  <c r="G554" i="26"/>
  <c r="G553" i="26"/>
  <c r="G552" i="26"/>
  <c r="G551" i="26"/>
  <c r="G550" i="26"/>
  <c r="G549" i="26"/>
  <c r="G548" i="26"/>
  <c r="G547" i="26"/>
  <c r="G546" i="26"/>
  <c r="G545" i="26"/>
  <c r="G544" i="26"/>
  <c r="G543" i="26"/>
  <c r="G542" i="26"/>
  <c r="O542" i="26" s="1"/>
  <c r="G541" i="26"/>
  <c r="G540" i="26"/>
  <c r="G539" i="26"/>
  <c r="M539" i="26" s="1"/>
  <c r="G538" i="26"/>
  <c r="G537" i="26"/>
  <c r="G536" i="26"/>
  <c r="G535" i="26"/>
  <c r="G534" i="26"/>
  <c r="G533" i="26"/>
  <c r="G532" i="26"/>
  <c r="G531" i="26"/>
  <c r="O531" i="26" s="1"/>
  <c r="G530" i="26"/>
  <c r="G529" i="26"/>
  <c r="G528" i="26"/>
  <c r="G527" i="26"/>
  <c r="G526" i="26"/>
  <c r="G525" i="26"/>
  <c r="G524" i="26"/>
  <c r="G523" i="26"/>
  <c r="G522" i="26"/>
  <c r="G521" i="26"/>
  <c r="G520" i="26"/>
  <c r="G519" i="26"/>
  <c r="G518" i="26"/>
  <c r="G517" i="26"/>
  <c r="G516" i="26"/>
  <c r="G515" i="26"/>
  <c r="G514" i="26"/>
  <c r="G513" i="26"/>
  <c r="G512" i="26"/>
  <c r="G511" i="26"/>
  <c r="G510" i="26"/>
  <c r="G509" i="26"/>
  <c r="G508" i="26"/>
  <c r="G507" i="26"/>
  <c r="G506" i="26"/>
  <c r="G505" i="26"/>
  <c r="G504" i="26"/>
  <c r="G503" i="26"/>
  <c r="G502" i="26"/>
  <c r="M502" i="26" s="1"/>
  <c r="G501" i="26"/>
  <c r="G500" i="26"/>
  <c r="G499" i="26"/>
  <c r="G498" i="26"/>
  <c r="G497" i="26"/>
  <c r="G496" i="26"/>
  <c r="G495" i="26"/>
  <c r="G494" i="26"/>
  <c r="G493" i="26"/>
  <c r="G492" i="26"/>
  <c r="O492" i="26" s="1"/>
  <c r="G491" i="26"/>
  <c r="G490" i="26"/>
  <c r="G489" i="26"/>
  <c r="G488" i="26"/>
  <c r="G487" i="26"/>
  <c r="G486" i="26"/>
  <c r="G485" i="26"/>
  <c r="G484" i="26"/>
  <c r="G483" i="26"/>
  <c r="G482" i="26"/>
  <c r="G481" i="26"/>
  <c r="G480" i="26"/>
  <c r="G479" i="26"/>
  <c r="G478" i="26"/>
  <c r="G476" i="26"/>
  <c r="G475" i="26"/>
  <c r="G474" i="26"/>
  <c r="M474" i="26" s="1"/>
  <c r="G473" i="26"/>
  <c r="G472" i="26"/>
  <c r="G471" i="26"/>
  <c r="G470" i="26"/>
  <c r="G469" i="26"/>
  <c r="G468" i="26"/>
  <c r="G467" i="26"/>
  <c r="G466" i="26"/>
  <c r="G465" i="26"/>
  <c r="M465" i="26" s="1"/>
  <c r="G464" i="26"/>
  <c r="G463" i="26"/>
  <c r="G462" i="26"/>
  <c r="G461" i="26"/>
  <c r="G460" i="26"/>
  <c r="G459" i="26"/>
  <c r="G458" i="26"/>
  <c r="G457" i="26"/>
  <c r="G456" i="26"/>
  <c r="G455" i="26"/>
  <c r="O455" i="26" s="1"/>
  <c r="G454" i="26"/>
  <c r="G453" i="26"/>
  <c r="G452" i="26"/>
  <c r="G451" i="26"/>
  <c r="G450" i="26"/>
  <c r="G449" i="26"/>
  <c r="O449" i="26" s="1"/>
  <c r="G448" i="26"/>
  <c r="M448" i="26" s="1"/>
  <c r="G447" i="26"/>
  <c r="M447" i="26" s="1"/>
  <c r="G446" i="26"/>
  <c r="G445" i="26"/>
  <c r="G444" i="26"/>
  <c r="G443" i="26"/>
  <c r="G442" i="26"/>
  <c r="G441" i="26"/>
  <c r="G440" i="26"/>
  <c r="G439" i="26"/>
  <c r="G438" i="26"/>
  <c r="M438" i="26" s="1"/>
  <c r="G437" i="26"/>
  <c r="G436" i="26"/>
  <c r="G435" i="26"/>
  <c r="G434" i="26"/>
  <c r="G433" i="26"/>
  <c r="G432" i="26"/>
  <c r="G431" i="26"/>
  <c r="G430" i="26"/>
  <c r="G429" i="26"/>
  <c r="M429" i="26" s="1"/>
  <c r="G428" i="26"/>
  <c r="G427" i="26"/>
  <c r="G426" i="26"/>
  <c r="G425" i="26"/>
  <c r="G424" i="26"/>
  <c r="G423" i="26"/>
  <c r="G422" i="26"/>
  <c r="G421" i="26"/>
  <c r="G420" i="26"/>
  <c r="G419" i="26"/>
  <c r="G418" i="26"/>
  <c r="M418" i="26" s="1"/>
  <c r="G417" i="26"/>
  <c r="G416" i="26"/>
  <c r="G415" i="26"/>
  <c r="G414" i="26"/>
  <c r="G413" i="26"/>
  <c r="G412" i="26"/>
  <c r="M412" i="26" s="1"/>
  <c r="G411" i="26"/>
  <c r="M411" i="26" s="1"/>
  <c r="G410" i="26"/>
  <c r="G409" i="26"/>
  <c r="G408" i="26"/>
  <c r="G407" i="26"/>
  <c r="G406" i="26"/>
  <c r="G405" i="26"/>
  <c r="G404" i="26"/>
  <c r="G403" i="26"/>
  <c r="G402" i="26"/>
  <c r="G401" i="26"/>
  <c r="G400" i="26"/>
  <c r="G399" i="26"/>
  <c r="G398" i="26"/>
  <c r="G397" i="26"/>
  <c r="G396" i="26"/>
  <c r="G395" i="26"/>
  <c r="G394" i="26"/>
  <c r="G393" i="26"/>
  <c r="G392" i="26"/>
  <c r="M392" i="26" s="1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M366" i="26" s="1"/>
  <c r="G365" i="26"/>
  <c r="G364" i="26"/>
  <c r="G363" i="26"/>
  <c r="G362" i="26"/>
  <c r="G361" i="26"/>
  <c r="G360" i="26"/>
  <c r="G359" i="26"/>
  <c r="G358" i="26"/>
  <c r="G357" i="26"/>
  <c r="G356" i="26"/>
  <c r="M356" i="26" s="1"/>
  <c r="G355" i="26"/>
  <c r="G354" i="26"/>
  <c r="G353" i="26"/>
  <c r="G352" i="26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M332" i="26" s="1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M320" i="26" s="1"/>
  <c r="G319" i="26"/>
  <c r="G318" i="26"/>
  <c r="G317" i="26"/>
  <c r="G316" i="26"/>
  <c r="G315" i="26"/>
  <c r="G314" i="26"/>
  <c r="G313" i="26"/>
  <c r="G312" i="26"/>
  <c r="G311" i="26"/>
  <c r="G310" i="26"/>
  <c r="G309" i="26"/>
  <c r="M309" i="26" s="1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M296" i="26" s="1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M268" i="26" s="1"/>
  <c r="G267" i="26"/>
  <c r="M267" i="26" s="1"/>
  <c r="G266" i="26"/>
  <c r="G265" i="26"/>
  <c r="G264" i="26"/>
  <c r="G263" i="26"/>
  <c r="G262" i="26"/>
  <c r="G261" i="26"/>
  <c r="G260" i="26"/>
  <c r="M260" i="26" s="1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M248" i="26" s="1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M224" i="26" s="1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M196" i="26" s="1"/>
  <c r="G195" i="26"/>
  <c r="M195" i="26" s="1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O177" i="26" s="1"/>
  <c r="G176" i="26"/>
  <c r="M176" i="26" s="1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M148" i="26" s="1"/>
  <c r="G147" i="26"/>
  <c r="M147" i="26" s="1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O123" i="26" s="1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M100" i="26" s="1"/>
  <c r="G99" i="26"/>
  <c r="M99" i="26" s="1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M80" i="26" s="1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M52" i="26" s="1"/>
  <c r="G51" i="26"/>
  <c r="M51" i="26" s="1"/>
  <c r="G50" i="26"/>
  <c r="G49" i="26"/>
  <c r="G48" i="26"/>
  <c r="G47" i="26"/>
  <c r="G46" i="26"/>
  <c r="G45" i="26"/>
  <c r="G44" i="26"/>
  <c r="M44" i="26" s="1"/>
  <c r="G43" i="26"/>
  <c r="G42" i="26"/>
  <c r="G41" i="26"/>
  <c r="G40" i="26"/>
  <c r="G39" i="26"/>
  <c r="G38" i="26"/>
  <c r="G37" i="26"/>
  <c r="G36" i="26"/>
  <c r="G35" i="26"/>
  <c r="G34" i="26"/>
  <c r="G33" i="26"/>
  <c r="G32" i="26"/>
  <c r="M32" i="26" s="1"/>
  <c r="G31" i="26"/>
  <c r="G30" i="26"/>
  <c r="G29" i="26"/>
  <c r="G28" i="26"/>
  <c r="G27" i="26"/>
  <c r="G26" i="26"/>
  <c r="G25" i="26"/>
  <c r="G24" i="26"/>
  <c r="G23" i="26"/>
  <c r="G22" i="26"/>
  <c r="G21" i="26"/>
  <c r="M21" i="26" s="1"/>
  <c r="G20" i="26"/>
  <c r="G19" i="26"/>
  <c r="G18" i="26"/>
  <c r="G17" i="26"/>
  <c r="G16" i="26"/>
  <c r="G15" i="26"/>
  <c r="M15" i="26" s="1"/>
  <c r="G14" i="26"/>
  <c r="G13" i="26"/>
  <c r="G12" i="26"/>
  <c r="G11" i="26"/>
  <c r="G10" i="26"/>
  <c r="G9" i="26"/>
  <c r="M9" i="26" s="1"/>
  <c r="G8" i="26"/>
  <c r="M8" i="26" s="1"/>
  <c r="G7" i="26"/>
  <c r="G6" i="26"/>
  <c r="G5" i="26"/>
  <c r="G4" i="26"/>
  <c r="G3" i="26"/>
  <c r="G2" i="26"/>
  <c r="O678" i="26" l="1"/>
  <c r="O660" i="26"/>
  <c r="O671" i="26"/>
  <c r="O582" i="26"/>
  <c r="O636" i="26"/>
  <c r="O665" i="26"/>
  <c r="O659" i="26"/>
  <c r="O681" i="26"/>
  <c r="O448" i="26"/>
  <c r="O666" i="26"/>
  <c r="O629" i="26"/>
  <c r="O628" i="26"/>
  <c r="O447" i="26"/>
  <c r="O642" i="26"/>
  <c r="O684" i="26"/>
  <c r="O657" i="26"/>
  <c r="O672" i="26"/>
  <c r="O474" i="26"/>
  <c r="M360" i="26"/>
  <c r="M372" i="26"/>
  <c r="M396" i="26"/>
  <c r="M408" i="26"/>
  <c r="M2" i="26"/>
  <c r="M422" i="26"/>
  <c r="M458" i="26"/>
  <c r="M639" i="26"/>
  <c r="M651" i="26"/>
  <c r="M675" i="26"/>
  <c r="M242" i="26"/>
  <c r="M74" i="26"/>
  <c r="M362" i="26"/>
  <c r="M597" i="26"/>
  <c r="M611" i="26"/>
  <c r="M575" i="26"/>
  <c r="M442" i="26"/>
  <c r="M669" i="26"/>
  <c r="M633" i="26"/>
  <c r="M586" i="26"/>
  <c r="M441" i="26"/>
  <c r="M94" i="26"/>
  <c r="M476" i="26"/>
  <c r="M333" i="26"/>
  <c r="M368" i="26"/>
  <c r="M152" i="26"/>
  <c r="M654" i="26"/>
  <c r="M618" i="26"/>
  <c r="M499" i="26"/>
  <c r="M163" i="26"/>
  <c r="M546" i="26"/>
  <c r="M522" i="26"/>
  <c r="M510" i="26"/>
  <c r="M222" i="26"/>
  <c r="M676" i="26"/>
  <c r="M640" i="26"/>
  <c r="M663" i="26"/>
  <c r="M568" i="26"/>
  <c r="M532" i="26"/>
  <c r="M484" i="26"/>
  <c r="M435" i="26"/>
  <c r="M172" i="26"/>
  <c r="M543" i="26"/>
  <c r="M375" i="26"/>
  <c r="M315" i="26"/>
  <c r="M123" i="26"/>
  <c r="M27" i="26"/>
  <c r="M646" i="26"/>
  <c r="M658" i="26"/>
  <c r="M682" i="26"/>
  <c r="M623" i="26"/>
  <c r="M635" i="26"/>
  <c r="M432" i="26"/>
  <c r="M444" i="26"/>
  <c r="M468" i="26"/>
  <c r="M481" i="26"/>
  <c r="M505" i="26"/>
  <c r="M14" i="26"/>
  <c r="M50" i="26"/>
  <c r="M62" i="26"/>
  <c r="M98" i="26"/>
  <c r="M146" i="26"/>
  <c r="M266" i="26"/>
  <c r="M286" i="26"/>
  <c r="M166" i="26"/>
  <c r="M46" i="26"/>
  <c r="M118" i="26"/>
  <c r="M664" i="26"/>
  <c r="M501" i="26"/>
  <c r="M525" i="26"/>
  <c r="M357" i="26"/>
  <c r="M393" i="26"/>
  <c r="M70" i="26"/>
  <c r="M238" i="26"/>
  <c r="M310" i="26"/>
  <c r="M22" i="26"/>
  <c r="M630" i="26"/>
  <c r="M585" i="26"/>
  <c r="M564" i="26"/>
  <c r="M521" i="26"/>
  <c r="M509" i="26"/>
  <c r="M451" i="26"/>
  <c r="M440" i="26"/>
  <c r="M406" i="26"/>
  <c r="M394" i="26"/>
  <c r="M291" i="26"/>
  <c r="M279" i="26"/>
  <c r="M256" i="26"/>
  <c r="M244" i="26"/>
  <c r="M233" i="26"/>
  <c r="M221" i="26"/>
  <c r="M104" i="26"/>
  <c r="M617" i="26"/>
  <c r="M606" i="26"/>
  <c r="M574" i="26"/>
  <c r="M563" i="26"/>
  <c r="M552" i="26"/>
  <c r="M531" i="26"/>
  <c r="M520" i="26"/>
  <c r="M508" i="26"/>
  <c r="M485" i="26"/>
  <c r="M462" i="26"/>
  <c r="M428" i="26"/>
  <c r="M405" i="26"/>
  <c r="M382" i="26"/>
  <c r="M336" i="26"/>
  <c r="M314" i="26"/>
  <c r="M290" i="26"/>
  <c r="M243" i="26"/>
  <c r="M232" i="26"/>
  <c r="M220" i="26"/>
  <c r="M103" i="26"/>
  <c r="M627" i="26"/>
  <c r="M616" i="26"/>
  <c r="M605" i="26"/>
  <c r="M573" i="26"/>
  <c r="M562" i="26"/>
  <c r="M551" i="26"/>
  <c r="M540" i="26"/>
  <c r="M519" i="26"/>
  <c r="M507" i="26"/>
  <c r="M461" i="26"/>
  <c r="M427" i="26"/>
  <c r="M404" i="26"/>
  <c r="M370" i="26"/>
  <c r="M219" i="26"/>
  <c r="M183" i="26"/>
  <c r="M114" i="26"/>
  <c r="M68" i="26"/>
  <c r="M56" i="26"/>
  <c r="M10" i="26"/>
  <c r="M128" i="26"/>
  <c r="M464" i="26"/>
  <c r="M670" i="26"/>
  <c r="M648" i="26"/>
  <c r="M615" i="26"/>
  <c r="M594" i="26"/>
  <c r="M550" i="26"/>
  <c r="M495" i="26"/>
  <c r="M472" i="26"/>
  <c r="M460" i="26"/>
  <c r="M426" i="26"/>
  <c r="M369" i="26"/>
  <c r="M346" i="26"/>
  <c r="M334" i="26"/>
  <c r="M218" i="26"/>
  <c r="M194" i="26"/>
  <c r="M171" i="26"/>
  <c r="M124" i="26"/>
  <c r="M113" i="26"/>
  <c r="M55" i="26"/>
  <c r="M593" i="26"/>
  <c r="M549" i="26"/>
  <c r="M528" i="26"/>
  <c r="M471" i="26"/>
  <c r="M436" i="26"/>
  <c r="M402" i="26"/>
  <c r="M170" i="26"/>
  <c r="M20" i="26"/>
  <c r="M304" i="26"/>
  <c r="M603" i="26"/>
  <c r="M592" i="26"/>
  <c r="M581" i="26"/>
  <c r="M570" i="26"/>
  <c r="M538" i="26"/>
  <c r="M527" i="26"/>
  <c r="M516" i="26"/>
  <c r="M470" i="26"/>
  <c r="M401" i="26"/>
  <c r="M390" i="26"/>
  <c r="M251" i="26"/>
  <c r="M76" i="26"/>
  <c r="M65" i="26"/>
  <c r="M19" i="26"/>
  <c r="M292" i="26"/>
  <c r="M634" i="26"/>
  <c r="M612" i="26"/>
  <c r="M591" i="26"/>
  <c r="M580" i="26"/>
  <c r="M569" i="26"/>
  <c r="M537" i="26"/>
  <c r="M526" i="26"/>
  <c r="M515" i="26"/>
  <c r="M503" i="26"/>
  <c r="M400" i="26"/>
  <c r="M343" i="26"/>
  <c r="M297" i="26"/>
  <c r="M262" i="26"/>
  <c r="M122" i="26"/>
  <c r="M75" i="26"/>
  <c r="M64" i="26"/>
  <c r="M677" i="26"/>
  <c r="M655" i="26"/>
  <c r="M579" i="26"/>
  <c r="M558" i="26"/>
  <c r="M514" i="26"/>
  <c r="M491" i="26"/>
  <c r="M434" i="26"/>
  <c r="M399" i="26"/>
  <c r="M376" i="26"/>
  <c r="M354" i="26"/>
  <c r="M308" i="26"/>
  <c r="M284" i="26"/>
  <c r="M272" i="26"/>
  <c r="M261" i="26"/>
  <c r="M214" i="26"/>
  <c r="M202" i="26"/>
  <c r="M190" i="26"/>
  <c r="M28" i="26"/>
  <c r="M687" i="26"/>
  <c r="M621" i="26"/>
  <c r="M600" i="26"/>
  <c r="M557" i="26"/>
  <c r="M513" i="26"/>
  <c r="M479" i="26"/>
  <c r="M398" i="26"/>
  <c r="M353" i="26"/>
  <c r="M307" i="26"/>
  <c r="M213" i="26"/>
  <c r="M201" i="26"/>
  <c r="M143" i="26"/>
  <c r="M280" i="26"/>
  <c r="M350" i="26"/>
  <c r="M610" i="26"/>
  <c r="M599" i="26"/>
  <c r="M588" i="26"/>
  <c r="M567" i="26"/>
  <c r="M556" i="26"/>
  <c r="M545" i="26"/>
  <c r="M534" i="26"/>
  <c r="M478" i="26"/>
  <c r="M454" i="26"/>
  <c r="M386" i="26"/>
  <c r="M364" i="26"/>
  <c r="M352" i="26"/>
  <c r="M236" i="26"/>
  <c r="M200" i="26"/>
  <c r="M142" i="26"/>
  <c r="M38" i="26"/>
  <c r="M4" i="26"/>
  <c r="M652" i="26"/>
  <c r="M641" i="26"/>
  <c r="M609" i="26"/>
  <c r="M598" i="26"/>
  <c r="M587" i="26"/>
  <c r="M576" i="26"/>
  <c r="M555" i="26"/>
  <c r="M544" i="26"/>
  <c r="M533" i="26"/>
  <c r="M511" i="26"/>
  <c r="M363" i="26"/>
  <c r="M339" i="26"/>
  <c r="M328" i="26"/>
  <c r="M316" i="26"/>
  <c r="M269" i="26"/>
  <c r="M164" i="26"/>
  <c r="M83" i="26"/>
  <c r="M26" i="26"/>
  <c r="M3" i="26"/>
  <c r="M626" i="26"/>
  <c r="M589" i="26"/>
  <c r="M517" i="26"/>
  <c r="M494" i="26"/>
  <c r="M450" i="26"/>
  <c r="M385" i="26"/>
  <c r="M342" i="26"/>
  <c r="M250" i="26"/>
  <c r="M193" i="26"/>
  <c r="M132" i="26"/>
  <c r="M82" i="26"/>
  <c r="M54" i="26"/>
  <c r="M36" i="26"/>
  <c r="M683" i="26"/>
  <c r="M661" i="26"/>
  <c r="M625" i="26"/>
  <c r="M596" i="26"/>
  <c r="M560" i="26"/>
  <c r="M524" i="26"/>
  <c r="M493" i="26"/>
  <c r="M475" i="26"/>
  <c r="M459" i="26"/>
  <c r="M449" i="26"/>
  <c r="M417" i="26"/>
  <c r="M384" i="26"/>
  <c r="M367" i="26"/>
  <c r="M351" i="26"/>
  <c r="M341" i="26"/>
  <c r="M323" i="26"/>
  <c r="M306" i="26"/>
  <c r="M287" i="26"/>
  <c r="M278" i="26"/>
  <c r="M249" i="26"/>
  <c r="M241" i="26"/>
  <c r="M231" i="26"/>
  <c r="M212" i="26"/>
  <c r="M192" i="26"/>
  <c r="M181" i="26"/>
  <c r="M162" i="26"/>
  <c r="M151" i="26"/>
  <c r="M131" i="26"/>
  <c r="M112" i="26"/>
  <c r="M101" i="26"/>
  <c r="M93" i="26"/>
  <c r="M81" i="26"/>
  <c r="M73" i="26"/>
  <c r="M63" i="26"/>
  <c r="M53" i="26"/>
  <c r="M45" i="26"/>
  <c r="M35" i="26"/>
  <c r="M18" i="26"/>
  <c r="M590" i="26"/>
  <c r="M662" i="26"/>
  <c r="M102" i="26"/>
  <c r="M668" i="26"/>
  <c r="M632" i="26"/>
  <c r="M595" i="26"/>
  <c r="M559" i="26"/>
  <c r="M523" i="26"/>
  <c r="M492" i="26"/>
  <c r="M483" i="26"/>
  <c r="M467" i="26"/>
  <c r="M416" i="26"/>
  <c r="M407" i="26"/>
  <c r="M383" i="26"/>
  <c r="M374" i="26"/>
  <c r="M359" i="26"/>
  <c r="M340" i="26"/>
  <c r="M322" i="26"/>
  <c r="M305" i="26"/>
  <c r="M295" i="26"/>
  <c r="M277" i="26"/>
  <c r="M259" i="26"/>
  <c r="M240" i="26"/>
  <c r="M230" i="26"/>
  <c r="M211" i="26"/>
  <c r="M191" i="26"/>
  <c r="M180" i="26"/>
  <c r="M161" i="26"/>
  <c r="M150" i="26"/>
  <c r="M130" i="26"/>
  <c r="M111" i="26"/>
  <c r="M92" i="26"/>
  <c r="M72" i="26"/>
  <c r="M34" i="26"/>
  <c r="M17" i="26"/>
  <c r="M469" i="26"/>
  <c r="M144" i="26"/>
  <c r="M553" i="26"/>
  <c r="M324" i="26"/>
  <c r="M288" i="26"/>
  <c r="M182" i="26"/>
  <c r="M667" i="26"/>
  <c r="M631" i="26"/>
  <c r="M602" i="26"/>
  <c r="M566" i="26"/>
  <c r="M530" i="26"/>
  <c r="M482" i="26"/>
  <c r="M466" i="26"/>
  <c r="M433" i="26"/>
  <c r="M425" i="26"/>
  <c r="M415" i="26"/>
  <c r="M373" i="26"/>
  <c r="M358" i="26"/>
  <c r="M321" i="26"/>
  <c r="M313" i="26"/>
  <c r="M294" i="26"/>
  <c r="M276" i="26"/>
  <c r="M258" i="26"/>
  <c r="M239" i="26"/>
  <c r="M229" i="26"/>
  <c r="M210" i="26"/>
  <c r="M199" i="26"/>
  <c r="M179" i="26"/>
  <c r="M160" i="26"/>
  <c r="M149" i="26"/>
  <c r="M141" i="26"/>
  <c r="M129" i="26"/>
  <c r="M121" i="26"/>
  <c r="M110" i="26"/>
  <c r="M91" i="26"/>
  <c r="M71" i="26"/>
  <c r="M33" i="26"/>
  <c r="M25" i="26"/>
  <c r="M16" i="26"/>
  <c r="M518" i="26"/>
  <c r="M409" i="26"/>
  <c r="M325" i="26"/>
  <c r="M674" i="26"/>
  <c r="M638" i="26"/>
  <c r="M601" i="26"/>
  <c r="M565" i="26"/>
  <c r="M529" i="26"/>
  <c r="M500" i="26"/>
  <c r="M473" i="26"/>
  <c r="M457" i="26"/>
  <c r="M424" i="26"/>
  <c r="M414" i="26"/>
  <c r="M391" i="26"/>
  <c r="M365" i="26"/>
  <c r="M349" i="26"/>
  <c r="M331" i="26"/>
  <c r="M312" i="26"/>
  <c r="M293" i="26"/>
  <c r="M285" i="26"/>
  <c r="M275" i="26"/>
  <c r="M257" i="26"/>
  <c r="M247" i="26"/>
  <c r="M228" i="26"/>
  <c r="M209" i="26"/>
  <c r="M198" i="26"/>
  <c r="M178" i="26"/>
  <c r="M159" i="26"/>
  <c r="M140" i="26"/>
  <c r="M120" i="26"/>
  <c r="M109" i="26"/>
  <c r="M90" i="26"/>
  <c r="M79" i="26"/>
  <c r="M61" i="26"/>
  <c r="M43" i="26"/>
  <c r="M24" i="26"/>
  <c r="M7" i="26"/>
  <c r="M361" i="26"/>
  <c r="M37" i="26"/>
  <c r="M673" i="26"/>
  <c r="M637" i="26"/>
  <c r="M608" i="26"/>
  <c r="M572" i="26"/>
  <c r="M536" i="26"/>
  <c r="M490" i="26"/>
  <c r="M456" i="26"/>
  <c r="M439" i="26"/>
  <c r="M423" i="26"/>
  <c r="M413" i="26"/>
  <c r="M381" i="26"/>
  <c r="M348" i="26"/>
  <c r="M338" i="26"/>
  <c r="M330" i="26"/>
  <c r="M311" i="26"/>
  <c r="M303" i="26"/>
  <c r="M274" i="26"/>
  <c r="M246" i="26"/>
  <c r="M227" i="26"/>
  <c r="M208" i="26"/>
  <c r="M197" i="26"/>
  <c r="M189" i="26"/>
  <c r="M177" i="26"/>
  <c r="M169" i="26"/>
  <c r="M158" i="26"/>
  <c r="M139" i="26"/>
  <c r="M119" i="26"/>
  <c r="M108" i="26"/>
  <c r="M89" i="26"/>
  <c r="M78" i="26"/>
  <c r="M60" i="26"/>
  <c r="M42" i="26"/>
  <c r="M23" i="26"/>
  <c r="M6" i="26"/>
  <c r="M554" i="26"/>
  <c r="M289" i="26"/>
  <c r="M133" i="26"/>
  <c r="M680" i="26"/>
  <c r="M644" i="26"/>
  <c r="M622" i="26"/>
  <c r="M607" i="26"/>
  <c r="M571" i="26"/>
  <c r="M535" i="26"/>
  <c r="M489" i="26"/>
  <c r="M480" i="26"/>
  <c r="M455" i="26"/>
  <c r="M446" i="26"/>
  <c r="M431" i="26"/>
  <c r="M380" i="26"/>
  <c r="M371" i="26"/>
  <c r="M347" i="26"/>
  <c r="M337" i="26"/>
  <c r="M329" i="26"/>
  <c r="M319" i="26"/>
  <c r="M302" i="26"/>
  <c r="M273" i="26"/>
  <c r="M265" i="26"/>
  <c r="M245" i="26"/>
  <c r="M237" i="26"/>
  <c r="M226" i="26"/>
  <c r="M207" i="26"/>
  <c r="M188" i="26"/>
  <c r="M168" i="26"/>
  <c r="M157" i="26"/>
  <c r="M138" i="26"/>
  <c r="M127" i="26"/>
  <c r="M107" i="26"/>
  <c r="M88" i="26"/>
  <c r="M77" i="26"/>
  <c r="M69" i="26"/>
  <c r="M59" i="26"/>
  <c r="M41" i="26"/>
  <c r="M31" i="26"/>
  <c r="M5" i="26"/>
  <c r="M679" i="26"/>
  <c r="M643" i="26"/>
  <c r="M614" i="26"/>
  <c r="M578" i="26"/>
  <c r="M542" i="26"/>
  <c r="M506" i="26"/>
  <c r="M498" i="26"/>
  <c r="M488" i="26"/>
  <c r="M445" i="26"/>
  <c r="M430" i="26"/>
  <c r="M397" i="26"/>
  <c r="M389" i="26"/>
  <c r="M379" i="26"/>
  <c r="M318" i="26"/>
  <c r="M301" i="26"/>
  <c r="M283" i="26"/>
  <c r="M264" i="26"/>
  <c r="M255" i="26"/>
  <c r="M225" i="26"/>
  <c r="M217" i="26"/>
  <c r="M206" i="26"/>
  <c r="M187" i="26"/>
  <c r="M167" i="26"/>
  <c r="M156" i="26"/>
  <c r="M137" i="26"/>
  <c r="M126" i="26"/>
  <c r="M106" i="26"/>
  <c r="M87" i="26"/>
  <c r="M58" i="26"/>
  <c r="M40" i="26"/>
  <c r="M30" i="26"/>
  <c r="M650" i="26"/>
  <c r="M613" i="26"/>
  <c r="M577" i="26"/>
  <c r="M541" i="26"/>
  <c r="M497" i="26"/>
  <c r="M487" i="26"/>
  <c r="M463" i="26"/>
  <c r="M437" i="26"/>
  <c r="M421" i="26"/>
  <c r="M388" i="26"/>
  <c r="M378" i="26"/>
  <c r="M355" i="26"/>
  <c r="M317" i="26"/>
  <c r="M300" i="26"/>
  <c r="M282" i="26"/>
  <c r="M263" i="26"/>
  <c r="M254" i="26"/>
  <c r="M216" i="26"/>
  <c r="M205" i="26"/>
  <c r="M186" i="26"/>
  <c r="M175" i="26"/>
  <c r="M155" i="26"/>
  <c r="M136" i="26"/>
  <c r="M125" i="26"/>
  <c r="M117" i="26"/>
  <c r="M105" i="26"/>
  <c r="M97" i="26"/>
  <c r="M86" i="26"/>
  <c r="M57" i="26"/>
  <c r="M49" i="26"/>
  <c r="M39" i="26"/>
  <c r="M29" i="26"/>
  <c r="M13" i="26"/>
  <c r="M686" i="26"/>
  <c r="M649" i="26"/>
  <c r="M620" i="26"/>
  <c r="M584" i="26"/>
  <c r="M548" i="26"/>
  <c r="M512" i="26"/>
  <c r="M496" i="26"/>
  <c r="M486" i="26"/>
  <c r="M453" i="26"/>
  <c r="M420" i="26"/>
  <c r="M403" i="26"/>
  <c r="M387" i="26"/>
  <c r="M377" i="26"/>
  <c r="M345" i="26"/>
  <c r="M335" i="26"/>
  <c r="M327" i="26"/>
  <c r="M299" i="26"/>
  <c r="M281" i="26"/>
  <c r="M271" i="26"/>
  <c r="M253" i="26"/>
  <c r="M235" i="26"/>
  <c r="M215" i="26"/>
  <c r="M204" i="26"/>
  <c r="M185" i="26"/>
  <c r="M174" i="26"/>
  <c r="M154" i="26"/>
  <c r="M135" i="26"/>
  <c r="M116" i="26"/>
  <c r="M96" i="26"/>
  <c r="M85" i="26"/>
  <c r="M67" i="26"/>
  <c r="M48" i="26"/>
  <c r="M12" i="26"/>
  <c r="M685" i="26"/>
  <c r="M656" i="26"/>
  <c r="M619" i="26"/>
  <c r="M583" i="26"/>
  <c r="M547" i="26"/>
  <c r="M504" i="26"/>
  <c r="M452" i="26"/>
  <c r="M443" i="26"/>
  <c r="M419" i="26"/>
  <c r="M410" i="26"/>
  <c r="M395" i="26"/>
  <c r="M344" i="26"/>
  <c r="M326" i="26"/>
  <c r="M298" i="26"/>
  <c r="M270" i="26"/>
  <c r="M252" i="26"/>
  <c r="M234" i="26"/>
  <c r="M223" i="26"/>
  <c r="M203" i="26"/>
  <c r="M184" i="26"/>
  <c r="M173" i="26"/>
  <c r="M165" i="26"/>
  <c r="M153" i="26"/>
  <c r="M145" i="26"/>
  <c r="M134" i="26"/>
  <c r="M115" i="26"/>
  <c r="M95" i="26"/>
  <c r="M84" i="26"/>
  <c r="M66" i="26"/>
  <c r="M47" i="26"/>
  <c r="M11" i="26"/>
  <c r="J681" i="26"/>
  <c r="J669" i="26"/>
  <c r="J657" i="26"/>
  <c r="J645" i="26"/>
  <c r="J676" i="26"/>
  <c r="J664" i="26"/>
  <c r="J652" i="26"/>
  <c r="J583" i="26"/>
  <c r="J573" i="26"/>
  <c r="J561" i="26"/>
  <c r="J549" i="26"/>
  <c r="J537" i="26"/>
  <c r="J525" i="26"/>
  <c r="J513" i="26"/>
  <c r="J501" i="26"/>
  <c r="J489" i="26"/>
  <c r="J476" i="26"/>
  <c r="J464" i="26"/>
  <c r="J452" i="26"/>
  <c r="J440" i="26"/>
  <c r="J428" i="26"/>
  <c r="J416" i="26"/>
  <c r="J404" i="26"/>
  <c r="J392" i="26"/>
  <c r="J380" i="26"/>
  <c r="J368" i="26"/>
  <c r="J356" i="26"/>
  <c r="J344" i="26"/>
  <c r="J332" i="26"/>
  <c r="J320" i="26"/>
  <c r="J308" i="26"/>
  <c r="J296" i="26"/>
  <c r="J284" i="26"/>
  <c r="J500" i="26"/>
  <c r="J572" i="26"/>
  <c r="J560" i="26"/>
  <c r="J548" i="26"/>
  <c r="J536" i="26"/>
  <c r="J524" i="26"/>
  <c r="J512" i="26"/>
  <c r="J685" i="26"/>
  <c r="J673" i="26"/>
  <c r="J661" i="26"/>
  <c r="J649" i="26"/>
  <c r="J637" i="26"/>
  <c r="J625" i="26"/>
  <c r="J276" i="26"/>
  <c r="J679" i="26"/>
  <c r="J667" i="26"/>
  <c r="J655" i="26"/>
  <c r="J643" i="26"/>
  <c r="J631" i="26"/>
  <c r="J619" i="26"/>
  <c r="J683" i="26"/>
  <c r="J671" i="26"/>
  <c r="J659" i="26"/>
  <c r="J647" i="26"/>
  <c r="J635" i="26"/>
  <c r="J623" i="26"/>
  <c r="J677" i="26"/>
  <c r="J665" i="26"/>
  <c r="J653" i="26"/>
  <c r="J641" i="26"/>
  <c r="J629" i="26"/>
  <c r="J617" i="26"/>
  <c r="J605" i="26"/>
  <c r="J593" i="26"/>
  <c r="J581" i="26"/>
  <c r="J569" i="26"/>
  <c r="J557" i="26"/>
  <c r="J545" i="26"/>
  <c r="J579" i="26"/>
  <c r="J531" i="26"/>
  <c r="J374" i="26"/>
  <c r="J314" i="26"/>
  <c r="J2" i="26"/>
  <c r="J686" i="26"/>
  <c r="J680" i="26"/>
  <c r="J674" i="26"/>
  <c r="J668" i="26"/>
  <c r="J662" i="26"/>
  <c r="J656" i="26"/>
  <c r="J650" i="26"/>
  <c r="J644" i="26"/>
  <c r="J638" i="26"/>
  <c r="J632" i="26"/>
  <c r="J626" i="26"/>
  <c r="J620" i="26"/>
  <c r="J614" i="26"/>
  <c r="J608" i="26"/>
  <c r="J602" i="26"/>
  <c r="J596" i="26"/>
  <c r="J590" i="26"/>
  <c r="J584" i="26"/>
  <c r="J272" i="26"/>
  <c r="J266" i="26"/>
  <c r="J260" i="26"/>
  <c r="J254" i="26"/>
  <c r="J248" i="26"/>
  <c r="J242" i="26"/>
  <c r="J236" i="26"/>
  <c r="J230" i="26"/>
  <c r="J224" i="26"/>
  <c r="J218" i="26"/>
  <c r="J212" i="26"/>
  <c r="J206" i="26"/>
  <c r="J200" i="26"/>
  <c r="J194" i="26"/>
  <c r="J188" i="26"/>
  <c r="J182" i="26"/>
  <c r="J176" i="26"/>
  <c r="J170" i="26"/>
  <c r="J164" i="26"/>
  <c r="J158" i="26"/>
  <c r="J152" i="26"/>
  <c r="J146" i="26"/>
  <c r="J140" i="26"/>
  <c r="J134" i="26"/>
  <c r="J128" i="26"/>
  <c r="J122" i="26"/>
  <c r="J116" i="26"/>
  <c r="J110" i="26"/>
  <c r="J104" i="26"/>
  <c r="J98" i="26"/>
  <c r="J92" i="26"/>
  <c r="J86" i="26"/>
  <c r="J80" i="26"/>
  <c r="J74" i="26"/>
  <c r="J68" i="26"/>
  <c r="J62" i="26"/>
  <c r="J56" i="26"/>
  <c r="J50" i="26"/>
  <c r="J44" i="26"/>
  <c r="J38" i="26"/>
  <c r="J32" i="26"/>
  <c r="J26" i="26"/>
  <c r="J20" i="26"/>
  <c r="J14" i="26"/>
  <c r="J8" i="26"/>
  <c r="J555" i="26"/>
  <c r="J519" i="26"/>
  <c r="J386" i="26"/>
  <c r="J350" i="26"/>
  <c r="J302" i="26"/>
  <c r="J542" i="26"/>
  <c r="J518" i="26"/>
  <c r="J494" i="26"/>
  <c r="J488" i="26"/>
  <c r="J482" i="26"/>
  <c r="J475" i="26"/>
  <c r="J469" i="26"/>
  <c r="J463" i="26"/>
  <c r="J457" i="26"/>
  <c r="J451" i="26"/>
  <c r="J445" i="26"/>
  <c r="J439" i="26"/>
  <c r="J433" i="26"/>
  <c r="J427" i="26"/>
  <c r="J421" i="26"/>
  <c r="J415" i="26"/>
  <c r="J409" i="26"/>
  <c r="J403" i="26"/>
  <c r="J397" i="26"/>
  <c r="J391" i="26"/>
  <c r="J385" i="26"/>
  <c r="J379" i="26"/>
  <c r="J373" i="26"/>
  <c r="J367" i="26"/>
  <c r="J361" i="26"/>
  <c r="J355" i="26"/>
  <c r="J349" i="26"/>
  <c r="J343" i="26"/>
  <c r="J337" i="26"/>
  <c r="J331" i="26"/>
  <c r="J325" i="26"/>
  <c r="J319" i="26"/>
  <c r="J313" i="26"/>
  <c r="J307" i="26"/>
  <c r="J301" i="26"/>
  <c r="J295" i="26"/>
  <c r="J289" i="26"/>
  <c r="J283" i="26"/>
  <c r="J277" i="26"/>
  <c r="J543" i="26"/>
  <c r="J495" i="26"/>
  <c r="J458" i="26"/>
  <c r="J422" i="26"/>
  <c r="J338" i="26"/>
  <c r="J530" i="26"/>
  <c r="J506" i="26"/>
  <c r="J613" i="26"/>
  <c r="J607" i="26"/>
  <c r="J601" i="26"/>
  <c r="J595" i="26"/>
  <c r="J589" i="26"/>
  <c r="J271" i="26"/>
  <c r="J265" i="26"/>
  <c r="J259" i="26"/>
  <c r="J253" i="26"/>
  <c r="J247" i="26"/>
  <c r="J241" i="26"/>
  <c r="J235" i="26"/>
  <c r="J229" i="26"/>
  <c r="J223" i="26"/>
  <c r="J217" i="26"/>
  <c r="J211" i="26"/>
  <c r="J205" i="26"/>
  <c r="J199" i="26"/>
  <c r="J193" i="26"/>
  <c r="J187" i="26"/>
  <c r="J181" i="26"/>
  <c r="J175" i="26"/>
  <c r="J169" i="26"/>
  <c r="J163" i="26"/>
  <c r="J157" i="26"/>
  <c r="J151" i="26"/>
  <c r="J145" i="26"/>
  <c r="J139" i="26"/>
  <c r="J133" i="26"/>
  <c r="J127" i="26"/>
  <c r="J121" i="26"/>
  <c r="J115" i="26"/>
  <c r="J109" i="26"/>
  <c r="J103" i="26"/>
  <c r="J97" i="26"/>
  <c r="J91" i="26"/>
  <c r="J85" i="26"/>
  <c r="J79" i="26"/>
  <c r="J73" i="26"/>
  <c r="J67" i="26"/>
  <c r="J61" i="26"/>
  <c r="J55" i="26"/>
  <c r="J49" i="26"/>
  <c r="J43" i="26"/>
  <c r="J37" i="26"/>
  <c r="J31" i="26"/>
  <c r="J25" i="26"/>
  <c r="J19" i="26"/>
  <c r="J13" i="26"/>
  <c r="J7" i="26"/>
  <c r="J567" i="26"/>
  <c r="J483" i="26"/>
  <c r="J446" i="26"/>
  <c r="J278" i="26"/>
  <c r="J566" i="26"/>
  <c r="J554" i="26"/>
  <c r="J577" i="26"/>
  <c r="J571" i="26"/>
  <c r="J565" i="26"/>
  <c r="J559" i="26"/>
  <c r="J553" i="26"/>
  <c r="J547" i="26"/>
  <c r="J541" i="26"/>
  <c r="J535" i="26"/>
  <c r="J529" i="26"/>
  <c r="J523" i="26"/>
  <c r="J517" i="26"/>
  <c r="J511" i="26"/>
  <c r="J505" i="26"/>
  <c r="J499" i="26"/>
  <c r="J493" i="26"/>
  <c r="J487" i="26"/>
  <c r="J481" i="26"/>
  <c r="J474" i="26"/>
  <c r="J468" i="26"/>
  <c r="J462" i="26"/>
  <c r="J456" i="26"/>
  <c r="J450" i="26"/>
  <c r="J444" i="26"/>
  <c r="J438" i="26"/>
  <c r="J432" i="26"/>
  <c r="J426" i="26"/>
  <c r="J420" i="26"/>
  <c r="J414" i="26"/>
  <c r="J408" i="26"/>
  <c r="J402" i="26"/>
  <c r="J396" i="26"/>
  <c r="J390" i="26"/>
  <c r="J384" i="26"/>
  <c r="J378" i="26"/>
  <c r="J372" i="26"/>
  <c r="J366" i="26"/>
  <c r="J360" i="26"/>
  <c r="J354" i="26"/>
  <c r="J348" i="26"/>
  <c r="J342" i="26"/>
  <c r="J336" i="26"/>
  <c r="J330" i="26"/>
  <c r="J324" i="26"/>
  <c r="J318" i="26"/>
  <c r="J312" i="26"/>
  <c r="J306" i="26"/>
  <c r="J300" i="26"/>
  <c r="J294" i="26"/>
  <c r="J288" i="26"/>
  <c r="J282" i="26"/>
  <c r="J470" i="26"/>
  <c r="J434" i="26"/>
  <c r="J398" i="26"/>
  <c r="J578" i="26"/>
  <c r="J684" i="26"/>
  <c r="J672" i="26"/>
  <c r="J660" i="26"/>
  <c r="J654" i="26"/>
  <c r="J642" i="26"/>
  <c r="J636" i="26"/>
  <c r="J630" i="26"/>
  <c r="J624" i="26"/>
  <c r="J618" i="26"/>
  <c r="J612" i="26"/>
  <c r="J606" i="26"/>
  <c r="J600" i="26"/>
  <c r="J594" i="26"/>
  <c r="J588" i="26"/>
  <c r="J270" i="26"/>
  <c r="J264" i="26"/>
  <c r="J258" i="26"/>
  <c r="J252" i="26"/>
  <c r="J246" i="26"/>
  <c r="J240" i="26"/>
  <c r="J234" i="26"/>
  <c r="J228" i="26"/>
  <c r="J222" i="26"/>
  <c r="J216" i="26"/>
  <c r="J210" i="26"/>
  <c r="J204" i="26"/>
  <c r="J198" i="26"/>
  <c r="J192" i="26"/>
  <c r="J186" i="26"/>
  <c r="J180" i="26"/>
  <c r="J174" i="26"/>
  <c r="J168" i="26"/>
  <c r="J162" i="26"/>
  <c r="J156" i="26"/>
  <c r="J150" i="26"/>
  <c r="J144" i="26"/>
  <c r="J138" i="26"/>
  <c r="J132" i="26"/>
  <c r="J126" i="26"/>
  <c r="J120" i="26"/>
  <c r="J114" i="26"/>
  <c r="J108" i="26"/>
  <c r="J102" i="26"/>
  <c r="J96" i="26"/>
  <c r="J90" i="26"/>
  <c r="J84" i="26"/>
  <c r="J78" i="26"/>
  <c r="J72" i="26"/>
  <c r="J66" i="26"/>
  <c r="J60" i="26"/>
  <c r="J54" i="26"/>
  <c r="J48" i="26"/>
  <c r="J42" i="26"/>
  <c r="J36" i="26"/>
  <c r="J30" i="26"/>
  <c r="J24" i="26"/>
  <c r="J18" i="26"/>
  <c r="J12" i="26"/>
  <c r="J6" i="26"/>
  <c r="J507" i="26"/>
  <c r="J410" i="26"/>
  <c r="J362" i="26"/>
  <c r="J326" i="26"/>
  <c r="J290" i="26"/>
  <c r="J678" i="26"/>
  <c r="J666" i="26"/>
  <c r="J648" i="26"/>
  <c r="J582" i="26"/>
  <c r="J576" i="26"/>
  <c r="J570" i="26"/>
  <c r="J564" i="26"/>
  <c r="J558" i="26"/>
  <c r="J552" i="26"/>
  <c r="J546" i="26"/>
  <c r="J540" i="26"/>
  <c r="J534" i="26"/>
  <c r="J528" i="26"/>
  <c r="J522" i="26"/>
  <c r="J516" i="26"/>
  <c r="J510" i="26"/>
  <c r="J504" i="26"/>
  <c r="J498" i="26"/>
  <c r="J492" i="26"/>
  <c r="J486" i="26"/>
  <c r="J480" i="26"/>
  <c r="J473" i="26"/>
  <c r="J467" i="26"/>
  <c r="J461" i="26"/>
  <c r="J455" i="26"/>
  <c r="J449" i="26"/>
  <c r="J443" i="26"/>
  <c r="J437" i="26"/>
  <c r="J431" i="26"/>
  <c r="J425" i="26"/>
  <c r="J419" i="26"/>
  <c r="J413" i="26"/>
  <c r="J407" i="26"/>
  <c r="J401" i="26"/>
  <c r="J395" i="26"/>
  <c r="J389" i="26"/>
  <c r="J383" i="26"/>
  <c r="J377" i="26"/>
  <c r="J371" i="26"/>
  <c r="J365" i="26"/>
  <c r="J359" i="26"/>
  <c r="J353" i="26"/>
  <c r="J347" i="26"/>
  <c r="J341" i="26"/>
  <c r="J335" i="26"/>
  <c r="J329" i="26"/>
  <c r="J323" i="26"/>
  <c r="J317" i="26"/>
  <c r="J311" i="26"/>
  <c r="J305" i="26"/>
  <c r="J299" i="26"/>
  <c r="J293" i="26"/>
  <c r="J287" i="26"/>
  <c r="J281" i="26"/>
  <c r="J611" i="26"/>
  <c r="J599" i="26"/>
  <c r="J587" i="26"/>
  <c r="J275" i="26"/>
  <c r="J269" i="26"/>
  <c r="J263" i="26"/>
  <c r="J257" i="26"/>
  <c r="J251" i="26"/>
  <c r="J245" i="26"/>
  <c r="J239" i="26"/>
  <c r="J233" i="26"/>
  <c r="J227" i="26"/>
  <c r="J221" i="26"/>
  <c r="J215" i="26"/>
  <c r="J209" i="26"/>
  <c r="J203" i="26"/>
  <c r="J197" i="26"/>
  <c r="J191" i="26"/>
  <c r="J185" i="26"/>
  <c r="J179" i="26"/>
  <c r="J173" i="26"/>
  <c r="J167" i="26"/>
  <c r="J161" i="26"/>
  <c r="J155" i="26"/>
  <c r="J149" i="26"/>
  <c r="J143" i="26"/>
  <c r="J137" i="26"/>
  <c r="J131" i="26"/>
  <c r="J125" i="26"/>
  <c r="J119" i="26"/>
  <c r="J113" i="26"/>
  <c r="J107" i="26"/>
  <c r="J101" i="26"/>
  <c r="J95" i="26"/>
  <c r="J89" i="26"/>
  <c r="J83" i="26"/>
  <c r="J77" i="26"/>
  <c r="J71" i="26"/>
  <c r="J65" i="26"/>
  <c r="J59" i="26"/>
  <c r="J53" i="26"/>
  <c r="J47" i="26"/>
  <c r="J41" i="26"/>
  <c r="J35" i="26"/>
  <c r="J29" i="26"/>
  <c r="J17" i="26"/>
  <c r="J11" i="26"/>
  <c r="J5" i="26"/>
  <c r="J575" i="26"/>
  <c r="J563" i="26"/>
  <c r="J551" i="26"/>
  <c r="J539" i="26"/>
  <c r="J533" i="26"/>
  <c r="J527" i="26"/>
  <c r="J521" i="26"/>
  <c r="J515" i="26"/>
  <c r="J509" i="26"/>
  <c r="J503" i="26"/>
  <c r="J497" i="26"/>
  <c r="J491" i="26"/>
  <c r="J485" i="26"/>
  <c r="J479" i="26"/>
  <c r="J472" i="26"/>
  <c r="J466" i="26"/>
  <c r="J460" i="26"/>
  <c r="J454" i="26"/>
  <c r="J448" i="26"/>
  <c r="J442" i="26"/>
  <c r="J436" i="26"/>
  <c r="J430" i="26"/>
  <c r="J424" i="26"/>
  <c r="J418" i="26"/>
  <c r="J412" i="26"/>
  <c r="J406" i="26"/>
  <c r="J400" i="26"/>
  <c r="J394" i="26"/>
  <c r="J388" i="26"/>
  <c r="J382" i="26"/>
  <c r="J376" i="26"/>
  <c r="J370" i="26"/>
  <c r="J364" i="26"/>
  <c r="J358" i="26"/>
  <c r="J352" i="26"/>
  <c r="J346" i="26"/>
  <c r="J340" i="26"/>
  <c r="J334" i="26"/>
  <c r="J328" i="26"/>
  <c r="J322" i="26"/>
  <c r="J316" i="26"/>
  <c r="J310" i="26"/>
  <c r="J304" i="26"/>
  <c r="J298" i="26"/>
  <c r="J292" i="26"/>
  <c r="J286" i="26"/>
  <c r="J280" i="26"/>
  <c r="J640" i="26"/>
  <c r="J634" i="26"/>
  <c r="J622" i="26"/>
  <c r="J610" i="26"/>
  <c r="J598" i="26"/>
  <c r="J586" i="26"/>
  <c r="J274" i="26"/>
  <c r="J268" i="26"/>
  <c r="J262" i="26"/>
  <c r="J256" i="26"/>
  <c r="J250" i="26"/>
  <c r="J244" i="26"/>
  <c r="J238" i="26"/>
  <c r="J232" i="26"/>
  <c r="J226" i="26"/>
  <c r="J220" i="26"/>
  <c r="J214" i="26"/>
  <c r="J208" i="26"/>
  <c r="J202" i="26"/>
  <c r="J196" i="26"/>
  <c r="J190" i="26"/>
  <c r="J184" i="26"/>
  <c r="J178" i="26"/>
  <c r="J172" i="26"/>
  <c r="J166" i="26"/>
  <c r="J160" i="26"/>
  <c r="J154" i="26"/>
  <c r="J148" i="26"/>
  <c r="J142" i="26"/>
  <c r="J136" i="26"/>
  <c r="J130" i="26"/>
  <c r="J124" i="26"/>
  <c r="J118" i="26"/>
  <c r="J112" i="26"/>
  <c r="J106" i="26"/>
  <c r="J100" i="26"/>
  <c r="J94" i="26"/>
  <c r="J88" i="26"/>
  <c r="J82" i="26"/>
  <c r="J76" i="26"/>
  <c r="J64" i="26"/>
  <c r="J58" i="26"/>
  <c r="J52" i="26"/>
  <c r="J46" i="26"/>
  <c r="J40" i="26"/>
  <c r="J34" i="26"/>
  <c r="J28" i="26"/>
  <c r="J22" i="26"/>
  <c r="J16" i="26"/>
  <c r="J10" i="26"/>
  <c r="J4" i="26"/>
  <c r="J670" i="26"/>
  <c r="J658" i="26"/>
  <c r="J646" i="26"/>
  <c r="J628" i="26"/>
  <c r="J616" i="26"/>
  <c r="J604" i="26"/>
  <c r="J592" i="26"/>
  <c r="J580" i="26"/>
  <c r="J574" i="26"/>
  <c r="J568" i="26"/>
  <c r="J562" i="26"/>
  <c r="J556" i="26"/>
  <c r="J550" i="26"/>
  <c r="J544" i="26"/>
  <c r="J538" i="26"/>
  <c r="J532" i="26"/>
  <c r="J526" i="26"/>
  <c r="J520" i="26"/>
  <c r="J514" i="26"/>
  <c r="J508" i="26"/>
  <c r="J502" i="26"/>
  <c r="J496" i="26"/>
  <c r="J490" i="26"/>
  <c r="J484" i="26"/>
  <c r="J478" i="26"/>
  <c r="J471" i="26"/>
  <c r="J465" i="26"/>
  <c r="J459" i="26"/>
  <c r="J453" i="26"/>
  <c r="J447" i="26"/>
  <c r="J441" i="26"/>
  <c r="J435" i="26"/>
  <c r="J429" i="26"/>
  <c r="J423" i="26"/>
  <c r="J417" i="26"/>
  <c r="J411" i="26"/>
  <c r="J405" i="26"/>
  <c r="J399" i="26"/>
  <c r="J393" i="26"/>
  <c r="J387" i="26"/>
  <c r="J381" i="26"/>
  <c r="J375" i="26"/>
  <c r="J369" i="26"/>
  <c r="J363" i="26"/>
  <c r="J357" i="26"/>
  <c r="J351" i="26"/>
  <c r="J345" i="26"/>
  <c r="J339" i="26"/>
  <c r="J333" i="26"/>
  <c r="J327" i="26"/>
  <c r="J321" i="26"/>
  <c r="J315" i="26"/>
  <c r="J309" i="26"/>
  <c r="J303" i="26"/>
  <c r="J297" i="26"/>
  <c r="J291" i="26"/>
  <c r="J285" i="26"/>
  <c r="J279" i="26"/>
  <c r="J682" i="26"/>
  <c r="J687" i="26"/>
  <c r="J675" i="26"/>
  <c r="J663" i="26"/>
  <c r="J651" i="26"/>
  <c r="J639" i="26"/>
  <c r="J633" i="26"/>
  <c r="J627" i="26"/>
  <c r="J621" i="26"/>
  <c r="J615" i="26"/>
  <c r="J609" i="26"/>
  <c r="J603" i="26"/>
  <c r="J597" i="26"/>
  <c r="J591" i="26"/>
  <c r="J585" i="26"/>
  <c r="J273" i="26"/>
  <c r="J267" i="26"/>
  <c r="J261" i="26"/>
  <c r="J255" i="26"/>
  <c r="J249" i="26"/>
  <c r="J243" i="26"/>
  <c r="J237" i="26"/>
  <c r="J231" i="26"/>
  <c r="J225" i="26"/>
  <c r="J219" i="26"/>
  <c r="J213" i="26"/>
  <c r="J207" i="26"/>
  <c r="J201" i="26"/>
  <c r="J195" i="26"/>
  <c r="J189" i="26"/>
  <c r="J183" i="26"/>
  <c r="J177" i="26"/>
  <c r="J171" i="26"/>
  <c r="J165" i="26"/>
  <c r="J159" i="26"/>
  <c r="J153" i="26"/>
  <c r="J147" i="26"/>
  <c r="J141" i="26"/>
  <c r="J135" i="26"/>
  <c r="J129" i="26"/>
  <c r="J123" i="26"/>
  <c r="J117" i="26"/>
  <c r="J111" i="26"/>
  <c r="J105" i="26"/>
  <c r="J99" i="26"/>
  <c r="J93" i="26"/>
  <c r="J87" i="26"/>
  <c r="J81" i="26"/>
  <c r="J75" i="26"/>
  <c r="J69" i="26"/>
  <c r="J63" i="26"/>
  <c r="J57" i="26"/>
  <c r="J51" i="26"/>
  <c r="J45" i="26"/>
  <c r="J39" i="26"/>
  <c r="J33" i="26"/>
  <c r="J27" i="26"/>
  <c r="J15" i="26"/>
  <c r="J9" i="26"/>
  <c r="J3" i="26"/>
  <c r="J70" i="26"/>
  <c r="J23" i="26"/>
  <c r="J21" i="26"/>
  <c r="G3" i="25"/>
  <c r="K3" i="25" s="1"/>
  <c r="G4" i="25"/>
  <c r="K4" i="25" s="1"/>
  <c r="G5" i="25"/>
  <c r="K5" i="25" s="1"/>
  <c r="G6" i="25"/>
  <c r="K6" i="25" s="1"/>
  <c r="G7" i="25"/>
  <c r="K7" i="25" s="1"/>
  <c r="G8" i="25"/>
  <c r="K8" i="25" s="1"/>
  <c r="G9" i="25"/>
  <c r="K9" i="25" s="1"/>
  <c r="G10" i="25"/>
  <c r="K10" i="25" s="1"/>
  <c r="G11" i="25"/>
  <c r="K11" i="25" s="1"/>
  <c r="G12" i="25"/>
  <c r="K12" i="25" s="1"/>
  <c r="G13" i="25"/>
  <c r="K13" i="25" s="1"/>
  <c r="G14" i="25"/>
  <c r="K14" i="25" s="1"/>
  <c r="G15" i="25"/>
  <c r="K15" i="25" s="1"/>
  <c r="G16" i="25"/>
  <c r="K16" i="25" s="1"/>
  <c r="G17" i="25"/>
  <c r="K17" i="25" s="1"/>
  <c r="G18" i="25"/>
  <c r="K18" i="25" s="1"/>
  <c r="G19" i="25"/>
  <c r="K19" i="25" s="1"/>
  <c r="G20" i="25"/>
  <c r="K20" i="25" s="1"/>
  <c r="G21" i="25"/>
  <c r="K21" i="25" s="1"/>
  <c r="G22" i="25"/>
  <c r="K22" i="25" s="1"/>
  <c r="G23" i="25"/>
  <c r="K23" i="25" s="1"/>
  <c r="G24" i="25"/>
  <c r="K24" i="25" s="1"/>
  <c r="G25" i="25"/>
  <c r="K25" i="25" s="1"/>
  <c r="G26" i="25"/>
  <c r="K26" i="25" s="1"/>
  <c r="G27" i="25"/>
  <c r="K27" i="25" s="1"/>
  <c r="G28" i="25"/>
  <c r="K28" i="25" s="1"/>
  <c r="G29" i="25"/>
  <c r="K29" i="25" s="1"/>
  <c r="G30" i="25"/>
  <c r="K30" i="25" s="1"/>
  <c r="G31" i="25"/>
  <c r="K31" i="25" s="1"/>
  <c r="G32" i="25"/>
  <c r="K32" i="25" s="1"/>
  <c r="G33" i="25"/>
  <c r="K33" i="25" s="1"/>
  <c r="G34" i="25"/>
  <c r="K34" i="25" s="1"/>
  <c r="G35" i="25"/>
  <c r="K35" i="25" s="1"/>
  <c r="G36" i="25"/>
  <c r="K36" i="25" s="1"/>
  <c r="G37" i="25"/>
  <c r="K37" i="25" s="1"/>
  <c r="G38" i="25"/>
  <c r="K38" i="25" s="1"/>
  <c r="G39" i="25"/>
  <c r="K39" i="25" s="1"/>
  <c r="G40" i="25"/>
  <c r="K40" i="25" s="1"/>
  <c r="G41" i="25"/>
  <c r="K41" i="25" s="1"/>
  <c r="G42" i="25"/>
  <c r="K42" i="25" s="1"/>
  <c r="G43" i="25"/>
  <c r="K43" i="25" s="1"/>
  <c r="G2" i="25"/>
  <c r="K2" i="25" s="1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K103" i="20" s="1"/>
  <c r="G104" i="20"/>
  <c r="K104" i="20" s="1"/>
  <c r="G105" i="20"/>
  <c r="K105" i="20" s="1"/>
  <c r="G106" i="20"/>
  <c r="K106" i="20" s="1"/>
  <c r="G107" i="20"/>
  <c r="K107" i="20" s="1"/>
  <c r="G108" i="20"/>
  <c r="K108" i="20" s="1"/>
  <c r="G109" i="20"/>
  <c r="K109" i="20" s="1"/>
  <c r="G110" i="20"/>
  <c r="K110" i="20" s="1"/>
  <c r="G111" i="20"/>
  <c r="K111" i="20" s="1"/>
  <c r="G112" i="20"/>
  <c r="K112" i="20" s="1"/>
  <c r="G113" i="20"/>
  <c r="K113" i="20" s="1"/>
  <c r="G114" i="20"/>
  <c r="K114" i="20" s="1"/>
  <c r="G115" i="20"/>
  <c r="K115" i="20" s="1"/>
  <c r="G116" i="20"/>
  <c r="K116" i="20" s="1"/>
  <c r="G117" i="20"/>
  <c r="K117" i="20" s="1"/>
  <c r="G118" i="20"/>
  <c r="K118" i="20" s="1"/>
  <c r="G119" i="20"/>
  <c r="K119" i="20" s="1"/>
  <c r="G120" i="20"/>
  <c r="K120" i="20" s="1"/>
  <c r="G121" i="20"/>
  <c r="K121" i="20" s="1"/>
  <c r="G122" i="20"/>
  <c r="K122" i="20" s="1"/>
  <c r="G123" i="20"/>
  <c r="K123" i="20" s="1"/>
  <c r="G124" i="20"/>
  <c r="K124" i="20" s="1"/>
  <c r="G125" i="20"/>
  <c r="K125" i="20" s="1"/>
  <c r="G126" i="20"/>
  <c r="K126" i="20" s="1"/>
  <c r="G127" i="20"/>
  <c r="K127" i="20" s="1"/>
  <c r="G128" i="20"/>
  <c r="K128" i="20" s="1"/>
  <c r="G129" i="20"/>
  <c r="K129" i="20" s="1"/>
  <c r="G130" i="20"/>
  <c r="K130" i="20" s="1"/>
  <c r="G131" i="20"/>
  <c r="K131" i="20" s="1"/>
  <c r="G132" i="20"/>
  <c r="K132" i="20" s="1"/>
  <c r="G133" i="20"/>
  <c r="K133" i="20" s="1"/>
  <c r="G134" i="20"/>
  <c r="K134" i="20" s="1"/>
  <c r="G135" i="20"/>
  <c r="K135" i="20" s="1"/>
  <c r="G136" i="20"/>
  <c r="K136" i="20" s="1"/>
  <c r="G137" i="20"/>
  <c r="K137" i="20" s="1"/>
  <c r="G138" i="20"/>
  <c r="K138" i="20" s="1"/>
  <c r="G139" i="20"/>
  <c r="K139" i="20" s="1"/>
  <c r="G140" i="20"/>
  <c r="K140" i="20" s="1"/>
  <c r="G141" i="20"/>
  <c r="K141" i="20" s="1"/>
  <c r="G142" i="20"/>
  <c r="K142" i="20" s="1"/>
  <c r="G143" i="20"/>
  <c r="K143" i="20" s="1"/>
  <c r="G144" i="20"/>
  <c r="K144" i="20" s="1"/>
  <c r="G145" i="20"/>
  <c r="K145" i="20" s="1"/>
  <c r="G146" i="20"/>
  <c r="K146" i="20" s="1"/>
  <c r="G147" i="20"/>
  <c r="K147" i="20" s="1"/>
  <c r="G148" i="20"/>
  <c r="K148" i="20" s="1"/>
  <c r="G149" i="20"/>
  <c r="K149" i="20" s="1"/>
  <c r="G150" i="20"/>
  <c r="K150" i="20" s="1"/>
  <c r="G151" i="20"/>
  <c r="K151" i="20" s="1"/>
  <c r="G152" i="20"/>
  <c r="K152" i="20" s="1"/>
  <c r="G153" i="20"/>
  <c r="K153" i="20" s="1"/>
  <c r="G154" i="20"/>
  <c r="K154" i="20" s="1"/>
  <c r="G155" i="20"/>
  <c r="K155" i="20" s="1"/>
  <c r="G156" i="20"/>
  <c r="K156" i="20" s="1"/>
  <c r="G157" i="20"/>
  <c r="K157" i="20" s="1"/>
  <c r="G158" i="20"/>
  <c r="K158" i="20" s="1"/>
  <c r="G159" i="20"/>
  <c r="K159" i="20" s="1"/>
  <c r="G160" i="20"/>
  <c r="K160" i="20" s="1"/>
  <c r="G161" i="20"/>
  <c r="K161" i="20" s="1"/>
  <c r="G162" i="20"/>
  <c r="K162" i="20" s="1"/>
  <c r="G163" i="20"/>
  <c r="K163" i="20" s="1"/>
  <c r="G164" i="20"/>
  <c r="K164" i="20" s="1"/>
  <c r="G165" i="20"/>
  <c r="K165" i="20" s="1"/>
  <c r="G166" i="20"/>
  <c r="K166" i="20" s="1"/>
  <c r="G167" i="20"/>
  <c r="K167" i="20" s="1"/>
  <c r="G168" i="20"/>
  <c r="K168" i="20" s="1"/>
  <c r="G169" i="20"/>
  <c r="K169" i="20" s="1"/>
  <c r="G170" i="20"/>
  <c r="K170" i="20" s="1"/>
  <c r="G171" i="20"/>
  <c r="K171" i="20" s="1"/>
  <c r="G172" i="20"/>
  <c r="K172" i="20" s="1"/>
  <c r="G173" i="20"/>
  <c r="K173" i="20" s="1"/>
  <c r="G174" i="20"/>
  <c r="K174" i="20" s="1"/>
  <c r="G175" i="20"/>
  <c r="K175" i="20" s="1"/>
  <c r="G176" i="20"/>
  <c r="K176" i="20" s="1"/>
  <c r="G177" i="20"/>
  <c r="K177" i="20" s="1"/>
  <c r="G178" i="20"/>
  <c r="K178" i="20" s="1"/>
  <c r="G179" i="20"/>
  <c r="K179" i="20" s="1"/>
  <c r="G180" i="20"/>
  <c r="K180" i="20" s="1"/>
  <c r="G181" i="20"/>
  <c r="K181" i="20" s="1"/>
  <c r="G182" i="20"/>
  <c r="K182" i="20" s="1"/>
  <c r="G183" i="20"/>
  <c r="K183" i="20" s="1"/>
  <c r="G184" i="20"/>
  <c r="K184" i="20" s="1"/>
  <c r="G185" i="20"/>
  <c r="K185" i="20" s="1"/>
  <c r="G186" i="20"/>
  <c r="K186" i="20" s="1"/>
  <c r="G187" i="20"/>
  <c r="K187" i="20" s="1"/>
  <c r="G188" i="20"/>
  <c r="K188" i="20" s="1"/>
  <c r="G189" i="20"/>
  <c r="K189" i="20" s="1"/>
  <c r="G190" i="20"/>
  <c r="K190" i="20" s="1"/>
  <c r="G191" i="20"/>
  <c r="K191" i="20" s="1"/>
  <c r="G192" i="20"/>
  <c r="K192" i="20" s="1"/>
  <c r="G193" i="20"/>
  <c r="K193" i="20" s="1"/>
  <c r="G194" i="20"/>
  <c r="K194" i="20" s="1"/>
  <c r="G195" i="20"/>
  <c r="K195" i="20" s="1"/>
  <c r="G196" i="20"/>
  <c r="K196" i="20" s="1"/>
  <c r="G197" i="20"/>
  <c r="K197" i="20" s="1"/>
  <c r="G198" i="20"/>
  <c r="K198" i="20" s="1"/>
  <c r="G199" i="20"/>
  <c r="K199" i="20" s="1"/>
  <c r="G200" i="20"/>
  <c r="K200" i="20" s="1"/>
  <c r="G201" i="20"/>
  <c r="K201" i="20" s="1"/>
  <c r="G202" i="20"/>
  <c r="K202" i="20" s="1"/>
  <c r="G203" i="20"/>
  <c r="K203" i="20" s="1"/>
  <c r="G204" i="20"/>
  <c r="K204" i="20" s="1"/>
  <c r="G205" i="20"/>
  <c r="K205" i="20" s="1"/>
  <c r="G206" i="20"/>
  <c r="K206" i="20" s="1"/>
  <c r="G207" i="20"/>
  <c r="K207" i="20" s="1"/>
  <c r="G208" i="20"/>
  <c r="K208" i="20" s="1"/>
  <c r="G209" i="20"/>
  <c r="K209" i="20" s="1"/>
  <c r="G210" i="20"/>
  <c r="K210" i="20" s="1"/>
  <c r="G211" i="20"/>
  <c r="K211" i="20" s="1"/>
  <c r="G212" i="20"/>
  <c r="K212" i="20" s="1"/>
  <c r="G213" i="20"/>
  <c r="K213" i="20" s="1"/>
  <c r="G214" i="20"/>
  <c r="K214" i="20" s="1"/>
  <c r="G215" i="20"/>
  <c r="K215" i="20" s="1"/>
  <c r="G216" i="20"/>
  <c r="K216" i="20" s="1"/>
  <c r="G217" i="20"/>
  <c r="K217" i="20" s="1"/>
  <c r="G218" i="20"/>
  <c r="K218" i="20" s="1"/>
  <c r="G219" i="20"/>
  <c r="K219" i="20" s="1"/>
  <c r="G220" i="20"/>
  <c r="K220" i="20" s="1"/>
  <c r="G221" i="20"/>
  <c r="K221" i="20" s="1"/>
  <c r="G222" i="20"/>
  <c r="K222" i="20" s="1"/>
  <c r="G223" i="20"/>
  <c r="K223" i="20" s="1"/>
  <c r="G224" i="20"/>
  <c r="K224" i="20" s="1"/>
  <c r="G225" i="20"/>
  <c r="K225" i="20" s="1"/>
  <c r="G226" i="20"/>
  <c r="K226" i="20" s="1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324" i="20"/>
  <c r="G325" i="20"/>
  <c r="G326" i="20"/>
  <c r="G327" i="20"/>
  <c r="G328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43" i="20"/>
  <c r="G344" i="20"/>
  <c r="G345" i="20"/>
  <c r="G346" i="20"/>
  <c r="G347" i="20"/>
  <c r="G348" i="20"/>
  <c r="G349" i="20"/>
  <c r="G350" i="20"/>
  <c r="G351" i="20"/>
  <c r="G352" i="20"/>
  <c r="G353" i="20"/>
  <c r="G354" i="20"/>
  <c r="G355" i="20"/>
  <c r="G356" i="20"/>
  <c r="G357" i="20"/>
  <c r="G358" i="20"/>
  <c r="G359" i="20"/>
  <c r="G360" i="20"/>
  <c r="G361" i="20"/>
  <c r="G362" i="20"/>
  <c r="G363" i="20"/>
  <c r="G364" i="20"/>
  <c r="G365" i="20"/>
  <c r="G366" i="20"/>
  <c r="G367" i="20"/>
  <c r="G368" i="20"/>
  <c r="G369" i="20"/>
  <c r="G370" i="20"/>
  <c r="G371" i="20"/>
  <c r="G372" i="20"/>
  <c r="G373" i="20"/>
  <c r="G374" i="20"/>
  <c r="G375" i="20"/>
  <c r="G376" i="20"/>
  <c r="G377" i="20"/>
  <c r="G378" i="20"/>
  <c r="G379" i="20"/>
  <c r="G380" i="20"/>
  <c r="G381" i="20"/>
  <c r="G382" i="20"/>
  <c r="G383" i="20"/>
  <c r="G384" i="20"/>
  <c r="G385" i="20"/>
  <c r="G386" i="20"/>
  <c r="G387" i="20"/>
  <c r="G388" i="20"/>
  <c r="G389" i="20"/>
  <c r="G390" i="20"/>
  <c r="G391" i="20"/>
  <c r="G392" i="20"/>
  <c r="G393" i="20"/>
  <c r="G394" i="20"/>
  <c r="G395" i="20"/>
  <c r="G396" i="20"/>
  <c r="G397" i="20"/>
  <c r="G398" i="20"/>
  <c r="G399" i="20"/>
  <c r="G400" i="20"/>
  <c r="G401" i="20"/>
  <c r="G402" i="20"/>
  <c r="G403" i="20"/>
  <c r="G404" i="20"/>
  <c r="G405" i="20"/>
  <c r="G406" i="20"/>
  <c r="G407" i="20"/>
  <c r="G408" i="20"/>
  <c r="G409" i="20"/>
  <c r="G410" i="20"/>
  <c r="G411" i="20"/>
  <c r="G412" i="20"/>
  <c r="G413" i="20"/>
  <c r="G414" i="20"/>
  <c r="G415" i="20"/>
  <c r="G416" i="20"/>
  <c r="G417" i="20"/>
  <c r="G418" i="20"/>
  <c r="G419" i="20"/>
  <c r="G420" i="20"/>
  <c r="G421" i="20"/>
  <c r="G422" i="20"/>
  <c r="G423" i="20"/>
  <c r="G424" i="20"/>
  <c r="G425" i="20"/>
  <c r="G426" i="20"/>
  <c r="G427" i="20"/>
  <c r="G428" i="20"/>
  <c r="G429" i="20"/>
  <c r="G430" i="20"/>
  <c r="G431" i="20"/>
  <c r="G432" i="20"/>
  <c r="G433" i="20"/>
  <c r="G434" i="20"/>
  <c r="G435" i="20"/>
  <c r="G436" i="20"/>
  <c r="G437" i="20"/>
  <c r="G438" i="20"/>
  <c r="G439" i="20"/>
  <c r="G440" i="20"/>
  <c r="G441" i="20"/>
  <c r="G442" i="20"/>
  <c r="G443" i="20"/>
  <c r="G444" i="20"/>
  <c r="G445" i="20"/>
  <c r="G446" i="20"/>
  <c r="G447" i="20"/>
  <c r="G448" i="20"/>
  <c r="G449" i="20"/>
  <c r="G450" i="20"/>
  <c r="G451" i="20"/>
  <c r="G452" i="20"/>
  <c r="G453" i="20"/>
  <c r="G454" i="20"/>
  <c r="G455" i="20"/>
  <c r="G456" i="20"/>
  <c r="G457" i="20"/>
  <c r="G458" i="20"/>
  <c r="G459" i="20"/>
  <c r="G460" i="20"/>
  <c r="G461" i="20"/>
  <c r="G462" i="20"/>
  <c r="G463" i="20"/>
  <c r="G464" i="20"/>
  <c r="G465" i="20"/>
  <c r="G466" i="20"/>
  <c r="G467" i="20"/>
  <c r="G468" i="20"/>
  <c r="G469" i="20"/>
  <c r="G470" i="20"/>
  <c r="G471" i="20"/>
  <c r="G472" i="20"/>
  <c r="G473" i="20"/>
  <c r="G474" i="20"/>
  <c r="G475" i="20"/>
  <c r="G476" i="20"/>
  <c r="G478" i="20"/>
  <c r="G479" i="20"/>
  <c r="G480" i="20"/>
  <c r="G481" i="20"/>
  <c r="G482" i="20"/>
  <c r="G483" i="20"/>
  <c r="G484" i="20"/>
  <c r="G485" i="20"/>
  <c r="G486" i="20"/>
  <c r="G487" i="20"/>
  <c r="G488" i="20"/>
  <c r="G489" i="20"/>
  <c r="G490" i="20"/>
  <c r="G491" i="20"/>
  <c r="G492" i="20"/>
  <c r="G493" i="20"/>
  <c r="G494" i="20"/>
  <c r="G495" i="20"/>
  <c r="G496" i="20"/>
  <c r="G497" i="20"/>
  <c r="G498" i="20"/>
  <c r="G499" i="20"/>
  <c r="G500" i="20"/>
  <c r="G501" i="20"/>
  <c r="G502" i="20"/>
  <c r="G503" i="20"/>
  <c r="G504" i="20"/>
  <c r="G505" i="20"/>
  <c r="G506" i="20"/>
  <c r="G507" i="20"/>
  <c r="G508" i="20"/>
  <c r="G509" i="20"/>
  <c r="G510" i="20"/>
  <c r="G511" i="20"/>
  <c r="G512" i="20"/>
  <c r="G513" i="20"/>
  <c r="G514" i="20"/>
  <c r="G515" i="20"/>
  <c r="G516" i="20"/>
  <c r="G517" i="20"/>
  <c r="G518" i="20"/>
  <c r="G519" i="20"/>
  <c r="G520" i="20"/>
  <c r="G521" i="20"/>
  <c r="G522" i="20"/>
  <c r="G523" i="20"/>
  <c r="G524" i="20"/>
  <c r="G525" i="20"/>
  <c r="G526" i="20"/>
  <c r="G527" i="20"/>
  <c r="G528" i="20"/>
  <c r="G529" i="20"/>
  <c r="G530" i="20"/>
  <c r="G531" i="20"/>
  <c r="G532" i="20"/>
  <c r="G533" i="20"/>
  <c r="G534" i="20"/>
  <c r="G535" i="20"/>
  <c r="G536" i="20"/>
  <c r="G537" i="20"/>
  <c r="G538" i="20"/>
  <c r="G539" i="20"/>
  <c r="G540" i="20"/>
  <c r="G541" i="20"/>
  <c r="G542" i="20"/>
  <c r="G543" i="20"/>
  <c r="G544" i="20"/>
  <c r="G545" i="20"/>
  <c r="G546" i="20"/>
  <c r="G547" i="20"/>
  <c r="G548" i="20"/>
  <c r="G549" i="20"/>
  <c r="G550" i="20"/>
  <c r="G551" i="20"/>
  <c r="G552" i="20"/>
  <c r="G553" i="20"/>
  <c r="G554" i="20"/>
  <c r="G555" i="20"/>
  <c r="G556" i="20"/>
  <c r="G557" i="20"/>
  <c r="G558" i="20"/>
  <c r="G559" i="20"/>
  <c r="G560" i="20"/>
  <c r="G561" i="20"/>
  <c r="G562" i="20"/>
  <c r="G563" i="20"/>
  <c r="G564" i="20"/>
  <c r="G565" i="20"/>
  <c r="G566" i="20"/>
  <c r="G567" i="20"/>
  <c r="G568" i="20"/>
  <c r="G569" i="20"/>
  <c r="G570" i="20"/>
  <c r="G571" i="20"/>
  <c r="G572" i="20"/>
  <c r="G573" i="20"/>
  <c r="G574" i="20"/>
  <c r="G575" i="20"/>
  <c r="G576" i="20"/>
  <c r="G577" i="20"/>
  <c r="G578" i="20"/>
  <c r="G579" i="20"/>
  <c r="G580" i="20"/>
  <c r="G581" i="20"/>
  <c r="G582" i="20"/>
  <c r="G583" i="20"/>
  <c r="G584" i="20"/>
  <c r="G585" i="20"/>
  <c r="G586" i="20"/>
  <c r="G587" i="20"/>
  <c r="G588" i="20"/>
  <c r="G589" i="20"/>
  <c r="G590" i="20"/>
  <c r="G591" i="20"/>
  <c r="G592" i="20"/>
  <c r="G593" i="20"/>
  <c r="G594" i="20"/>
  <c r="G595" i="20"/>
  <c r="G596" i="20"/>
  <c r="G597" i="20"/>
  <c r="G598" i="20"/>
  <c r="G599" i="20"/>
  <c r="G600" i="20"/>
  <c r="G601" i="20"/>
  <c r="G602" i="20"/>
  <c r="G603" i="20"/>
  <c r="G604" i="20"/>
  <c r="G605" i="20"/>
  <c r="G606" i="20"/>
  <c r="G607" i="20"/>
  <c r="G608" i="20"/>
  <c r="G609" i="20"/>
  <c r="G610" i="20"/>
  <c r="G611" i="20"/>
  <c r="G612" i="20"/>
  <c r="G613" i="20"/>
  <c r="G614" i="20"/>
  <c r="G615" i="20"/>
  <c r="G616" i="20"/>
  <c r="G617" i="20"/>
  <c r="G618" i="20"/>
  <c r="G619" i="20"/>
  <c r="G620" i="20"/>
  <c r="G621" i="20"/>
  <c r="G622" i="20"/>
  <c r="G623" i="20"/>
  <c r="G624" i="20"/>
  <c r="G625" i="20"/>
  <c r="G626" i="20"/>
  <c r="G627" i="20"/>
  <c r="G628" i="20"/>
  <c r="G629" i="20"/>
  <c r="G630" i="20"/>
  <c r="G631" i="20"/>
  <c r="G632" i="20"/>
  <c r="G633" i="20"/>
  <c r="G634" i="20"/>
  <c r="G635" i="20"/>
  <c r="G636" i="20"/>
  <c r="G637" i="20"/>
  <c r="G638" i="20"/>
  <c r="G639" i="20"/>
  <c r="G640" i="20"/>
  <c r="G641" i="20"/>
  <c r="G642" i="20"/>
  <c r="G643" i="20"/>
  <c r="G644" i="20"/>
  <c r="G645" i="20"/>
  <c r="G646" i="20"/>
  <c r="G647" i="20"/>
  <c r="G648" i="20"/>
  <c r="G649" i="20"/>
  <c r="G650" i="20"/>
  <c r="G651" i="20"/>
  <c r="G652" i="20"/>
  <c r="G653" i="20"/>
  <c r="G654" i="20"/>
  <c r="G655" i="20"/>
  <c r="G656" i="20"/>
  <c r="G657" i="20"/>
  <c r="G658" i="20"/>
  <c r="G659" i="20"/>
  <c r="G660" i="20"/>
  <c r="G661" i="20"/>
  <c r="G662" i="20"/>
  <c r="G663" i="20"/>
  <c r="G664" i="20"/>
  <c r="G665" i="20"/>
  <c r="G666" i="20"/>
  <c r="G667" i="20"/>
  <c r="G668" i="20"/>
  <c r="G669" i="20"/>
  <c r="G670" i="20"/>
  <c r="G671" i="20"/>
  <c r="G672" i="20"/>
  <c r="G673" i="20"/>
  <c r="G674" i="20"/>
  <c r="G675" i="20"/>
  <c r="G676" i="20"/>
  <c r="G677" i="20"/>
  <c r="G678" i="20"/>
  <c r="G679" i="20"/>
  <c r="G680" i="20"/>
  <c r="G681" i="20"/>
  <c r="G682" i="20"/>
  <c r="G683" i="20"/>
  <c r="G684" i="20"/>
  <c r="G685" i="20"/>
  <c r="G686" i="20"/>
  <c r="G687" i="20"/>
  <c r="G2" i="20"/>
  <c r="G3" i="21" l="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2" i="21"/>
  <c r="D11" i="16" l="1"/>
  <c r="C11" i="16"/>
  <c r="G44" i="25" l="1"/>
  <c r="F27" i="16" l="1"/>
  <c r="G35" i="16" l="1"/>
  <c r="G95" i="21"/>
  <c r="G688" i="20" l="1"/>
  <c r="E19" i="16" l="1"/>
  <c r="G36" i="16" s="1"/>
</calcChain>
</file>

<file path=xl/comments1.xml><?xml version="1.0" encoding="utf-8"?>
<comments xmlns="http://schemas.openxmlformats.org/spreadsheetml/2006/main">
  <authors>
    <author>Admin</author>
  </authors>
  <commentList>
    <comment ref="H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Mega TT dư
</t>
        </r>
      </text>
    </comment>
  </commentList>
</comments>
</file>

<file path=xl/sharedStrings.xml><?xml version="1.0" encoding="utf-8"?>
<sst xmlns="http://schemas.openxmlformats.org/spreadsheetml/2006/main" count="5453" uniqueCount="915">
  <si>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</si>
  <si>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</si>
  <si>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</si>
  <si>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</si>
  <si>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</si>
  <si>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</si>
  <si>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</si>
  <si>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</si>
  <si>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</si>
  <si>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</si>
  <si>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</si>
  <si>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</si>
  <si>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</si>
  <si>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</si>
  <si>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00005478</t>
  </si>
  <si>
    <t>00022032</t>
  </si>
  <si>
    <t>00022034</t>
  </si>
  <si>
    <t>00022036</t>
  </si>
  <si>
    <t>00022037</t>
  </si>
  <si>
    <t>00022038</t>
  </si>
  <si>
    <t>00022039</t>
  </si>
  <si>
    <t>00022040</t>
  </si>
  <si>
    <t>00022041</t>
  </si>
  <si>
    <t>00022042</t>
  </si>
  <si>
    <t>00022045</t>
  </si>
  <si>
    <t>00022046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</si>
  <si>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</si>
  <si>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</si>
  <si>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</si>
  <si>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</si>
  <si>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</si>
  <si>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</si>
  <si>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</si>
  <si>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</si>
  <si>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</si>
  <si>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</si>
  <si>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</si>
  <si>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</si>
  <si>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</si>
  <si>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</si>
  <si>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</si>
  <si>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</si>
  <si>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</si>
  <si>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</si>
  <si>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</si>
  <si>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</si>
  <si>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</si>
  <si>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</si>
  <si>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</si>
  <si>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THEO DÕI CÔNG NỢ / CTY MEGA - 30/06/2023</t>
  </si>
  <si>
    <t>Tổng thanh toán tháng 01</t>
  </si>
  <si>
    <t>Tổng thanh toán tháng 02</t>
  </si>
  <si>
    <t>Tổng thanh toán tháng 03</t>
  </si>
  <si>
    <t>Tổng thanh toán tháng 04</t>
  </si>
  <si>
    <t>Tổng thanh toán tháng 05</t>
  </si>
  <si>
    <t>Tổng thanh toán tháng 06</t>
  </si>
  <si>
    <t>Bảng kê hóa đơn tháng 01</t>
  </si>
  <si>
    <t>Bảng kê hóa đơn tháng 02</t>
  </si>
  <si>
    <t>Bảng kê hóa đơn tháng 03</t>
  </si>
  <si>
    <t>Bảng kê hóa đơn tháng 04</t>
  </si>
  <si>
    <t>Bảng kê hóa đơn tháng 05</t>
  </si>
  <si>
    <t>Bảng kê hóa đơn tháng 06</t>
  </si>
  <si>
    <t>Hàng trả tháng 01</t>
  </si>
  <si>
    <t>Hàng trả tháng 02</t>
  </si>
  <si>
    <t>Hàng trả tháng 03</t>
  </si>
  <si>
    <t>Hàng trả tháng 04</t>
  </si>
  <si>
    <t>Hàng trả tháng 05</t>
  </si>
  <si>
    <t>Hàng trả tháng 06</t>
  </si>
  <si>
    <t>Hỗ trợ tháng 01</t>
  </si>
  <si>
    <t>Hỗ trợ tháng 02</t>
  </si>
  <si>
    <t>Hỗ trợ tháng 03</t>
  </si>
  <si>
    <t>Hỗ trợ tháng 04</t>
  </si>
  <si>
    <t>Hỗ trợ tháng 05</t>
  </si>
  <si>
    <t>Hỗ trợ tháng 06</t>
  </si>
  <si>
    <t>00000001</t>
  </si>
  <si>
    <t>00000076</t>
  </si>
  <si>
    <t>00000021</t>
  </si>
  <si>
    <t>00000023</t>
  </si>
  <si>
    <t>00000018</t>
  </si>
  <si>
    <t>00000025</t>
  </si>
  <si>
    <t>00000036</t>
  </si>
  <si>
    <t>00000038</t>
  </si>
  <si>
    <t>00000039</t>
  </si>
  <si>
    <t>00000041</t>
  </si>
  <si>
    <t>00000061</t>
  </si>
  <si>
    <t>00000073</t>
  </si>
  <si>
    <t>00000462</t>
  </si>
  <si>
    <t>00000490</t>
  </si>
  <si>
    <t>00000683</t>
  </si>
  <si>
    <t>00000045</t>
  </si>
  <si>
    <t>00000050</t>
  </si>
  <si>
    <t>00000051</t>
  </si>
  <si>
    <t>00000052</t>
  </si>
  <si>
    <t>00000056</t>
  </si>
  <si>
    <t>00000058</t>
  </si>
  <si>
    <t>00000071</t>
  </si>
  <si>
    <t>00000075</t>
  </si>
  <si>
    <t>00000078</t>
  </si>
  <si>
    <t>00000098</t>
  </si>
  <si>
    <t>00000108</t>
  </si>
  <si>
    <t>00000145</t>
  </si>
  <si>
    <t>00000149</t>
  </si>
  <si>
    <t>00000080</t>
  </si>
  <si>
    <t>00000104</t>
  </si>
  <si>
    <t>00000127</t>
  </si>
  <si>
    <t>00000095</t>
  </si>
  <si>
    <t>00000126</t>
  </si>
  <si>
    <t>00000150</t>
  </si>
  <si>
    <t>00000181</t>
  </si>
  <si>
    <t>00000185</t>
  </si>
  <si>
    <t>00000154</t>
  </si>
  <si>
    <t>00000116</t>
  </si>
  <si>
    <t>00000117</t>
  </si>
  <si>
    <t>00000122</t>
  </si>
  <si>
    <t>00000161</t>
  </si>
  <si>
    <t>00000234</t>
  </si>
  <si>
    <t>00000172</t>
  </si>
  <si>
    <t>00000247</t>
  </si>
  <si>
    <t>00000163</t>
  </si>
  <si>
    <t>00000174</t>
  </si>
  <si>
    <t>00000143</t>
  </si>
  <si>
    <t>00000191</t>
  </si>
  <si>
    <t>00000199</t>
  </si>
  <si>
    <t>00000200</t>
  </si>
  <si>
    <t>00000203</t>
  </si>
  <si>
    <t>00000269</t>
  </si>
  <si>
    <t>00000184</t>
  </si>
  <si>
    <t>00000195</t>
  </si>
  <si>
    <t>00000294</t>
  </si>
  <si>
    <t>00000296</t>
  </si>
  <si>
    <t>00000297</t>
  </si>
  <si>
    <t>00000175</t>
  </si>
  <si>
    <t>00000217</t>
  </si>
  <si>
    <t>00000229</t>
  </si>
  <si>
    <t>00000317</t>
  </si>
  <si>
    <t>00000318</t>
  </si>
  <si>
    <t>00000210</t>
  </si>
  <si>
    <t>00000139</t>
  </si>
  <si>
    <t>00000194</t>
  </si>
  <si>
    <t>00000208</t>
  </si>
  <si>
    <t>00000226</t>
  </si>
  <si>
    <t>00000239</t>
  </si>
  <si>
    <t>00000331</t>
  </si>
  <si>
    <t>00001644</t>
  </si>
  <si>
    <t>00000240</t>
  </si>
  <si>
    <t>00000339</t>
  </si>
  <si>
    <t>00000267</t>
  </si>
  <si>
    <t>00000271</t>
  </si>
  <si>
    <t>00000204</t>
  </si>
  <si>
    <t>00000279</t>
  </si>
  <si>
    <t>00000281</t>
  </si>
  <si>
    <t>00000376</t>
  </si>
  <si>
    <t>00000245</t>
  </si>
  <si>
    <t>00000262</t>
  </si>
  <si>
    <t>00000263</t>
  </si>
  <si>
    <t>00004002</t>
  </si>
  <si>
    <t>00000642</t>
  </si>
  <si>
    <t>00000643</t>
  </si>
  <si>
    <t>00000644</t>
  </si>
  <si>
    <t>00000645</t>
  </si>
  <si>
    <t>00000646</t>
  </si>
  <si>
    <t>00000829</t>
  </si>
  <si>
    <t>00000830</t>
  </si>
  <si>
    <t>00000831</t>
  </si>
  <si>
    <t>00000833</t>
  </si>
  <si>
    <t>00000834</t>
  </si>
  <si>
    <t>00000839</t>
  </si>
  <si>
    <t>00000840</t>
  </si>
  <si>
    <t>00000841</t>
  </si>
  <si>
    <t>00000842</t>
  </si>
  <si>
    <t>00000843</t>
  </si>
  <si>
    <t>00000844</t>
  </si>
  <si>
    <t>00000845</t>
  </si>
  <si>
    <t>00000846</t>
  </si>
  <si>
    <t>00000847</t>
  </si>
  <si>
    <t>00000849</t>
  </si>
  <si>
    <t>00000851</t>
  </si>
  <si>
    <t>00001369</t>
  </si>
  <si>
    <t>00001380</t>
  </si>
  <si>
    <t>00001381</t>
  </si>
  <si>
    <t>00001397</t>
  </si>
  <si>
    <t>00001398</t>
  </si>
  <si>
    <t>00001472</t>
  </si>
  <si>
    <t>00001473</t>
  </si>
  <si>
    <t>00001474</t>
  </si>
  <si>
    <t>00001475</t>
  </si>
  <si>
    <t>00001476</t>
  </si>
  <si>
    <t>00001478</t>
  </si>
  <si>
    <t>00001479</t>
  </si>
  <si>
    <t>00001481</t>
  </si>
  <si>
    <t>00001483</t>
  </si>
  <si>
    <t>00002118</t>
  </si>
  <si>
    <t>00002119</t>
  </si>
  <si>
    <t>00002120</t>
  </si>
  <si>
    <t>00002122</t>
  </si>
  <si>
    <t>00002123</t>
  </si>
  <si>
    <t>00002125</t>
  </si>
  <si>
    <t>00002126</t>
  </si>
  <si>
    <t>00002128</t>
  </si>
  <si>
    <t>00002129</t>
  </si>
  <si>
    <t>00002132</t>
  </si>
  <si>
    <t>00002135</t>
  </si>
  <si>
    <t>00002139</t>
  </si>
  <si>
    <t>00003517</t>
  </si>
  <si>
    <t>00003518</t>
  </si>
  <si>
    <t>00003519</t>
  </si>
  <si>
    <t>00003520</t>
  </si>
  <si>
    <t>00003521</t>
  </si>
  <si>
    <t>00003522</t>
  </si>
  <si>
    <t>00003849</t>
  </si>
  <si>
    <t>00003850</t>
  </si>
  <si>
    <t>00003901</t>
  </si>
  <si>
    <t>00003902</t>
  </si>
  <si>
    <t>00003903</t>
  </si>
  <si>
    <t>00003904</t>
  </si>
  <si>
    <t>00003905</t>
  </si>
  <si>
    <t>00003906</t>
  </si>
  <si>
    <t>00003907</t>
  </si>
  <si>
    <t>00003908</t>
  </si>
  <si>
    <t>00003909</t>
  </si>
  <si>
    <t>00006270</t>
  </si>
  <si>
    <t>00006271</t>
  </si>
  <si>
    <t>00006272</t>
  </si>
  <si>
    <t>00006273</t>
  </si>
  <si>
    <t>00006274</t>
  </si>
  <si>
    <t>00006275</t>
  </si>
  <si>
    <t>00006276</t>
  </si>
  <si>
    <t>00006278</t>
  </si>
  <si>
    <t>00006279</t>
  </si>
  <si>
    <t>00006280</t>
  </si>
  <si>
    <t>00006281</t>
  </si>
  <si>
    <t>00006282</t>
  </si>
  <si>
    <t>00006287</t>
  </si>
  <si>
    <t>00006288</t>
  </si>
  <si>
    <t>00006289</t>
  </si>
  <si>
    <t>00008648</t>
  </si>
  <si>
    <t>00008649</t>
  </si>
  <si>
    <t>00008650</t>
  </si>
  <si>
    <t>00008651</t>
  </si>
  <si>
    <t>00008652</t>
  </si>
  <si>
    <t>00008653</t>
  </si>
  <si>
    <t>00008654</t>
  </si>
  <si>
    <t>00008655</t>
  </si>
  <si>
    <t>00008656</t>
  </si>
  <si>
    <t>00008657</t>
  </si>
  <si>
    <t>00008658</t>
  </si>
  <si>
    <t>00008659</t>
  </si>
  <si>
    <t>00008660</t>
  </si>
  <si>
    <t>00008661</t>
  </si>
  <si>
    <t>00008662</t>
  </si>
  <si>
    <t>00008664</t>
  </si>
  <si>
    <t>00008665</t>
  </si>
  <si>
    <t>00008666</t>
  </si>
  <si>
    <t>00009019</t>
  </si>
  <si>
    <t>00009020</t>
  </si>
  <si>
    <t>00009021</t>
  </si>
  <si>
    <t>00009022</t>
  </si>
  <si>
    <t>00010480</t>
  </si>
  <si>
    <t>00010481</t>
  </si>
  <si>
    <t>00010482</t>
  </si>
  <si>
    <t>00010483</t>
  </si>
  <si>
    <t>00010484</t>
  </si>
  <si>
    <t>00010485</t>
  </si>
  <si>
    <t>00010486</t>
  </si>
  <si>
    <t>00010487</t>
  </si>
  <si>
    <t>00010488</t>
  </si>
  <si>
    <t>00010489</t>
  </si>
  <si>
    <t>00010490</t>
  </si>
  <si>
    <t>00010491</t>
  </si>
  <si>
    <t>00010492</t>
  </si>
  <si>
    <t>00010493</t>
  </si>
  <si>
    <t>00010494</t>
  </si>
  <si>
    <t>00010495</t>
  </si>
  <si>
    <t>00010496</t>
  </si>
  <si>
    <t>00010497</t>
  </si>
  <si>
    <t>00010498</t>
  </si>
  <si>
    <t>00010500</t>
  </si>
  <si>
    <t>00010501</t>
  </si>
  <si>
    <t>00011265</t>
  </si>
  <si>
    <t>00011266</t>
  </si>
  <si>
    <t>00011267</t>
  </si>
  <si>
    <t>00011268</t>
  </si>
  <si>
    <t>00013157</t>
  </si>
  <si>
    <t>00013160</t>
  </si>
  <si>
    <t>00013161</t>
  </si>
  <si>
    <t>00013162</t>
  </si>
  <si>
    <t>00013163</t>
  </si>
  <si>
    <t>00013164</t>
  </si>
  <si>
    <t>00013165</t>
  </si>
  <si>
    <t>00013166</t>
  </si>
  <si>
    <t>00013167</t>
  </si>
  <si>
    <t>00013194</t>
  </si>
  <si>
    <t>00013195</t>
  </si>
  <si>
    <t>00013196</t>
  </si>
  <si>
    <t>00013197</t>
  </si>
  <si>
    <t>00013198</t>
  </si>
  <si>
    <t>00013199</t>
  </si>
  <si>
    <t>00013200</t>
  </si>
  <si>
    <t>00013201</t>
  </si>
  <si>
    <t>00013202</t>
  </si>
  <si>
    <t>00014840</t>
  </si>
  <si>
    <t>00014841</t>
  </si>
  <si>
    <t>00014842</t>
  </si>
  <si>
    <t>00014843</t>
  </si>
  <si>
    <t>00014844</t>
  </si>
  <si>
    <t>00014845</t>
  </si>
  <si>
    <t>00014846</t>
  </si>
  <si>
    <t>00014847</t>
  </si>
  <si>
    <t>00014848</t>
  </si>
  <si>
    <t>00014849</t>
  </si>
  <si>
    <t>00014850</t>
  </si>
  <si>
    <t>00014851</t>
  </si>
  <si>
    <t>00014852</t>
  </si>
  <si>
    <t>00014853</t>
  </si>
  <si>
    <t>00014854</t>
  </si>
  <si>
    <t>00014855</t>
  </si>
  <si>
    <t>00014856</t>
  </si>
  <si>
    <t>00014858</t>
  </si>
  <si>
    <t>00014859</t>
  </si>
  <si>
    <t>00014860</t>
  </si>
  <si>
    <t>00014861</t>
  </si>
  <si>
    <t>00015705</t>
  </si>
  <si>
    <t>00015706</t>
  </si>
  <si>
    <t>00015707</t>
  </si>
  <si>
    <t>00015708</t>
  </si>
  <si>
    <t>00015709</t>
  </si>
  <si>
    <t>00015710</t>
  </si>
  <si>
    <t>00015711</t>
  </si>
  <si>
    <t>00015712</t>
  </si>
  <si>
    <t>00015713</t>
  </si>
  <si>
    <t>00015714</t>
  </si>
  <si>
    <t>00015715</t>
  </si>
  <si>
    <t>00015718</t>
  </si>
  <si>
    <t>00015719</t>
  </si>
  <si>
    <t>00015723</t>
  </si>
  <si>
    <t>00015724</t>
  </si>
  <si>
    <t>00015730</t>
  </si>
  <si>
    <t>00015732</t>
  </si>
  <si>
    <t>00015733</t>
  </si>
  <si>
    <t>00016741</t>
  </si>
  <si>
    <t>00016742</t>
  </si>
  <si>
    <t>00016744</t>
  </si>
  <si>
    <t>00016745</t>
  </si>
  <si>
    <t>00016746</t>
  </si>
  <si>
    <t>00016747</t>
  </si>
  <si>
    <t>00016748</t>
  </si>
  <si>
    <t>00016749</t>
  </si>
  <si>
    <t>00016750</t>
  </si>
  <si>
    <t>00016751</t>
  </si>
  <si>
    <t>00016752</t>
  </si>
  <si>
    <t>00016754</t>
  </si>
  <si>
    <t>00016755</t>
  </si>
  <si>
    <t>00017503</t>
  </si>
  <si>
    <t>00017504</t>
  </si>
  <si>
    <t>00018690</t>
  </si>
  <si>
    <t>00018691</t>
  </si>
  <si>
    <t>00018692</t>
  </si>
  <si>
    <t>00018693</t>
  </si>
  <si>
    <t>00018694</t>
  </si>
  <si>
    <t>00018695</t>
  </si>
  <si>
    <t>00018697</t>
  </si>
  <si>
    <t>00018699</t>
  </si>
  <si>
    <t>00018700</t>
  </si>
  <si>
    <t>00018702</t>
  </si>
  <si>
    <t>00018703</t>
  </si>
  <si>
    <t>00018704</t>
  </si>
  <si>
    <t>00018705</t>
  </si>
  <si>
    <t>00018706</t>
  </si>
  <si>
    <t>00018758</t>
  </si>
  <si>
    <t>00018759</t>
  </si>
  <si>
    <t>00018760</t>
  </si>
  <si>
    <t>00018761</t>
  </si>
  <si>
    <t>00018762</t>
  </si>
  <si>
    <t>00018763</t>
  </si>
  <si>
    <t>00018764</t>
  </si>
  <si>
    <t>00018765</t>
  </si>
  <si>
    <t>00018766</t>
  </si>
  <si>
    <t>00018767</t>
  </si>
  <si>
    <t>00019053</t>
  </si>
  <si>
    <t>00019054</t>
  </si>
  <si>
    <t>00019055</t>
  </si>
  <si>
    <t>00020177</t>
  </si>
  <si>
    <t>00020178</t>
  </si>
  <si>
    <t>00020179</t>
  </si>
  <si>
    <t>00020180</t>
  </si>
  <si>
    <t>00020181</t>
  </si>
  <si>
    <t>00020182</t>
  </si>
  <si>
    <t>00020183</t>
  </si>
  <si>
    <t>00020184</t>
  </si>
  <si>
    <t>00020185</t>
  </si>
  <si>
    <t>00020186</t>
  </si>
  <si>
    <t>00020479</t>
  </si>
  <si>
    <t>00020481</t>
  </si>
  <si>
    <t>00020482</t>
  </si>
  <si>
    <t>00020483</t>
  </si>
  <si>
    <t>00020484</t>
  </si>
  <si>
    <t>00020498</t>
  </si>
  <si>
    <t>00020499</t>
  </si>
  <si>
    <t>00022033</t>
  </si>
  <si>
    <t>00022180</t>
  </si>
  <si>
    <t>00022181</t>
  </si>
  <si>
    <t>00022182</t>
  </si>
  <si>
    <t>00022183</t>
  </si>
  <si>
    <t>00022184</t>
  </si>
  <si>
    <t>00022185</t>
  </si>
  <si>
    <t>00022186</t>
  </si>
  <si>
    <t>00022187</t>
  </si>
  <si>
    <t>00023404</t>
  </si>
  <si>
    <t>00023405</t>
  </si>
  <si>
    <t>00023406</t>
  </si>
  <si>
    <t>00023407</t>
  </si>
  <si>
    <t>00023408</t>
  </si>
  <si>
    <t>00023409</t>
  </si>
  <si>
    <t>00023410</t>
  </si>
  <si>
    <t>00023411</t>
  </si>
  <si>
    <t>00023412</t>
  </si>
  <si>
    <t>00023413</t>
  </si>
  <si>
    <t>00023414</t>
  </si>
  <si>
    <t>00023415</t>
  </si>
  <si>
    <t>00023416</t>
  </si>
  <si>
    <t>00023417</t>
  </si>
  <si>
    <t>00023420</t>
  </si>
  <si>
    <t>00023421</t>
  </si>
  <si>
    <t>00023422</t>
  </si>
  <si>
    <t>00023423</t>
  </si>
  <si>
    <t>00023424</t>
  </si>
  <si>
    <t>00023425</t>
  </si>
  <si>
    <t>00023577</t>
  </si>
  <si>
    <t>00023578</t>
  </si>
  <si>
    <t>00023580</t>
  </si>
  <si>
    <t>00023581</t>
  </si>
  <si>
    <t>00023582</t>
  </si>
  <si>
    <t>00023585</t>
  </si>
  <si>
    <t>00023586</t>
  </si>
  <si>
    <t>00023587</t>
  </si>
  <si>
    <t>00023588</t>
  </si>
  <si>
    <t>00023589</t>
  </si>
  <si>
    <t>00023590</t>
  </si>
  <si>
    <t>00023591</t>
  </si>
  <si>
    <t>00023592</t>
  </si>
  <si>
    <t>00023593</t>
  </si>
  <si>
    <t>00023594</t>
  </si>
  <si>
    <t>00023595</t>
  </si>
  <si>
    <t>00023596</t>
  </si>
  <si>
    <t>00023597</t>
  </si>
  <si>
    <t>00023598</t>
  </si>
  <si>
    <t>00023599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</si>
  <si>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</si>
  <si>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</si>
  <si>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</si>
  <si>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</si>
  <si>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</si>
  <si>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</si>
  <si>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</si>
  <si>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</si>
  <si>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</si>
  <si>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</si>
  <si>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</si>
  <si>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</si>
  <si>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</si>
  <si>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</si>
  <si>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</si>
  <si>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00025149</t>
  </si>
  <si>
    <t>00025150</t>
  </si>
  <si>
    <t>00025151</t>
  </si>
  <si>
    <t>00025152</t>
  </si>
  <si>
    <t>00025153</t>
  </si>
  <si>
    <t>00025154</t>
  </si>
  <si>
    <t>00025156</t>
  </si>
  <si>
    <t>00025157</t>
  </si>
  <si>
    <t>00025158</t>
  </si>
  <si>
    <t>00025159</t>
  </si>
  <si>
    <t>00025160</t>
  </si>
  <si>
    <t>00025161</t>
  </si>
  <si>
    <t>00025162</t>
  </si>
  <si>
    <t>00025163</t>
  </si>
  <si>
    <t>00025220</t>
  </si>
  <si>
    <t>00025223</t>
  </si>
  <si>
    <t>00025224</t>
  </si>
  <si>
    <t>00025225</t>
  </si>
  <si>
    <t>00025226</t>
  </si>
  <si>
    <t>00025227</t>
  </si>
  <si>
    <t>00025228</t>
  </si>
  <si>
    <t>00025229</t>
  </si>
  <si>
    <t>00025230</t>
  </si>
  <si>
    <t>00025231</t>
  </si>
  <si>
    <t>00025232</t>
  </si>
  <si>
    <t>00025242</t>
  </si>
  <si>
    <t>00025245</t>
  </si>
  <si>
    <t>00025246</t>
  </si>
  <si>
    <t>00025247</t>
  </si>
  <si>
    <t>00025249</t>
  </si>
  <si>
    <t>00025250</t>
  </si>
  <si>
    <t>00025251</t>
  </si>
  <si>
    <t>00025252</t>
  </si>
  <si>
    <t>00025253</t>
  </si>
  <si>
    <t>00025255</t>
  </si>
  <si>
    <t>00025256</t>
  </si>
  <si>
    <t>00025257</t>
  </si>
  <si>
    <t>00025258</t>
  </si>
  <si>
    <t>00025259</t>
  </si>
  <si>
    <t>00025260</t>
  </si>
  <si>
    <t>00025261</t>
  </si>
  <si>
    <t>00025262</t>
  </si>
  <si>
    <t>00025263</t>
  </si>
  <si>
    <t>00025264</t>
  </si>
  <si>
    <t>00025353</t>
  </si>
  <si>
    <t>00025627</t>
  </si>
  <si>
    <t>00025628</t>
  </si>
  <si>
    <t>00025629</t>
  </si>
  <si>
    <t>00025630</t>
  </si>
  <si>
    <t>00025631</t>
  </si>
  <si>
    <t>00025632</t>
  </si>
  <si>
    <t>00025633</t>
  </si>
  <si>
    <t>00025634</t>
  </si>
  <si>
    <t>00025635</t>
  </si>
  <si>
    <t>00025636</t>
  </si>
  <si>
    <t>00025637</t>
  </si>
  <si>
    <t>00025638</t>
  </si>
  <si>
    <t>00025639</t>
  </si>
  <si>
    <t>00025640</t>
  </si>
  <si>
    <t>00025641</t>
  </si>
  <si>
    <t>00025642</t>
  </si>
  <si>
    <t>00025643</t>
  </si>
  <si>
    <t>00025644</t>
  </si>
  <si>
    <t>00025645</t>
  </si>
  <si>
    <t>00025646</t>
  </si>
  <si>
    <t>00025647</t>
  </si>
  <si>
    <t>00025648</t>
  </si>
  <si>
    <t>00025649</t>
  </si>
  <si>
    <t>00025650</t>
  </si>
  <si>
    <t>00025651</t>
  </si>
  <si>
    <t>00025653</t>
  </si>
  <si>
    <t>00025654</t>
  </si>
  <si>
    <t>00025655</t>
  </si>
  <si>
    <t>00025656</t>
  </si>
  <si>
    <t>00025657</t>
  </si>
  <si>
    <t>00025658</t>
  </si>
  <si>
    <t>00025660</t>
  </si>
  <si>
    <t>00025661</t>
  </si>
  <si>
    <t>00025662</t>
  </si>
  <si>
    <t>00025663</t>
  </si>
  <si>
    <t>00025664</t>
  </si>
  <si>
    <t>00028139</t>
  </si>
  <si>
    <t>00028140</t>
  </si>
  <si>
    <t>00028242</t>
  </si>
  <si>
    <t>00028243</t>
  </si>
  <si>
    <t>00028244</t>
  </si>
  <si>
    <t>00028245</t>
  </si>
  <si>
    <t>00028246</t>
  </si>
  <si>
    <t>00028247</t>
  </si>
  <si>
    <t>00028248</t>
  </si>
  <si>
    <t>00028249</t>
  </si>
  <si>
    <t>00028250</t>
  </si>
  <si>
    <t>00028251</t>
  </si>
  <si>
    <t>00028252</t>
  </si>
  <si>
    <t>00028253</t>
  </si>
  <si>
    <t>00028254</t>
  </si>
  <si>
    <t>00028255</t>
  </si>
  <si>
    <t>00028256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</si>
  <si>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</si>
  <si>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</si>
  <si>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</si>
  <si>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</si>
  <si>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</si>
  <si>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</si>
  <si>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</si>
  <si>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</si>
  <si>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</si>
  <si>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</si>
  <si>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</si>
  <si>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</si>
  <si>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</si>
  <si>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00028270</t>
  </si>
  <si>
    <t>00028271</t>
  </si>
  <si>
    <t>00028272</t>
  </si>
  <si>
    <t>00028273</t>
  </si>
  <si>
    <t>00028274</t>
  </si>
  <si>
    <t>00028275</t>
  </si>
  <si>
    <t>00028276</t>
  </si>
  <si>
    <t>00028277</t>
  </si>
  <si>
    <t>00028278</t>
  </si>
  <si>
    <t>00029219</t>
  </si>
  <si>
    <t>00029769</t>
  </si>
  <si>
    <t>00029770</t>
  </si>
  <si>
    <t>00029771</t>
  </si>
  <si>
    <t>00029772</t>
  </si>
  <si>
    <t>00029773</t>
  </si>
  <si>
    <t>00029774</t>
  </si>
  <si>
    <t>00029775</t>
  </si>
  <si>
    <t>00029776</t>
  </si>
  <si>
    <t>00029777</t>
  </si>
  <si>
    <t>00029778</t>
  </si>
  <si>
    <t>00029779</t>
  </si>
  <si>
    <t>00029780</t>
  </si>
  <si>
    <t>00029781</t>
  </si>
  <si>
    <t>00029782</t>
  </si>
  <si>
    <t>00029783</t>
  </si>
  <si>
    <t>00029784</t>
  </si>
  <si>
    <t>00029785</t>
  </si>
  <si>
    <t>00029786</t>
  </si>
  <si>
    <t>00029787</t>
  </si>
  <si>
    <t>00029788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</si>
  <si>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</si>
  <si>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</si>
  <si>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</si>
  <si>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</si>
  <si>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</si>
  <si>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</si>
  <si>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</si>
  <si>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</si>
  <si>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</si>
  <si>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00029798</t>
  </si>
  <si>
    <t>00029799</t>
  </si>
  <si>
    <t>00029800</t>
  </si>
  <si>
    <t>00029801</t>
  </si>
  <si>
    <t>00030029</t>
  </si>
  <si>
    <t>00030030</t>
  </si>
  <si>
    <t>00030031</t>
  </si>
  <si>
    <t>00030032</t>
  </si>
  <si>
    <t>00031425</t>
  </si>
  <si>
    <t>00031426</t>
  </si>
  <si>
    <t>00031427</t>
  </si>
  <si>
    <t>00031428</t>
  </si>
  <si>
    <t>00031430</t>
  </si>
  <si>
    <t>00031431</t>
  </si>
  <si>
    <t>00031433</t>
  </si>
  <si>
    <t>00031434</t>
  </si>
  <si>
    <t>00031436</t>
  </si>
  <si>
    <t>00031437</t>
  </si>
  <si>
    <t>00031440</t>
  </si>
  <si>
    <t>00031442</t>
  </si>
  <si>
    <t>00031443</t>
  </si>
  <si>
    <t>00031444</t>
  </si>
  <si>
    <t>00031446</t>
  </si>
  <si>
    <t>00031447</t>
  </si>
  <si>
    <t>00031448</t>
  </si>
  <si>
    <t>00031449</t>
  </si>
  <si>
    <t>00031451</t>
  </si>
  <si>
    <t>00031452</t>
  </si>
  <si>
    <t>00031453</t>
  </si>
  <si>
    <t>00031454</t>
  </si>
  <si>
    <t>00031457</t>
  </si>
  <si>
    <t>00031458</t>
  </si>
  <si>
    <t>00031459</t>
  </si>
  <si>
    <t>00031460</t>
  </si>
  <si>
    <t>00031461</t>
  </si>
  <si>
    <t>00031462</t>
  </si>
  <si>
    <t>00031463</t>
  </si>
  <si>
    <t>00031464</t>
  </si>
  <si>
    <t>00031465</t>
  </si>
  <si>
    <t>00031466</t>
  </si>
  <si>
    <t>00031469</t>
  </si>
  <si>
    <t>00031470</t>
  </si>
  <si>
    <t>00031471</t>
  </si>
  <si>
    <t>00031608</t>
  </si>
  <si>
    <t>00032652</t>
  </si>
  <si>
    <t>00032653</t>
  </si>
  <si>
    <t>00032654</t>
  </si>
  <si>
    <t>00032655</t>
  </si>
  <si>
    <t>00032656</t>
  </si>
  <si>
    <t>00032657</t>
  </si>
  <si>
    <t>00032658</t>
  </si>
  <si>
    <t>00032659</t>
  </si>
  <si>
    <t>00032660</t>
  </si>
  <si>
    <t>00032661</t>
  </si>
  <si>
    <t>00032662</t>
  </si>
  <si>
    <t>00032663</t>
  </si>
  <si>
    <t>00032664</t>
  </si>
  <si>
    <t>00032665</t>
  </si>
  <si>
    <t>00032666</t>
  </si>
  <si>
    <t>00032667</t>
  </si>
  <si>
    <t>00032668</t>
  </si>
  <si>
    <t>00032669</t>
  </si>
  <si>
    <t>00032670</t>
  </si>
  <si>
    <t>00032672</t>
  </si>
  <si>
    <t>00032673</t>
  </si>
  <si>
    <t>00032674</t>
  </si>
  <si>
    <t>00032675</t>
  </si>
  <si>
    <t>00032676</t>
  </si>
  <si>
    <t>00032677</t>
  </si>
  <si>
    <t>00032678</t>
  </si>
  <si>
    <t>00032679</t>
  </si>
  <si>
    <t>00032680</t>
  </si>
  <si>
    <t>00032681</t>
  </si>
  <si>
    <t>00032682</t>
  </si>
  <si>
    <t>00034495</t>
  </si>
  <si>
    <t>00034496</t>
  </si>
  <si>
    <t>00034497</t>
  </si>
  <si>
    <t>00034498</t>
  </si>
  <si>
    <t>00034499</t>
  </si>
  <si>
    <t>00034500</t>
  </si>
  <si>
    <t>00034501</t>
  </si>
  <si>
    <t>00034502</t>
  </si>
  <si>
    <t>00034503</t>
  </si>
  <si>
    <t>00034504</t>
  </si>
  <si>
    <t>00034505</t>
  </si>
  <si>
    <t>00034506</t>
  </si>
  <si>
    <t>00034507</t>
  </si>
  <si>
    <t>00034508</t>
  </si>
  <si>
    <t>00034509</t>
  </si>
  <si>
    <t>00034510</t>
  </si>
  <si>
    <t>00034511</t>
  </si>
  <si>
    <t>00034512</t>
  </si>
  <si>
    <t>00034513</t>
  </si>
  <si>
    <t>00034514</t>
  </si>
  <si>
    <t>00034515</t>
  </si>
  <si>
    <t>00034516</t>
  </si>
  <si>
    <t>00034517</t>
  </si>
  <si>
    <t>00034518</t>
  </si>
  <si>
    <t>00034519</t>
  </si>
  <si>
    <t>00034520</t>
  </si>
  <si>
    <t>00034521</t>
  </si>
  <si>
    <t>00034522</t>
  </si>
  <si>
    <t>00034523</t>
  </si>
  <si>
    <t>00034524</t>
  </si>
  <si>
    <t>00034525</t>
  </si>
  <si>
    <t>00034526</t>
  </si>
  <si>
    <t>00034527</t>
  </si>
  <si>
    <t>00034528</t>
  </si>
  <si>
    <t>00034529</t>
  </si>
  <si>
    <t>00034557</t>
  </si>
  <si>
    <t>00034558</t>
  </si>
  <si>
    <t>00036143</t>
  </si>
  <si>
    <t>00036144</t>
  </si>
  <si>
    <t>00036145</t>
  </si>
  <si>
    <t>00036146</t>
  </si>
  <si>
    <t>00036147</t>
  </si>
  <si>
    <t>00036148</t>
  </si>
  <si>
    <t>00036149</t>
  </si>
  <si>
    <t>00036150</t>
  </si>
  <si>
    <t>00036152</t>
  </si>
  <si>
    <t>00036154</t>
  </si>
  <si>
    <t>00036156</t>
  </si>
  <si>
    <t>00036158</t>
  </si>
  <si>
    <t>00036159</t>
  </si>
  <si>
    <t>00036160</t>
  </si>
  <si>
    <t>00036161</t>
  </si>
  <si>
    <t>00036162</t>
  </si>
  <si>
    <t>00036164</t>
  </si>
  <si>
    <t>00036166</t>
  </si>
  <si>
    <t>00036167</t>
  </si>
  <si>
    <t>00036169</t>
  </si>
  <si>
    <t>00036170</t>
  </si>
  <si>
    <t>00036171</t>
  </si>
  <si>
    <t>00036172</t>
  </si>
  <si>
    <t>00036173</t>
  </si>
  <si>
    <t>00036174</t>
  </si>
  <si>
    <t>00036175</t>
  </si>
  <si>
    <t>00036176</t>
  </si>
  <si>
    <t>00036177</t>
  </si>
  <si>
    <t>00036178</t>
  </si>
  <si>
    <t>00036179</t>
  </si>
  <si>
    <t>00036181</t>
  </si>
  <si>
    <t>00036182</t>
  </si>
  <si>
    <t>00036183</t>
  </si>
  <si>
    <t>00036184</t>
  </si>
  <si>
    <t>00036185</t>
  </si>
  <si>
    <t>00036186</t>
  </si>
  <si>
    <t>00036187</t>
  </si>
  <si>
    <t>00037509</t>
  </si>
  <si>
    <t>00037510</t>
  </si>
  <si>
    <t>00037536</t>
  </si>
  <si>
    <t>00037553</t>
  </si>
  <si>
    <t>00037554</t>
  </si>
  <si>
    <t>00037555</t>
  </si>
  <si>
    <t>00037556</t>
  </si>
  <si>
    <t>00037557</t>
  </si>
  <si>
    <t>00037619</t>
  </si>
  <si>
    <t>00037620</t>
  </si>
  <si>
    <t>00037621</t>
  </si>
  <si>
    <t>00037622</t>
  </si>
  <si>
    <t>00037623</t>
  </si>
  <si>
    <t>00037624</t>
  </si>
  <si>
    <t>00037626</t>
  </si>
  <si>
    <t>00037627</t>
  </si>
  <si>
    <t>00037628</t>
  </si>
  <si>
    <t>00037629</t>
  </si>
  <si>
    <t>00037630</t>
  </si>
  <si>
    <t>00037631</t>
  </si>
  <si>
    <t>00037632</t>
  </si>
  <si>
    <t>00037633</t>
  </si>
  <si>
    <t>00037634</t>
  </si>
  <si>
    <t>00037635</t>
  </si>
  <si>
    <t>00037636</t>
  </si>
  <si>
    <t>00037637</t>
  </si>
  <si>
    <t>00037638</t>
  </si>
  <si>
    <t>00037639</t>
  </si>
  <si>
    <t>00037640</t>
  </si>
  <si>
    <t>00037641</t>
  </si>
  <si>
    <t>00037642</t>
  </si>
  <si>
    <t>00037643</t>
  </si>
  <si>
    <t>00037644</t>
  </si>
  <si>
    <t>00037645</t>
  </si>
  <si>
    <t>00037646</t>
  </si>
  <si>
    <t>00037647</t>
  </si>
  <si>
    <t>00037648</t>
  </si>
  <si>
    <t>00037649</t>
  </si>
  <si>
    <t>00039047</t>
  </si>
  <si>
    <t>00039048</t>
  </si>
  <si>
    <t>00039049</t>
  </si>
  <si>
    <t>00039050</t>
  </si>
  <si>
    <t>00039051</t>
  </si>
  <si>
    <t>00039052</t>
  </si>
  <si>
    <t>00039053</t>
  </si>
  <si>
    <t>00039054</t>
  </si>
  <si>
    <t>00039055</t>
  </si>
  <si>
    <t>00039056</t>
  </si>
  <si>
    <t>00039057</t>
  </si>
  <si>
    <t>00039058</t>
  </si>
  <si>
    <t>00039059</t>
  </si>
  <si>
    <t>00039067</t>
  </si>
  <si>
    <t>00039068</t>
  </si>
  <si>
    <t>00039069</t>
  </si>
  <si>
    <t>00039071</t>
  </si>
  <si>
    <t>00039072</t>
  </si>
  <si>
    <t>00039073</t>
  </si>
  <si>
    <t>00039074</t>
  </si>
  <si>
    <t>00039075</t>
  </si>
  <si>
    <t>00039077</t>
  </si>
  <si>
    <t>00039078</t>
  </si>
  <si>
    <t>00039079</t>
  </si>
  <si>
    <t>00039081</t>
  </si>
  <si>
    <t>00039082</t>
  </si>
  <si>
    <t>00039083</t>
  </si>
  <si>
    <t>00039085</t>
  </si>
  <si>
    <t>00039087</t>
  </si>
  <si>
    <t>00039088</t>
  </si>
  <si>
    <t>00039089</t>
  </si>
  <si>
    <t>00039090</t>
  </si>
  <si>
    <t>T01</t>
  </si>
  <si>
    <t>T02</t>
  </si>
  <si>
    <t>T03</t>
  </si>
  <si>
    <t>T04</t>
  </si>
  <si>
    <t>T05</t>
  </si>
  <si>
    <t>T06</t>
  </si>
  <si>
    <t>00000943</t>
  </si>
  <si>
    <t>00000530</t>
  </si>
  <si>
    <t>00002190</t>
  </si>
  <si>
    <t>00001027</t>
  </si>
  <si>
    <t>00000696</t>
  </si>
  <si>
    <t>00001567</t>
  </si>
  <si>
    <t>00000587</t>
  </si>
  <si>
    <t>00006564</t>
  </si>
  <si>
    <t>00006567</t>
  </si>
  <si>
    <t xml:space="preserve"> 00006566</t>
  </si>
  <si>
    <t>00006563</t>
  </si>
  <si>
    <t>00006565</t>
  </si>
  <si>
    <t>00006568</t>
  </si>
  <si>
    <t>00001629</t>
  </si>
  <si>
    <t>00010965</t>
  </si>
  <si>
    <t>00010967</t>
  </si>
  <si>
    <t>00010966</t>
  </si>
  <si>
    <t>00010968</t>
  </si>
  <si>
    <t>00010969</t>
  </si>
  <si>
    <t>00010970</t>
  </si>
  <si>
    <t>00002353</t>
  </si>
  <si>
    <t>00016278</t>
  </si>
  <si>
    <t>00016277</t>
  </si>
  <si>
    <t>00014864</t>
  </si>
  <si>
    <t>00016279</t>
  </si>
  <si>
    <t>00014922</t>
  </si>
  <si>
    <t>00016276</t>
  </si>
  <si>
    <t>00003347</t>
  </si>
  <si>
    <t>00021236</t>
  </si>
  <si>
    <t>00021238</t>
  </si>
  <si>
    <t>00021239</t>
  </si>
  <si>
    <t>00021235</t>
  </si>
  <si>
    <t>00021237</t>
  </si>
  <si>
    <t>00021234</t>
  </si>
  <si>
    <t>00004506</t>
  </si>
  <si>
    <t>00024516</t>
  </si>
  <si>
    <t>00024517</t>
  </si>
  <si>
    <t>00024519</t>
  </si>
  <si>
    <t>00024518</t>
  </si>
  <si>
    <t>00024520</t>
  </si>
  <si>
    <t>00024515</t>
  </si>
  <si>
    <t>KH thanh toán</t>
  </si>
  <si>
    <t>Chênh lệch</t>
  </si>
  <si>
    <t>Ngày thanh toán</t>
  </si>
  <si>
    <t>25a</t>
  </si>
  <si>
    <t>56a</t>
  </si>
  <si>
    <t>61a</t>
  </si>
  <si>
    <t>80a</t>
  </si>
  <si>
    <t>181a</t>
  </si>
  <si>
    <t>71a</t>
  </si>
  <si>
    <t>297a</t>
  </si>
  <si>
    <t>199b</t>
  </si>
  <si>
    <t>199a</t>
  </si>
  <si>
    <t>199c</t>
  </si>
  <si>
    <t>172a</t>
  </si>
  <si>
    <t>181b</t>
  </si>
  <si>
    <t>269a</t>
  </si>
  <si>
    <t>Mega ghi nhận công nợ 30.06</t>
  </si>
  <si>
    <t>Note</t>
  </si>
  <si>
    <t>Mega ghi nhận công nợ 30.06.2023</t>
  </si>
  <si>
    <t>Mega đã thanh toán, hết công nợ trước 30.06.2023</t>
  </si>
  <si>
    <t>Mega ghi nhận trên hệ thống</t>
  </si>
  <si>
    <t>Lý do</t>
  </si>
  <si>
    <t>Mega ghi nhận trong tháng 7, chưa thanh toán ngày 10.07</t>
  </si>
  <si>
    <t>Mega ghi nhận công nợ trong tháng 7, đã thanh toán 10.07.2023</t>
  </si>
  <si>
    <t>Mega không ghi nhận, PO tháng 5/2022 đã bị delete trên HT sau 11 tháng rồi nhé.không xử lý thanh toán được nữa.</t>
  </si>
  <si>
    <t>hóa đơn này Mega đã thanh toán cho hóa đơn ban đầu báo sai giá (00015721) 552,002 đ, TT dư 55,187 đ</t>
  </si>
  <si>
    <t>xuất sai số lượng, đ/c giảm 100% và xuất hđ mới trong T07.2023</t>
  </si>
  <si>
    <t>Mega đã ghi nhận trong tháng 7, trong luồng mail nhờ check hđ pending 19.07.2023</t>
  </si>
  <si>
    <t>Mega báo đang sai giá, chờ CHECK</t>
  </si>
  <si>
    <t>00030093</t>
  </si>
  <si>
    <t>24/05/2023</t>
  </si>
  <si>
    <t>có khả năng sẽ không được thanh toán, do quá 11 tháng để mở PO làm thanh toán</t>
  </si>
  <si>
    <t>PO tháng 5/2022 đã bị delete trên HT sau 11 tháng rồi nhé.không xử lý thanh toán được nữa.</t>
  </si>
  <si>
    <t>HẾT T08 CHỈNH LẠI CÔNG NỢ, đã xuất điều chỉnh giảm 100% về 0 ngày 24.08.2023</t>
  </si>
  <si>
    <t>Mega chốt</t>
  </si>
  <si>
    <t>XONG</t>
  </si>
  <si>
    <t>R</t>
  </si>
  <si>
    <t>Mega không ghi nhận, có khả năng sẽ không được thanh toán, do quá 11 tháng để mở PO làm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</si>
</sst>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0" fontId="12" fillId="4" borderId="1" xfId="0" applyNumberFormat="1" applyFont="1" applyFill="1" applyBorder="1" applyAlignment="1" applyProtection="1">
      <alignment horizontal="center" vertical="center" wrapText="1"/>
    </xf>
    <xf numFmtId="166" fontId="12" fillId="4" borderId="1" xfId="0" applyNumberFormat="1" applyFont="1" applyFill="1" applyBorder="1" applyAlignment="1" applyProtection="1">
      <alignment horizontal="center" vertical="center" wrapText="1"/>
    </xf>
    <xf numFmtId="165" fontId="12" fillId="4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1" applyNumberFormat="1" applyFont="1" applyBorder="1" applyAlignment="1">
      <alignment vertical="center" wrapText="1"/>
    </xf>
    <xf numFmtId="0" fontId="13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5" fontId="13" fillId="0" borderId="1" xfId="1" applyNumberFormat="1" applyFont="1" applyBorder="1"/>
    <xf numFmtId="166" fontId="13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5" fillId="0" borderId="1" xfId="0" applyFont="1" applyBorder="1" applyAlignment="1">
      <alignment horizontal="left" vertical="center" wrapText="1"/>
    </xf>
    <xf numFmtId="37" fontId="13" fillId="0" borderId="0" xfId="0" applyNumberFormat="1" applyFont="1"/>
    <xf numFmtId="165" fontId="15" fillId="0" borderId="1" xfId="1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2" fillId="2" borderId="1" xfId="1" applyNumberFormat="1" applyFont="1" applyFill="1" applyBorder="1" applyAlignment="1">
      <alignment horizontal="center"/>
    </xf>
    <xf numFmtId="165" fontId="0" fillId="0" borderId="0" xfId="0" applyNumberFormat="1"/>
    <xf numFmtId="0" fontId="14" fillId="0" borderId="1" xfId="0" quotePrefix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/>
    <xf numFmtId="165" fontId="14" fillId="0" borderId="1" xfId="1" applyNumberFormat="1" applyFont="1" applyBorder="1" applyAlignment="1">
      <alignment horizontal="right" vertical="center" wrapText="1"/>
    </xf>
    <xf numFmtId="165" fontId="15" fillId="0" borderId="1" xfId="1" applyNumberFormat="1" applyFont="1" applyBorder="1" applyAlignment="1">
      <alignment horizontal="right" vertical="center"/>
    </xf>
    <xf numFmtId="0" fontId="14" fillId="0" borderId="1" xfId="0" applyNumberFormat="1" applyFont="1" applyFill="1" applyBorder="1" applyAlignment="1">
      <alignment vertical="center" wrapText="1"/>
    </xf>
    <xf numFmtId="167" fontId="1" fillId="0" borderId="0" xfId="1" applyNumberFormat="1" applyFont="1"/>
    <xf numFmtId="0" fontId="12" fillId="4" borderId="1" xfId="0" applyNumberFormat="1" applyFont="1" applyFill="1" applyBorder="1" applyAlignment="1" applyProtection="1">
      <alignment horizontal="center" vertical="center"/>
    </xf>
    <xf numFmtId="166" fontId="12" fillId="4" borderId="1" xfId="0" applyNumberFormat="1" applyFont="1" applyFill="1" applyBorder="1" applyAlignment="1" applyProtection="1">
      <alignment horizontal="center" vertical="center"/>
    </xf>
    <xf numFmtId="165" fontId="12" fillId="4" borderId="1" xfId="1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right" vertical="center"/>
    </xf>
    <xf numFmtId="165" fontId="14" fillId="0" borderId="1" xfId="1" applyNumberFormat="1" applyFont="1" applyBorder="1" applyAlignment="1">
      <alignment vertical="center"/>
    </xf>
    <xf numFmtId="165" fontId="13" fillId="0" borderId="1" xfId="1" applyNumberFormat="1" applyFont="1" applyBorder="1" applyAlignment="1"/>
    <xf numFmtId="0" fontId="14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/>
    <xf numFmtId="0" fontId="14" fillId="0" borderId="1" xfId="0" applyNumberFormat="1" applyFont="1" applyFill="1" applyBorder="1" applyAlignment="1">
      <alignment vertical="center"/>
    </xf>
    <xf numFmtId="0" fontId="14" fillId="0" borderId="1" xfId="0" quotePrefix="1" applyNumberFormat="1" applyFont="1" applyBorder="1" applyAlignment="1">
      <alignment vertical="center"/>
    </xf>
    <xf numFmtId="0" fontId="15" fillId="0" borderId="1" xfId="0" applyNumberFormat="1" applyFont="1" applyBorder="1" applyAlignment="1">
      <alignment horizontal="left" vertical="center"/>
    </xf>
    <xf numFmtId="165" fontId="16" fillId="0" borderId="1" xfId="1" applyNumberFormat="1" applyFont="1" applyBorder="1" applyAlignment="1">
      <alignment horizontal="right" vertical="center"/>
    </xf>
    <xf numFmtId="165" fontId="16" fillId="0" borderId="1" xfId="1" applyNumberFormat="1" applyFont="1" applyBorder="1" applyAlignment="1">
      <alignment horizontal="left" vertical="center"/>
    </xf>
    <xf numFmtId="165" fontId="12" fillId="4" borderId="5" xfId="1" applyNumberFormat="1" applyFont="1" applyFill="1" applyBorder="1" applyAlignment="1" applyProtection="1">
      <alignment horizontal="center" vertical="center"/>
    </xf>
    <xf numFmtId="14" fontId="12" fillId="4" borderId="5" xfId="1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165" fontId="12" fillId="4" borderId="5" xfId="1" applyNumberFormat="1" applyFont="1" applyFill="1" applyBorder="1" applyAlignment="1" applyProtection="1">
      <alignment horizontal="left" vertical="center"/>
    </xf>
    <xf numFmtId="165" fontId="0" fillId="3" borderId="0" xfId="1" applyNumberFormat="1" applyFont="1" applyFill="1"/>
    <xf numFmtId="165" fontId="2" fillId="0" borderId="0" xfId="0" applyNumberFormat="1" applyFont="1" applyAlignment="1">
      <alignment horizontal="center" vertical="center"/>
    </xf>
    <xf numFmtId="0" fontId="13" fillId="0" borderId="0" xfId="1" applyNumberFormat="1" applyFont="1"/>
    <xf numFmtId="0" fontId="14" fillId="3" borderId="1" xfId="0" applyNumberFormat="1" applyFont="1" applyFill="1" applyBorder="1" applyAlignment="1">
      <alignment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165" fontId="14" fillId="3" borderId="1" xfId="1" applyNumberFormat="1" applyFont="1" applyFill="1" applyBorder="1" applyAlignment="1">
      <alignment horizontal="right" vertical="center"/>
    </xf>
    <xf numFmtId="165" fontId="14" fillId="3" borderId="1" xfId="1" applyNumberFormat="1" applyFont="1" applyFill="1" applyBorder="1" applyAlignment="1">
      <alignment vertical="center"/>
    </xf>
    <xf numFmtId="14" fontId="0" fillId="3" borderId="0" xfId="0" applyNumberFormat="1" applyFill="1"/>
    <xf numFmtId="0" fontId="0" fillId="3" borderId="0" xfId="0" applyFill="1"/>
    <xf numFmtId="0" fontId="14" fillId="5" borderId="1" xfId="0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165" fontId="14" fillId="5" borderId="1" xfId="1" applyNumberFormat="1" applyFont="1" applyFill="1" applyBorder="1" applyAlignment="1">
      <alignment horizontal="right" vertical="center"/>
    </xf>
    <xf numFmtId="165" fontId="14" fillId="5" borderId="1" xfId="1" applyNumberFormat="1" applyFont="1" applyFill="1" applyBorder="1" applyAlignment="1">
      <alignment vertical="center"/>
    </xf>
    <xf numFmtId="165" fontId="0" fillId="5" borderId="0" xfId="1" applyNumberFormat="1" applyFont="1" applyFill="1"/>
    <xf numFmtId="14" fontId="0" fillId="5" borderId="0" xfId="0" applyNumberFormat="1" applyFill="1"/>
    <xf numFmtId="0" fontId="0" fillId="5" borderId="0" xfId="0" applyFill="1"/>
    <xf numFmtId="3" fontId="0" fillId="0" borderId="0" xfId="0" applyNumberFormat="1"/>
    <xf numFmtId="0" fontId="13" fillId="0" borderId="0" xfId="0" applyNumberFormat="1" applyFont="1"/>
    <xf numFmtId="165" fontId="13" fillId="0" borderId="0" xfId="0" applyNumberFormat="1" applyFont="1"/>
    <xf numFmtId="0" fontId="19" fillId="0" borderId="1" xfId="0" applyNumberFormat="1" applyFont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165" fontId="14" fillId="6" borderId="1" xfId="1" applyNumberFormat="1" applyFont="1" applyFill="1" applyBorder="1" applyAlignment="1">
      <alignment horizontal="right" vertical="center" wrapText="1"/>
    </xf>
    <xf numFmtId="165" fontId="14" fillId="6" borderId="1" xfId="1" applyNumberFormat="1" applyFont="1" applyFill="1" applyBorder="1" applyAlignment="1">
      <alignment vertical="center" wrapText="1"/>
    </xf>
    <xf numFmtId="0" fontId="13" fillId="6" borderId="0" xfId="0" applyNumberFormat="1" applyFont="1" applyFill="1"/>
    <xf numFmtId="0" fontId="13" fillId="6" borderId="0" xfId="0" applyFont="1" applyFill="1"/>
    <xf numFmtId="165" fontId="13" fillId="6" borderId="0" xfId="0" applyNumberFormat="1" applyFont="1" applyFill="1"/>
    <xf numFmtId="0" fontId="14" fillId="6" borderId="1" xfId="0" quotePrefix="1" applyFont="1" applyFill="1" applyBorder="1" applyAlignment="1">
      <alignment vertical="center" wrapText="1"/>
    </xf>
    <xf numFmtId="165" fontId="14" fillId="6" borderId="1" xfId="1" applyNumberFormat="1" applyFont="1" applyFill="1" applyBorder="1" applyAlignment="1">
      <alignment horizontal="right" vertical="center"/>
    </xf>
    <xf numFmtId="165" fontId="16" fillId="6" borderId="1" xfId="1" applyNumberFormat="1" applyFont="1" applyFill="1" applyBorder="1" applyAlignment="1">
      <alignment horizontal="right" vertical="center"/>
    </xf>
    <xf numFmtId="165" fontId="14" fillId="0" borderId="1" xfId="1" applyNumberFormat="1" applyFont="1" applyFill="1" applyBorder="1" applyAlignment="1">
      <alignment horizontal="right" vertical="center"/>
    </xf>
    <xf numFmtId="165" fontId="12" fillId="4" borderId="6" xfId="1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CHECK%20C&#212;NG%20N&#7906;%20MEGA%20T&#7898;I%2030.06%20-%20B&#7842;NG%20T&#7892;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thanh%20to&#225;n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ph&#7843;n%20h&#7891;i%2030.06.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3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CHECK%20C&#212;NG%20N&#7906;%20MEGA%20T06.2023/MMVN_ExportInvoiceList%2017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GA"/>
      <sheetName val="Sheet2"/>
      <sheetName val="Check lại đ.chỉnh 2023"/>
    </sheetNames>
    <sheetDataSet>
      <sheetData sheetId="0"/>
      <sheetData sheetId="1">
        <row r="140">
          <cell r="B140">
            <v>10480</v>
          </cell>
          <cell r="C140" t="str">
            <v>1C23TNN</v>
          </cell>
          <cell r="D140" t="str">
            <v>02/03/2023</v>
          </cell>
          <cell r="E140" t="str">
            <v>CÔNG TY TNHH MM MEGA MARKET (VIỆT NAM)</v>
          </cell>
          <cell r="F140" t="str">
            <v>Khu B, Khu đô thị mới An Phú-An Khánh, Phường An Phú, Thành phố Thủ Đức, Thành phố Hồ Chí Minh</v>
          </cell>
          <cell r="G140" t="str">
            <v>0302249586</v>
          </cell>
          <cell r="H140" t="str">
            <v>NCC 25790 / PO29159395</v>
          </cell>
          <cell r="I140">
            <v>1072050</v>
          </cell>
          <cell r="J140">
            <v>0</v>
          </cell>
          <cell r="K140">
            <v>1072050</v>
          </cell>
          <cell r="L140">
            <v>107205</v>
          </cell>
          <cell r="M140">
            <v>1179255</v>
          </cell>
          <cell r="N140" t="str">
            <v>Hóa đơn mới</v>
          </cell>
          <cell r="O140" t="str">
            <v>votanduy0987@gmail.com</v>
          </cell>
          <cell r="P140" t="str">
            <v>Chưa gửi</v>
          </cell>
          <cell r="Q140" t="str">
            <v>T03.2023</v>
          </cell>
          <cell r="R140">
            <v>1179255</v>
          </cell>
          <cell r="S140">
            <v>0</v>
          </cell>
          <cell r="T140">
            <v>45103</v>
          </cell>
          <cell r="U140" t="str">
            <v>HĐ đã ghi nhận, đã TT</v>
          </cell>
        </row>
        <row r="141">
          <cell r="B141">
            <v>10481</v>
          </cell>
          <cell r="C141" t="str">
            <v>1C23TNN</v>
          </cell>
          <cell r="D141" t="str">
            <v>02/03/2023</v>
          </cell>
          <cell r="E141" t="str">
            <v>CHI NHÁNH CÔNG TY TNHH MM MEGA MARKET (VIỆT NAM) TẠI THÀNH PHỐ ĐÀ NẴNG</v>
          </cell>
          <cell r="F141" t="str">
            <v>Đường Cách Mạng Tháng 8, Phường Khuê Trung, Quận Cẩm Lệ, Thành phố Đà Nẵng, Việt Nam</v>
          </cell>
          <cell r="G141" t="str">
            <v>0302249586-004</v>
          </cell>
          <cell r="H141" t="str">
            <v>NCC 25790 / PO17168935</v>
          </cell>
          <cell r="I141">
            <v>3491900</v>
          </cell>
          <cell r="J141">
            <v>0</v>
          </cell>
          <cell r="K141">
            <v>3491900</v>
          </cell>
          <cell r="L141">
            <v>349190</v>
          </cell>
          <cell r="M141">
            <v>3841090</v>
          </cell>
          <cell r="N141" t="str">
            <v>Hóa đơn mới</v>
          </cell>
          <cell r="O141" t="str">
            <v>votanduy0987@gmail.com</v>
          </cell>
          <cell r="P141" t="str">
            <v>Chưa gửi</v>
          </cell>
          <cell r="Q141" t="str">
            <v>T03.2023</v>
          </cell>
          <cell r="R141">
            <v>3841090</v>
          </cell>
          <cell r="S141">
            <v>0</v>
          </cell>
          <cell r="T141">
            <v>45103</v>
          </cell>
          <cell r="U141" t="str">
            <v>HĐ đã ghi nhận, đã TT</v>
          </cell>
        </row>
        <row r="142">
          <cell r="B142">
            <v>10482</v>
          </cell>
          <cell r="C142" t="str">
            <v>1C23TNN</v>
          </cell>
          <cell r="D142" t="str">
            <v>02/03/2023</v>
          </cell>
          <cell r="E142" t="str">
            <v>CHI NHÁNH CÔNG TY TNHH MM MEGA MARKET (VIỆT NAM) TẠI TỈNH ĐẮK LẮK</v>
          </cell>
          <cell r="F142" t="str">
            <v>Tổ dân phố 5, đường Đồng Khởi, Phường Tân An, TP.Buôn Ma Thuột, Tỉnh Đắk Lắk, Việt Nam</v>
          </cell>
          <cell r="G142" t="str">
            <v>0302249586-014</v>
          </cell>
          <cell r="H142" t="str">
            <v>NCC 25790 / PO27311198</v>
          </cell>
          <cell r="I142">
            <v>1529835</v>
          </cell>
          <cell r="J142">
            <v>0</v>
          </cell>
          <cell r="K142">
            <v>1529835</v>
          </cell>
          <cell r="L142">
            <v>152984</v>
          </cell>
          <cell r="M142">
            <v>1682819</v>
          </cell>
          <cell r="N142" t="str">
            <v>Hóa đơn mới</v>
          </cell>
          <cell r="O142" t="str">
            <v>votanduy0987@gmail.com</v>
          </cell>
          <cell r="P142" t="str">
            <v>Chưa gửi</v>
          </cell>
          <cell r="Q142" t="str">
            <v>T03.2023</v>
          </cell>
          <cell r="R142">
            <v>1682824</v>
          </cell>
          <cell r="S142">
            <v>5</v>
          </cell>
          <cell r="T142">
            <v>45103</v>
          </cell>
          <cell r="U142" t="str">
            <v>HĐ đã ghi nhận, đã TT</v>
          </cell>
        </row>
        <row r="143">
          <cell r="B143">
            <v>10483</v>
          </cell>
          <cell r="C143" t="str">
            <v>1C23TNN</v>
          </cell>
          <cell r="D143" t="str">
            <v>02/03/2023</v>
          </cell>
          <cell r="E143" t="str">
            <v>CHI NHÁNH CÔNG TY TNHH MM MEGA MARKET (VIỆT NAM) TẠI THÀNH PHỐ NHA TRANG</v>
          </cell>
          <cell r="F143" t="str">
            <v>Đường 23/10, Thôn Võ Cạnh, Xã Vĩnh Trung, Thành phố Nha Trang, Tỉnh Khánh Hòa, Việt Nam</v>
          </cell>
          <cell r="G143" t="str">
            <v>0302249586-011</v>
          </cell>
          <cell r="H143" t="str">
            <v>NCC 25790 / PO25321308</v>
          </cell>
          <cell r="I143">
            <v>1410195</v>
          </cell>
          <cell r="J143">
            <v>0</v>
          </cell>
          <cell r="K143">
            <v>1410195</v>
          </cell>
          <cell r="L143">
            <v>141020</v>
          </cell>
          <cell r="M143">
            <v>1551215</v>
          </cell>
          <cell r="N143" t="str">
            <v>Hóa đơn mới</v>
          </cell>
          <cell r="O143" t="str">
            <v>votanduy0987@gmail.com</v>
          </cell>
          <cell r="P143" t="str">
            <v>Chưa gửi</v>
          </cell>
          <cell r="Q143" t="str">
            <v>T03.2023</v>
          </cell>
          <cell r="R143">
            <v>1551220</v>
          </cell>
          <cell r="S143">
            <v>5</v>
          </cell>
          <cell r="T143">
            <v>45103</v>
          </cell>
          <cell r="U143" t="str">
            <v>HĐ đã ghi nhận, đã TT</v>
          </cell>
        </row>
        <row r="144">
          <cell r="B144">
            <v>10484</v>
          </cell>
          <cell r="C144" t="str">
            <v>1C23TNN</v>
          </cell>
          <cell r="D144" t="str">
            <v>02/03/2023</v>
          </cell>
          <cell r="E144" t="str">
            <v>CHI NHÁNH CÔNG TY TNHH MM MEGA MARKET (VIỆT NAM) TẠI TỈNH BÀ RỊA - VŨNG TÀU</v>
          </cell>
          <cell r="F144" t="str">
            <v>Khu vực đường 51B, Phường 11, Thành Phố Vũng Tàu, Tỉnh Bà Rịa - Vũng Tàu, Việt Nam</v>
          </cell>
          <cell r="G144" t="str">
            <v>0302249586-009</v>
          </cell>
          <cell r="H144" t="str">
            <v>NCC 25790 / PO22322670</v>
          </cell>
          <cell r="I144">
            <v>1468620</v>
          </cell>
          <cell r="J144">
            <v>0</v>
          </cell>
          <cell r="K144">
            <v>1468620</v>
          </cell>
          <cell r="L144">
            <v>146862</v>
          </cell>
          <cell r="M144">
            <v>1615482</v>
          </cell>
          <cell r="N144" t="str">
            <v>Hóa đơn mới</v>
          </cell>
          <cell r="O144" t="str">
            <v>votanduy0987@gmail.com</v>
          </cell>
          <cell r="P144" t="str">
            <v>Chưa gửi</v>
          </cell>
          <cell r="Q144" t="str">
            <v>T03.2023</v>
          </cell>
          <cell r="R144">
            <v>1615482</v>
          </cell>
          <cell r="S144">
            <v>0</v>
          </cell>
          <cell r="T144">
            <v>45103</v>
          </cell>
          <cell r="U144" t="str">
            <v>HĐ đã ghi nhận, đã TT</v>
          </cell>
        </row>
        <row r="145">
          <cell r="B145">
            <v>10485</v>
          </cell>
          <cell r="C145" t="str">
            <v>1C23TNN</v>
          </cell>
          <cell r="D145" t="str">
            <v>02/03/2023</v>
          </cell>
          <cell r="E145" t="str">
            <v>CHI NHÁNH CÔNG TY TNHH MM MEGA MARKET (VIỆT NAM) TẠI TỈNH BÌNH ĐỊNH</v>
          </cell>
          <cell r="F145" t="str">
            <v>Quốc Lộ 1D, Tổ 24, Khu vực 5, Phường Ghềnh Ráng, Thành phố Quy Nhơn, Tỉnh Bình Định, Việt Nam</v>
          </cell>
          <cell r="G145" t="str">
            <v>0302249586-007</v>
          </cell>
          <cell r="H145" t="str">
            <v>NCC 25790 / PO21210823</v>
          </cell>
          <cell r="I145">
            <v>2878815</v>
          </cell>
          <cell r="J145">
            <v>0</v>
          </cell>
          <cell r="K145">
            <v>2878815</v>
          </cell>
          <cell r="L145">
            <v>287882</v>
          </cell>
          <cell r="M145">
            <v>3166697</v>
          </cell>
          <cell r="N145" t="str">
            <v>Hóa đơn mới</v>
          </cell>
          <cell r="O145" t="str">
            <v>votanduy0987@gmail.com</v>
          </cell>
          <cell r="P145" t="str">
            <v>Chưa gửi</v>
          </cell>
          <cell r="Q145" t="str">
            <v>T03.2023</v>
          </cell>
          <cell r="R145">
            <v>3166702</v>
          </cell>
          <cell r="S145">
            <v>5</v>
          </cell>
          <cell r="T145">
            <v>45103</v>
          </cell>
          <cell r="U145" t="str">
            <v>HĐ đã ghi nhận, đã TT</v>
          </cell>
        </row>
        <row r="146">
          <cell r="B146">
            <v>10486</v>
          </cell>
          <cell r="C146" t="str">
            <v>1C23TNN</v>
          </cell>
          <cell r="D146" t="str">
            <v>02/03/2023</v>
          </cell>
          <cell r="E146" t="str">
            <v>CHI NHÁNH CÔNG TY TNHH MM MEGA MARKET (VIỆT NAM) TẠI TỈNH AN GIANG</v>
          </cell>
          <cell r="F146" t="str">
            <v>Số 1566 Trần Hưng Đạo, Tổ 71, Khóm Đông Thịnh 5, Phường Mỹ Phước, Thành phố Long Xuyên, Tỉnh An Giang, Việt Nam</v>
          </cell>
          <cell r="G146" t="str">
            <v>0302249586-006</v>
          </cell>
          <cell r="H146" t="str">
            <v>NCC 25790 / PO20348762</v>
          </cell>
          <cell r="I146">
            <v>1110580</v>
          </cell>
          <cell r="J146">
            <v>0</v>
          </cell>
          <cell r="K146">
            <v>1110580</v>
          </cell>
          <cell r="L146">
            <v>111058</v>
          </cell>
          <cell r="M146">
            <v>1221638</v>
          </cell>
          <cell r="N146" t="str">
            <v>Hóa đơn mới</v>
          </cell>
          <cell r="O146" t="str">
            <v>votanduy0987@gmail.com</v>
          </cell>
          <cell r="P146" t="str">
            <v>Chưa gửi</v>
          </cell>
          <cell r="Q146" t="str">
            <v>T03.2023</v>
          </cell>
          <cell r="R146">
            <v>1221638</v>
          </cell>
          <cell r="S146">
            <v>0</v>
          </cell>
          <cell r="T146">
            <v>45103</v>
          </cell>
          <cell r="U146" t="str">
            <v>HĐ đã ghi nhận, đã TT</v>
          </cell>
        </row>
        <row r="147">
          <cell r="B147">
            <v>10487</v>
          </cell>
          <cell r="C147" t="str">
            <v>1C23TNN</v>
          </cell>
          <cell r="D147" t="str">
            <v>02/03/2023</v>
          </cell>
          <cell r="E147" t="str">
            <v>CHI NHÁNH CÔNG TY TNHH MM MEGA MARKET (VIỆT NAM) TẠI THÀNH PHỐ ĐÀ NẴNG</v>
          </cell>
          <cell r="F147" t="str">
            <v>Đường Cách Mạng Tháng 8, Phường Khuê Trung, Quận Cẩm Lệ, Thành phố Đà Nẵng, Việt Nam</v>
          </cell>
          <cell r="G147" t="str">
            <v>0302249586-004</v>
          </cell>
          <cell r="H147" t="str">
            <v>NCC 25790 / PO17171050</v>
          </cell>
          <cell r="I147">
            <v>4995550</v>
          </cell>
          <cell r="J147">
            <v>0</v>
          </cell>
          <cell r="K147">
            <v>4995550</v>
          </cell>
          <cell r="L147">
            <v>499555</v>
          </cell>
          <cell r="M147">
            <v>5495105</v>
          </cell>
          <cell r="N147" t="str">
            <v>Hóa đơn mới</v>
          </cell>
          <cell r="O147" t="str">
            <v>votanduy0987@gmail.com</v>
          </cell>
          <cell r="P147" t="str">
            <v>Chưa gửi</v>
          </cell>
          <cell r="Q147" t="str">
            <v>T03.2023</v>
          </cell>
          <cell r="R147">
            <v>5495105</v>
          </cell>
          <cell r="S147">
            <v>0</v>
          </cell>
          <cell r="T147">
            <v>45103</v>
          </cell>
          <cell r="U147" t="str">
            <v>HĐ đã ghi nhận, đã TT</v>
          </cell>
        </row>
        <row r="148">
          <cell r="B148">
            <v>10488</v>
          </cell>
          <cell r="C148" t="str">
            <v>1C23TNN</v>
          </cell>
          <cell r="D148" t="str">
            <v>02/03/2023</v>
          </cell>
          <cell r="E148" t="str">
            <v>CHI NHÁNH CÔNG TY TNHH MM MEGA MARKET (VIỆT NAM) TẠI HẢI PHÒNG</v>
          </cell>
          <cell r="F148" t="str">
            <v>Số 2A đường Hồng Bàng, Phường Sở Dầu, Quận Hồng Bàng, Thành phố Hải Phòng, Việt Nam</v>
          </cell>
          <cell r="G148" t="str">
            <v>0302249586-003</v>
          </cell>
          <cell r="H148" t="str">
            <v>NCC 25790 / PO16406877</v>
          </cell>
          <cell r="I148">
            <v>4000486</v>
          </cell>
          <cell r="J148">
            <v>0</v>
          </cell>
          <cell r="K148">
            <v>4000486</v>
          </cell>
          <cell r="L148">
            <v>400049</v>
          </cell>
          <cell r="M148">
            <v>4400535</v>
          </cell>
          <cell r="N148" t="str">
            <v>Hóa đơn mới</v>
          </cell>
          <cell r="O148" t="str">
            <v>votanduy0987@gmail.com</v>
          </cell>
          <cell r="P148" t="str">
            <v>Chưa gửi</v>
          </cell>
          <cell r="Q148" t="str">
            <v>T03.2023</v>
          </cell>
          <cell r="R148">
            <v>4400539</v>
          </cell>
          <cell r="S148">
            <v>4</v>
          </cell>
          <cell r="T148">
            <v>45103</v>
          </cell>
          <cell r="U148" t="str">
            <v>HĐ đã ghi nhận, đã TT</v>
          </cell>
        </row>
        <row r="149">
          <cell r="B149">
            <v>10489</v>
          </cell>
          <cell r="C149" t="str">
            <v>1C23TNN</v>
          </cell>
          <cell r="D149" t="str">
            <v>02/03/2023</v>
          </cell>
          <cell r="E149" t="str">
            <v>CHI NHÁNH CÔNG TY TNHH MM MEGA MARKET (VIỆT NAM) TẠI THÀNH PHỐ CẦN THƠ</v>
          </cell>
          <cell r="F149" t="str">
            <v>Khu vực V, Quốc lộ 91B, Phường Hưng Lợi, Quận Ninh Kiều, Thành phố Cần Thơ, Việt Nam</v>
          </cell>
          <cell r="G149" t="str">
            <v>0302249586-002</v>
          </cell>
          <cell r="H149" t="str">
            <v>NCC 25790 / PO15093068</v>
          </cell>
          <cell r="I149">
            <v>2618440</v>
          </cell>
          <cell r="J149">
            <v>0</v>
          </cell>
          <cell r="K149">
            <v>2618440</v>
          </cell>
          <cell r="L149">
            <v>261844</v>
          </cell>
          <cell r="M149">
            <v>2880284</v>
          </cell>
          <cell r="N149" t="str">
            <v>Hóa đơn mới</v>
          </cell>
          <cell r="O149" t="str">
            <v>votanduy0987@gmail.com</v>
          </cell>
          <cell r="P149" t="str">
            <v>Chưa gửi</v>
          </cell>
          <cell r="Q149" t="str">
            <v>T03.2023</v>
          </cell>
          <cell r="R149">
            <v>2880284</v>
          </cell>
          <cell r="S149">
            <v>0</v>
          </cell>
          <cell r="T149">
            <v>45103</v>
          </cell>
          <cell r="U149" t="str">
            <v>HĐ đã ghi nhận, đã TT</v>
          </cell>
        </row>
        <row r="150">
          <cell r="B150">
            <v>10490</v>
          </cell>
          <cell r="C150" t="str">
            <v>1C23TNN</v>
          </cell>
          <cell r="D150" t="str">
            <v>02/03/2023</v>
          </cell>
          <cell r="E150" t="str">
            <v>CHI NHÁNH CÔNG TY TNHH MM MEGA MARKET (VIỆT NAM) TẠI KIÊN GIANG</v>
          </cell>
          <cell r="F150" t="str">
            <v>Lô A11, Khu lấn biển, Phường Vĩnh Bảo, Thành phố Rạch Giá, Tỉnh Kiên Giang, Việt Nam</v>
          </cell>
          <cell r="G150" t="str">
            <v>0302249586-015</v>
          </cell>
          <cell r="H150" t="str">
            <v>NCC 25790 / PO28310702</v>
          </cell>
          <cell r="I150">
            <v>2221160</v>
          </cell>
          <cell r="J150">
            <v>0</v>
          </cell>
          <cell r="K150">
            <v>2221160</v>
          </cell>
          <cell r="L150">
            <v>222116</v>
          </cell>
          <cell r="M150">
            <v>2443276</v>
          </cell>
          <cell r="N150" t="str">
            <v>Hóa đơn mới</v>
          </cell>
          <cell r="O150" t="str">
            <v>votanduy0987@gmail.com</v>
          </cell>
          <cell r="P150" t="str">
            <v>Chưa gửi</v>
          </cell>
          <cell r="Q150" t="str">
            <v>T03.2023</v>
          </cell>
          <cell r="R150">
            <v>2443276</v>
          </cell>
          <cell r="S150">
            <v>0</v>
          </cell>
          <cell r="T150">
            <v>45103</v>
          </cell>
          <cell r="U150" t="str">
            <v>HĐ đã ghi nhận, đã TT</v>
          </cell>
        </row>
        <row r="151">
          <cell r="B151">
            <v>10491</v>
          </cell>
          <cell r="C151" t="str">
            <v>1C23TNN</v>
          </cell>
          <cell r="D151" t="str">
            <v>02/03/2023</v>
          </cell>
          <cell r="E151" t="str">
            <v>CHI NHÁNH CÔNG TY TNHH MM MEGA MARKET (VIỆT NAM) TẠI TỈNH ĐẮK LẮK</v>
          </cell>
          <cell r="F151" t="str">
            <v>Tổ dân phố 5, đường Đồng Khởi, Phường Tân An, TP.Buôn Ma Thuột, Tỉnh Đắk Lắk, Việt Nam</v>
          </cell>
          <cell r="G151" t="str">
            <v>0302249586-014</v>
          </cell>
          <cell r="H151" t="str">
            <v>NCC 25790 / PO27311942</v>
          </cell>
          <cell r="I151">
            <v>272250</v>
          </cell>
          <cell r="J151">
            <v>0</v>
          </cell>
          <cell r="K151">
            <v>272250</v>
          </cell>
          <cell r="L151">
            <v>27225</v>
          </cell>
          <cell r="M151">
            <v>299475</v>
          </cell>
          <cell r="N151" t="str">
            <v>Hóa đơn mới</v>
          </cell>
          <cell r="O151" t="str">
            <v>votanduy0987@gmail.com</v>
          </cell>
          <cell r="P151" t="str">
            <v>Chưa gửi</v>
          </cell>
          <cell r="Q151" t="str">
            <v>T03.2023</v>
          </cell>
          <cell r="R151">
            <v>299475</v>
          </cell>
          <cell r="S151">
            <v>0</v>
          </cell>
          <cell r="T151">
            <v>45103</v>
          </cell>
          <cell r="U151" t="str">
            <v>HĐ đã ghi nhận, đã TT</v>
          </cell>
        </row>
        <row r="152">
          <cell r="B152">
            <v>10492</v>
          </cell>
          <cell r="C152" t="str">
            <v>1C23TNN</v>
          </cell>
          <cell r="D152" t="str">
            <v>02/03/2023</v>
          </cell>
          <cell r="E152" t="str">
            <v>CHI NHÁNH CÔNG TY TNHH MM MEGA MARKET (VIỆT NAM) TẠI TỈNH BÌNH DƯƠNG</v>
          </cell>
          <cell r="F152" t="str">
            <v>Đại lộ Bình Dương, Phường Phú Thọ, Thành phố Thủ Dầu Một, Tỉnh Bình Dương, Việt Nam</v>
          </cell>
          <cell r="G152" t="str">
            <v>0302249586-008</v>
          </cell>
          <cell r="H152" t="str">
            <v>NCC 25790 / PO19369518</v>
          </cell>
          <cell r="I152">
            <v>2381320</v>
          </cell>
          <cell r="J152">
            <v>0</v>
          </cell>
          <cell r="K152">
            <v>2381320</v>
          </cell>
          <cell r="L152">
            <v>238132</v>
          </cell>
          <cell r="M152">
            <v>2619452</v>
          </cell>
          <cell r="N152" t="str">
            <v>Hóa đơn mới</v>
          </cell>
          <cell r="O152" t="str">
            <v>votanduy0987@gmail.com</v>
          </cell>
          <cell r="P152" t="str">
            <v>Chưa gửi</v>
          </cell>
          <cell r="Q152" t="str">
            <v>T03.2023</v>
          </cell>
          <cell r="R152">
            <v>2619452</v>
          </cell>
          <cell r="S152">
            <v>0</v>
          </cell>
          <cell r="T152">
            <v>45103</v>
          </cell>
          <cell r="U152" t="str">
            <v>HĐ đã ghi nhận, đã TT</v>
          </cell>
        </row>
        <row r="153">
          <cell r="B153">
            <v>10493</v>
          </cell>
          <cell r="C153" t="str">
            <v>1C23TNN</v>
          </cell>
          <cell r="D153" t="str">
            <v>02/03/2023</v>
          </cell>
          <cell r="E153" t="str">
            <v>CÔNG TY TNHH MM MEGA MARKET (VIỆT NAM)</v>
          </cell>
          <cell r="F153" t="str">
            <v>Khu B, Khu đô thị mới An Phú-An Khánh, Phường An Phú, Thành phố Thủ Đức, Thành phố Hồ Chí Minh</v>
          </cell>
          <cell r="G153" t="str">
            <v>0302249586</v>
          </cell>
          <cell r="H153" t="str">
            <v>NCC 25790 / PO11168083</v>
          </cell>
          <cell r="I153">
            <v>3791515</v>
          </cell>
          <cell r="J153">
            <v>0</v>
          </cell>
          <cell r="K153">
            <v>3791515</v>
          </cell>
          <cell r="L153">
            <v>379152</v>
          </cell>
          <cell r="M153">
            <v>4170667</v>
          </cell>
          <cell r="N153" t="str">
            <v>Hóa đơn mới</v>
          </cell>
          <cell r="O153" t="str">
            <v>votanduy0987@gmail.com</v>
          </cell>
          <cell r="P153" t="str">
            <v>Chưa gửi</v>
          </cell>
          <cell r="Q153" t="str">
            <v>T03.2023</v>
          </cell>
          <cell r="R153">
            <v>4170672</v>
          </cell>
          <cell r="S153">
            <v>5</v>
          </cell>
          <cell r="T153">
            <v>45103</v>
          </cell>
          <cell r="U153" t="str">
            <v>HĐ đã ghi nhận, đã TT</v>
          </cell>
        </row>
        <row r="154">
          <cell r="B154">
            <v>10494</v>
          </cell>
          <cell r="C154" t="str">
            <v>1C23TNN</v>
          </cell>
          <cell r="D154" t="str">
            <v>02/03/2023</v>
          </cell>
          <cell r="E154" t="str">
            <v>CÔNG TY TNHH MM MEGA MARKET (VIỆT NAM)</v>
          </cell>
          <cell r="F154" t="str">
            <v>Khu B, Khu đô thị mới An Phú-An Khánh, Phường An Phú, Thành phố Thủ Đức, Thành phố Hồ Chí Minh</v>
          </cell>
          <cell r="G154" t="str">
            <v>0302249586</v>
          </cell>
          <cell r="H154" t="str">
            <v>NCC 25790 / PO12127235</v>
          </cell>
          <cell r="I154">
            <v>6071100</v>
          </cell>
          <cell r="J154">
            <v>0</v>
          </cell>
          <cell r="K154">
            <v>6071100</v>
          </cell>
          <cell r="L154">
            <v>607110</v>
          </cell>
          <cell r="M154">
            <v>6678210</v>
          </cell>
          <cell r="N154" t="str">
            <v>Hóa đơn mới</v>
          </cell>
          <cell r="O154" t="str">
            <v>votanduy0987@gmail.com</v>
          </cell>
          <cell r="P154" t="str">
            <v>Chưa gửi</v>
          </cell>
          <cell r="Q154" t="str">
            <v>T03.2023</v>
          </cell>
          <cell r="R154">
            <v>6678210</v>
          </cell>
          <cell r="S154">
            <v>0</v>
          </cell>
          <cell r="T154">
            <v>45103</v>
          </cell>
          <cell r="U154" t="str">
            <v>HĐ đã ghi nhận, đã TT</v>
          </cell>
        </row>
        <row r="155">
          <cell r="B155">
            <v>10495</v>
          </cell>
          <cell r="C155" t="str">
            <v>1C23TNN</v>
          </cell>
          <cell r="D155" t="str">
            <v>02/03/2023</v>
          </cell>
          <cell r="E155" t="str">
            <v>CHI NHÁNH CÔNG TY TNHH MM MEGA MARKET (VIỆT NAM) TẠI THÀNH PHỐ HÀ NỘI</v>
          </cell>
          <cell r="F155" t="str">
            <v>Đường Phạm Văn Đồng, Phường Cổ Nhuế 1, Quận Bắc Từ Liêm, Thành phố Hà Nội, Việt Nam</v>
          </cell>
          <cell r="G155" t="str">
            <v>0302249586-001</v>
          </cell>
          <cell r="H155" t="str">
            <v>NCC 25790 / PO14080141</v>
          </cell>
          <cell r="I155">
            <v>647031</v>
          </cell>
          <cell r="J155">
            <v>0</v>
          </cell>
          <cell r="K155">
            <v>647031</v>
          </cell>
          <cell r="L155">
            <v>64703</v>
          </cell>
          <cell r="M155">
            <v>711734</v>
          </cell>
          <cell r="N155" t="str">
            <v>Hóa đơn mới</v>
          </cell>
          <cell r="O155" t="str">
            <v>votanduy0987@gmail.com</v>
          </cell>
          <cell r="P155" t="str">
            <v>Chưa gửi</v>
          </cell>
          <cell r="Q155" t="str">
            <v>T03.2023</v>
          </cell>
          <cell r="R155">
            <v>711733</v>
          </cell>
          <cell r="S155">
            <v>-1</v>
          </cell>
          <cell r="T155">
            <v>45103</v>
          </cell>
          <cell r="U155" t="str">
            <v>HĐ đã ghi nhận, đã TT</v>
          </cell>
        </row>
        <row r="156">
          <cell r="B156">
            <v>10496</v>
          </cell>
          <cell r="C156" t="str">
            <v>1C23TNN</v>
          </cell>
          <cell r="D156" t="str">
            <v>02/03/2023</v>
          </cell>
          <cell r="E156" t="str">
            <v>CHI NHÁNH CÔNG TY TNHH MM MEGA MARKET (VIỆT NAM) TẠI THÀNH PHỐ HÀ NỘI</v>
          </cell>
          <cell r="F156" t="str">
            <v>Đường Phạm Văn Đồng, Phường Cổ Nhuế 1, Quận Bắc Từ Liêm, Thành phố Hà Nội, Việt Nam</v>
          </cell>
          <cell r="G156" t="str">
            <v>0302249586-001</v>
          </cell>
          <cell r="H156" t="str">
            <v>NCC 25790 / PO14080913</v>
          </cell>
          <cell r="I156">
            <v>1963830</v>
          </cell>
          <cell r="J156">
            <v>0</v>
          </cell>
          <cell r="K156">
            <v>1963830</v>
          </cell>
          <cell r="L156">
            <v>196383</v>
          </cell>
          <cell r="M156">
            <v>2160213</v>
          </cell>
          <cell r="N156" t="str">
            <v>Hóa đơn mới</v>
          </cell>
          <cell r="O156" t="str">
            <v>votanduy0987@gmail.com</v>
          </cell>
          <cell r="P156" t="str">
            <v>Chưa gửi</v>
          </cell>
          <cell r="Q156" t="str">
            <v>T03.2023</v>
          </cell>
          <cell r="R156">
            <v>2160213</v>
          </cell>
          <cell r="S156">
            <v>0</v>
          </cell>
          <cell r="T156">
            <v>45103</v>
          </cell>
          <cell r="U156" t="str">
            <v>HĐ đã ghi nhận, đã TT</v>
          </cell>
        </row>
        <row r="157">
          <cell r="B157">
            <v>10497</v>
          </cell>
          <cell r="C157" t="str">
            <v>1C23TNN</v>
          </cell>
          <cell r="D157" t="str">
            <v>02/03/2023</v>
          </cell>
          <cell r="E157" t="str">
            <v>CHI NHÁNH CÔNG TY TNHH MM MEGA MARKET (VIỆT NAM) TẠI THÀNH PHỐ HÀ NỘI</v>
          </cell>
          <cell r="F157" t="str">
            <v>Đường Phạm Văn Đồng, Phường Cổ Nhuế 1, Quận Bắc Từ Liêm, Thành phố Hà Nội, Việt Nam</v>
          </cell>
          <cell r="G157" t="str">
            <v>0302249586-001</v>
          </cell>
          <cell r="H157" t="str">
            <v>NCC 25790 / PO14078179</v>
          </cell>
          <cell r="I157">
            <v>3331740</v>
          </cell>
          <cell r="J157">
            <v>0</v>
          </cell>
          <cell r="K157">
            <v>3331740</v>
          </cell>
          <cell r="L157">
            <v>333174</v>
          </cell>
          <cell r="M157">
            <v>3664914</v>
          </cell>
          <cell r="N157" t="str">
            <v>Hóa đơn mới</v>
          </cell>
          <cell r="O157" t="str">
            <v>votanduy0987@gmail.com</v>
          </cell>
          <cell r="P157" t="str">
            <v>Chưa gửi</v>
          </cell>
          <cell r="Q157" t="str">
            <v>T03.2023</v>
          </cell>
          <cell r="R157">
            <v>3664914</v>
          </cell>
          <cell r="S157">
            <v>0</v>
          </cell>
          <cell r="T157">
            <v>45103</v>
          </cell>
          <cell r="U157" t="str">
            <v>HĐ đã ghi nhận, đã TT</v>
          </cell>
        </row>
        <row r="158">
          <cell r="B158">
            <v>10498</v>
          </cell>
          <cell r="C158" t="str">
            <v>1C23TNN</v>
          </cell>
          <cell r="D158" t="str">
            <v>02/03/2023</v>
          </cell>
          <cell r="E158" t="str">
            <v>CHI NHÁNH CÔNG TY TNHH MM MEGA MARKET (VIỆT NAM) TẠI THÀNH PHỐ HÀ NỘI</v>
          </cell>
          <cell r="F158" t="str">
            <v>Đường Phạm Văn Đồng, Phường Cổ Nhuế 1, Quận Bắc Từ Liêm, Thành phố Hà Nội, Việt Nam</v>
          </cell>
          <cell r="G158" t="str">
            <v>0302249586-001</v>
          </cell>
          <cell r="H158" t="str">
            <v>NCC 25790 / PO13222719</v>
          </cell>
          <cell r="I158">
            <v>3267350</v>
          </cell>
          <cell r="J158">
            <v>0</v>
          </cell>
          <cell r="K158">
            <v>3267350</v>
          </cell>
          <cell r="L158">
            <v>326735</v>
          </cell>
          <cell r="M158">
            <v>3594085</v>
          </cell>
          <cell r="N158" t="str">
            <v>Hóa đơn mới</v>
          </cell>
          <cell r="O158" t="str">
            <v>votanduy0987@gmail.com</v>
          </cell>
          <cell r="P158" t="str">
            <v>Chưa gửi</v>
          </cell>
          <cell r="Q158" t="str">
            <v>T03.2023</v>
          </cell>
          <cell r="R158">
            <v>3594085</v>
          </cell>
          <cell r="S158">
            <v>0</v>
          </cell>
          <cell r="T158">
            <v>45103</v>
          </cell>
          <cell r="U158" t="str">
            <v>HĐ đã ghi nhận, đã TT</v>
          </cell>
        </row>
        <row r="159">
          <cell r="B159">
            <v>10499</v>
          </cell>
          <cell r="C159" t="str">
            <v>1C23TNN</v>
          </cell>
          <cell r="D159" t="str">
            <v>02/03/2023</v>
          </cell>
          <cell r="E159" t="str">
            <v>CHI NHÁNH CÔNG TY TNHH MM MEGA MARKET (VIỆT NAM) TẠI THÀNH PHỐ HÀ NỘI</v>
          </cell>
          <cell r="F159" t="str">
            <v>Đường Phạm Văn Đồng, Phường Cổ Nhuế 1, Quận Bắc Từ Liêm, Thành phố Hà Nội, Việt Nam</v>
          </cell>
          <cell r="G159" t="str">
            <v>0302249586-001</v>
          </cell>
          <cell r="H159" t="str">
            <v>NCC 25790 / PO14080816</v>
          </cell>
          <cell r="I159">
            <v>4613305</v>
          </cell>
          <cell r="J159">
            <v>0</v>
          </cell>
          <cell r="K159">
            <v>4613305</v>
          </cell>
          <cell r="L159">
            <v>461331</v>
          </cell>
          <cell r="M159">
            <v>5074636</v>
          </cell>
          <cell r="N159" t="str">
            <v>Hóa đơn mới</v>
          </cell>
          <cell r="O159" t="str">
            <v>votanduy0987@gmail.com</v>
          </cell>
          <cell r="P159" t="str">
            <v>Chưa gửi</v>
          </cell>
          <cell r="Q159" t="str">
            <v>T03.2023</v>
          </cell>
          <cell r="R159" t="e">
            <v>#N/A</v>
          </cell>
          <cell r="S159" t="e">
            <v>#N/A</v>
          </cell>
          <cell r="T159" t="e">
            <v>#N/A</v>
          </cell>
          <cell r="U159" t="str">
            <v>HĐ xuất sai giá/ slg, và đ/c HĐ</v>
          </cell>
        </row>
        <row r="160">
          <cell r="B160">
            <v>10500</v>
          </cell>
          <cell r="C160" t="str">
            <v>1C23TNN</v>
          </cell>
          <cell r="D160" t="str">
            <v>02/03/2023</v>
          </cell>
          <cell r="E160" t="str">
            <v>CHI NHÁNH CÔNG TY TNHH MM MEGA MARKET (VIỆT NAM) TẠI THÀNH PHỐ HÀ NỘI</v>
          </cell>
          <cell r="F160" t="str">
            <v>Đường Phạm Văn Đồng, Phường Cổ Nhuế 1, Quận Bắc Từ Liêm, Thành phố Hà Nội, Việt Nam</v>
          </cell>
          <cell r="G160" t="str">
            <v>0302249586-001</v>
          </cell>
          <cell r="H160" t="str">
            <v>NCC 25790 / PO26370979</v>
          </cell>
          <cell r="I160">
            <v>2381320</v>
          </cell>
          <cell r="J160">
            <v>0</v>
          </cell>
          <cell r="K160">
            <v>2381320</v>
          </cell>
          <cell r="L160">
            <v>238132</v>
          </cell>
          <cell r="M160">
            <v>2619452</v>
          </cell>
          <cell r="N160" t="str">
            <v>Hóa đơn mới</v>
          </cell>
          <cell r="O160" t="str">
            <v>votanduy0987@gmail.com</v>
          </cell>
          <cell r="P160" t="str">
            <v>Chưa gửi</v>
          </cell>
          <cell r="Q160" t="str">
            <v>T03.2023</v>
          </cell>
          <cell r="R160">
            <v>2619452</v>
          </cell>
          <cell r="S160">
            <v>0</v>
          </cell>
          <cell r="T160">
            <v>45103</v>
          </cell>
          <cell r="U160" t="str">
            <v>HĐ đã ghi nhận, đã TT</v>
          </cell>
        </row>
        <row r="161">
          <cell r="B161">
            <v>10501</v>
          </cell>
          <cell r="C161" t="str">
            <v>1C23TNN</v>
          </cell>
          <cell r="D161" t="str">
            <v>02/03/2023</v>
          </cell>
          <cell r="E161" t="str">
            <v>CHI NHÁNH CÔNG TY TNHH MM MEGA MARKET (VIỆT NAM) TẠI THÀNH PHỐ HÀ NỘI</v>
          </cell>
          <cell r="F161" t="str">
            <v>Đường Phạm Văn Đồng, Phường Cổ Nhuế 1, Quận Bắc Từ Liêm, Thành phố Hà Nội, Việt Nam</v>
          </cell>
          <cell r="G161" t="str">
            <v>0302249586-001</v>
          </cell>
          <cell r="H161" t="str">
            <v>NCC 25790 / PO26370368</v>
          </cell>
          <cell r="I161">
            <v>3517105</v>
          </cell>
          <cell r="J161">
            <v>0</v>
          </cell>
          <cell r="K161">
            <v>3517105</v>
          </cell>
          <cell r="L161">
            <v>351711</v>
          </cell>
          <cell r="M161">
            <v>3868816</v>
          </cell>
          <cell r="N161" t="str">
            <v>Hóa đơn mới</v>
          </cell>
          <cell r="O161" t="str">
            <v>votanduy0987@gmail.com</v>
          </cell>
          <cell r="P161" t="str">
            <v>Chưa gửi</v>
          </cell>
          <cell r="Q161" t="str">
            <v>T03.2023</v>
          </cell>
          <cell r="R161">
            <v>3868821</v>
          </cell>
          <cell r="S161">
            <v>5</v>
          </cell>
          <cell r="T161">
            <v>45131</v>
          </cell>
          <cell r="U161" t="str">
            <v>HĐ đã ghi nhận, đã TT</v>
          </cell>
        </row>
        <row r="162">
          <cell r="B162">
            <v>11265</v>
          </cell>
          <cell r="C162" t="str">
            <v>1C23TNN</v>
          </cell>
          <cell r="D162" t="str">
            <v>03/03/2023</v>
          </cell>
          <cell r="E162" t="str">
            <v>CHI NHÁNH CÔNG TY TNHH MM MEGA MARKET (VIỆT NAM) TẠI HẢI PHÒNG</v>
          </cell>
          <cell r="F162" t="str">
            <v>Số 2A đường Hồng Bàng, Phường Sở Dầu, Quận Hồng Bàng, Thành phố Hải Phòng, Việt Nam</v>
          </cell>
          <cell r="G162" t="str">
            <v>0302249586-003</v>
          </cell>
          <cell r="H162" t="str">
            <v>NCC 25790 / PO16407983</v>
          </cell>
          <cell r="I162">
            <v>1468620</v>
          </cell>
          <cell r="J162">
            <v>0</v>
          </cell>
          <cell r="K162">
            <v>1468620</v>
          </cell>
          <cell r="L162">
            <v>146862</v>
          </cell>
          <cell r="M162">
            <v>1615482</v>
          </cell>
          <cell r="N162" t="str">
            <v>Hóa đơn mới</v>
          </cell>
          <cell r="O162" t="str">
            <v>votanduy0987@gmail.com</v>
          </cell>
          <cell r="P162" t="str">
            <v>Chưa gửi</v>
          </cell>
          <cell r="Q162" t="str">
            <v>T03.2023</v>
          </cell>
          <cell r="R162">
            <v>1615482</v>
          </cell>
          <cell r="S162">
            <v>0</v>
          </cell>
          <cell r="T162">
            <v>45103</v>
          </cell>
          <cell r="U162" t="str">
            <v>HĐ đã ghi nhận, đã TT</v>
          </cell>
        </row>
        <row r="163">
          <cell r="B163">
            <v>11266</v>
          </cell>
          <cell r="C163" t="str">
            <v>1C23TNN</v>
          </cell>
          <cell r="D163" t="str">
            <v>03/03/2023</v>
          </cell>
          <cell r="E163" t="str">
            <v>CHI NHÁNH CÔNG TY TNHH MM MEGA MARKET (VIỆT NAM) TẠI TỈNH BÀ RỊA - VŨNG TÀU</v>
          </cell>
          <cell r="F163" t="str">
            <v>Khu vực đường 51B, Phường 11, Thành Phố Vũng Tàu, Tỉnh Bà Rịa - Vũng Tàu, Việt Nam</v>
          </cell>
          <cell r="G163" t="str">
            <v>0302249586-009</v>
          </cell>
          <cell r="H163" t="str">
            <v>NCC 25790 / PO22324278</v>
          </cell>
          <cell r="I163">
            <v>1110580</v>
          </cell>
          <cell r="J163">
            <v>166587</v>
          </cell>
          <cell r="K163">
            <v>943993</v>
          </cell>
          <cell r="L163">
            <v>94399</v>
          </cell>
          <cell r="M163">
            <v>1038392</v>
          </cell>
          <cell r="N163" t="str">
            <v>Hóa đơn mới</v>
          </cell>
          <cell r="O163" t="str">
            <v>votanduy0987@gmail.com</v>
          </cell>
          <cell r="P163" t="str">
            <v>Chưa gửi</v>
          </cell>
          <cell r="Q163" t="str">
            <v>T03.2023</v>
          </cell>
          <cell r="R163">
            <v>1038389</v>
          </cell>
          <cell r="S163">
            <v>-3</v>
          </cell>
          <cell r="T163">
            <v>45103</v>
          </cell>
          <cell r="U163" t="str">
            <v>HĐ đã ghi nhận, đã TT</v>
          </cell>
        </row>
        <row r="164">
          <cell r="B164">
            <v>11267</v>
          </cell>
          <cell r="C164" t="str">
            <v>1C23TNN</v>
          </cell>
          <cell r="D164" t="str">
            <v>03/03/2023</v>
          </cell>
          <cell r="E164" t="str">
            <v>CHI NHÁNH CÔNG TY TNHH MM MEGA MARKET (VIỆT NAM) TẠI TỈNH BÌNH ĐỊNH</v>
          </cell>
          <cell r="F164" t="str">
            <v>Quốc Lộ 1D, Tổ 24, Khu vực 5, Phường Ghềnh Ráng, Thành phố Quy Nhơn, Tỉnh Bình Định, Việt Nam</v>
          </cell>
          <cell r="G164" t="str">
            <v>0302249586-007</v>
          </cell>
          <cell r="H164" t="str">
            <v>NCC 25790 / PO21211194</v>
          </cell>
          <cell r="I164">
            <v>6457640</v>
          </cell>
          <cell r="J164">
            <v>0</v>
          </cell>
          <cell r="K164">
            <v>6457640</v>
          </cell>
          <cell r="L164">
            <v>645764</v>
          </cell>
          <cell r="M164">
            <v>7103404</v>
          </cell>
          <cell r="N164" t="str">
            <v>Hóa đơn mới</v>
          </cell>
          <cell r="O164" t="str">
            <v>votanduy0987@gmail.com</v>
          </cell>
          <cell r="P164" t="str">
            <v>Chưa gửi</v>
          </cell>
          <cell r="Q164" t="str">
            <v>T03.2023</v>
          </cell>
          <cell r="R164">
            <v>7103404</v>
          </cell>
          <cell r="S164">
            <v>0</v>
          </cell>
          <cell r="T164">
            <v>45103</v>
          </cell>
          <cell r="U164" t="str">
            <v>HĐ đã ghi nhận, đã TT</v>
          </cell>
        </row>
        <row r="165">
          <cell r="B165">
            <v>11268</v>
          </cell>
          <cell r="C165" t="str">
            <v>1C23TNN</v>
          </cell>
          <cell r="D165" t="str">
            <v>03/03/2023</v>
          </cell>
          <cell r="E165" t="str">
            <v>CHI NHÁNH CÔNG TY TNHH MM MEGA MARKET (VIỆT NAM) TẠI THÀNH PHỐ ĐÀ NẴNG</v>
          </cell>
          <cell r="F165" t="str">
            <v>Đường Cách Mạng Tháng 8, Phường Khuê Trung, Quận Cẩm Lệ, Thành phố Đà Nẵng, Việt Nam</v>
          </cell>
          <cell r="G165" t="str">
            <v>0302249586-004</v>
          </cell>
          <cell r="H165" t="str">
            <v>NCC 25790 / PO17172370</v>
          </cell>
          <cell r="I165">
            <v>2579200</v>
          </cell>
          <cell r="J165">
            <v>0</v>
          </cell>
          <cell r="K165">
            <v>2579200</v>
          </cell>
          <cell r="L165">
            <v>257920</v>
          </cell>
          <cell r="M165">
            <v>2837120</v>
          </cell>
          <cell r="N165" t="str">
            <v>Hóa đơn mới</v>
          </cell>
          <cell r="O165" t="str">
            <v>votanduy0987@gmail.com</v>
          </cell>
          <cell r="P165" t="str">
            <v>Chưa gửi</v>
          </cell>
          <cell r="Q165" t="str">
            <v>T03.2023</v>
          </cell>
          <cell r="R165">
            <v>2837120</v>
          </cell>
          <cell r="S165">
            <v>0</v>
          </cell>
          <cell r="T165">
            <v>45103</v>
          </cell>
          <cell r="U165" t="str">
            <v>HĐ đã ghi nhận, đã TT</v>
          </cell>
        </row>
        <row r="166">
          <cell r="B166">
            <v>11321</v>
          </cell>
          <cell r="C166" t="str">
            <v>1C23TNN</v>
          </cell>
          <cell r="D166" t="str">
            <v>04/03/2023</v>
          </cell>
          <cell r="E166" t="str">
            <v>CHI NHÁNH CÔNG TY TNHH MM MEGA MARKET (VIỆT NAM) TẠI TỈNH AN GIANG</v>
          </cell>
          <cell r="F166" t="str">
            <v>Số 1566 Trần Hưng Đạo, Tổ 71, Khóm Đông Thịnh 5, Phường Mỹ Phước, Thành phố Long Xuyên, Tỉnh An Giang, Việt Nam</v>
          </cell>
          <cell r="G166" t="str">
            <v>0302249586-006</v>
          </cell>
          <cell r="H166" t="str">
            <v>MM MEGA LONG XUYÊN</v>
          </cell>
          <cell r="I166">
            <v>-119066</v>
          </cell>
          <cell r="J166">
            <v>0</v>
          </cell>
          <cell r="K166">
            <v>-119066</v>
          </cell>
          <cell r="L166">
            <v>-9525</v>
          </cell>
          <cell r="M166">
            <v>-128591</v>
          </cell>
          <cell r="N166" t="str">
            <v>Hóa đơn điều chỉnh</v>
          </cell>
          <cell r="O166" t="str">
            <v>votanduy0987@gmail.com</v>
          </cell>
          <cell r="P166" t="str">
            <v>Chưa gửi</v>
          </cell>
          <cell r="Q166" t="str">
            <v>T03.2023</v>
          </cell>
          <cell r="R166" t="e">
            <v>#N/A</v>
          </cell>
          <cell r="S166" t="e">
            <v>#N/A</v>
          </cell>
          <cell r="T166" t="e">
            <v>#N/A</v>
          </cell>
          <cell r="U166" t="str">
            <v>HĐ xuất sai giá/ slg 2022, và đ/c HĐ</v>
          </cell>
        </row>
        <row r="167">
          <cell r="B167">
            <v>13157</v>
          </cell>
          <cell r="C167" t="str">
            <v>1C23TNN</v>
          </cell>
          <cell r="D167" t="str">
            <v>09/03/2023</v>
          </cell>
          <cell r="E167" t="str">
            <v>CHI NHÁNH CÔNG TY TNHH MM MEGA MARKET (VIỆT NAM) TẠI THÀNH PHỐ BIÊN HÒA</v>
          </cell>
          <cell r="F167" t="str">
            <v>Khu phố 4, Phường Quang Vinh, Thành phố Biên Hoà, Tỉnh Đồng Nai, Việt Nam</v>
          </cell>
          <cell r="G167" t="str">
            <v>0302249586-005</v>
          </cell>
          <cell r="H167" t="str">
            <v>NCC 25790 / PO18141717</v>
          </cell>
          <cell r="I167">
            <v>1110580</v>
          </cell>
          <cell r="J167">
            <v>166587</v>
          </cell>
          <cell r="K167">
            <v>943993</v>
          </cell>
          <cell r="L167">
            <v>94399</v>
          </cell>
          <cell r="M167">
            <v>1038392</v>
          </cell>
          <cell r="N167" t="str">
            <v>Hóa đơn mới</v>
          </cell>
          <cell r="O167" t="str">
            <v>votanduy0987@gmail.com</v>
          </cell>
          <cell r="P167" t="str">
            <v>Đã gửi</v>
          </cell>
          <cell r="Q167" t="str">
            <v>T03.2023</v>
          </cell>
          <cell r="R167">
            <v>1038389</v>
          </cell>
          <cell r="S167">
            <v>-3</v>
          </cell>
          <cell r="T167">
            <v>45040</v>
          </cell>
          <cell r="U167" t="str">
            <v>HĐ đã ghi nhận, đã TT</v>
          </cell>
        </row>
        <row r="168">
          <cell r="B168">
            <v>13160</v>
          </cell>
          <cell r="C168" t="str">
            <v>1C23TNN</v>
          </cell>
          <cell r="D168" t="str">
            <v>09/03/2023</v>
          </cell>
          <cell r="E168" t="str">
            <v>CHI NHÁNH CÔNG TY TNHH MM MEGA MARKET (VIỆT NAM) TẠI TỈNH BÌNH ĐỊNH</v>
          </cell>
          <cell r="F168" t="str">
            <v>Quốc Lộ 1D, Tổ 24, Khu vực 5, Phường Ghềnh Ráng, Thành phố Quy Nhơn, Tỉnh Bình Định, Việt Nam</v>
          </cell>
          <cell r="G168" t="str">
            <v>0302249586-007</v>
          </cell>
          <cell r="H168" t="str">
            <v>NCC 25790 / PO21211824</v>
          </cell>
          <cell r="I168">
            <v>2937240</v>
          </cell>
          <cell r="J168">
            <v>0</v>
          </cell>
          <cell r="K168">
            <v>2937240</v>
          </cell>
          <cell r="L168">
            <v>293724</v>
          </cell>
          <cell r="M168">
            <v>3230964</v>
          </cell>
          <cell r="N168" t="str">
            <v>Hóa đơn mới</v>
          </cell>
          <cell r="O168" t="str">
            <v>votanduy0987@gmail.com</v>
          </cell>
          <cell r="P168" t="str">
            <v>Đã gửi</v>
          </cell>
          <cell r="Q168" t="str">
            <v>T03.2023</v>
          </cell>
          <cell r="R168">
            <v>3230964</v>
          </cell>
          <cell r="S168">
            <v>0</v>
          </cell>
          <cell r="T168">
            <v>45026</v>
          </cell>
          <cell r="U168" t="str">
            <v>HĐ đã ghi nhận, đã TT</v>
          </cell>
        </row>
        <row r="169">
          <cell r="B169">
            <v>13161</v>
          </cell>
          <cell r="C169" t="str">
            <v>1C23TNN</v>
          </cell>
          <cell r="D169" t="str">
            <v>09/03/2023</v>
          </cell>
          <cell r="E169" t="str">
            <v>CHI NHÁNH CÔNG TY TNHH MM MEGA MARKET (VIỆT NAM) TẠI QUẢNG NINH</v>
          </cell>
          <cell r="F169" t="str">
            <v>Tổ 8, Khu 2, Phường Hà Tu, Thành phố Hạ Long, Tỉnh Quảng Ninh, Việt Nam</v>
          </cell>
          <cell r="G169" t="str">
            <v>0302249586-012</v>
          </cell>
          <cell r="H169" t="str">
            <v>NCC 25790 / PO24294867</v>
          </cell>
          <cell r="I169">
            <v>1110580</v>
          </cell>
          <cell r="J169">
            <v>166587</v>
          </cell>
          <cell r="K169">
            <v>943993</v>
          </cell>
          <cell r="L169">
            <v>94399</v>
          </cell>
          <cell r="M169">
            <v>1038392</v>
          </cell>
          <cell r="N169" t="str">
            <v>Hóa đơn mới</v>
          </cell>
          <cell r="O169" t="str">
            <v>votanduy0987@gmail.com</v>
          </cell>
          <cell r="P169" t="str">
            <v>Đã gửi</v>
          </cell>
          <cell r="Q169" t="str">
            <v>T03.2023</v>
          </cell>
          <cell r="R169">
            <v>1038389</v>
          </cell>
          <cell r="S169">
            <v>-3</v>
          </cell>
          <cell r="T169">
            <v>45040</v>
          </cell>
          <cell r="U169" t="str">
            <v>HĐ đã ghi nhận, đã TT</v>
          </cell>
        </row>
        <row r="170">
          <cell r="B170">
            <v>13162</v>
          </cell>
          <cell r="C170" t="str">
            <v>1C23TNN</v>
          </cell>
          <cell r="D170" t="str">
            <v>09/03/2023</v>
          </cell>
          <cell r="E170" t="str">
            <v>CHI NHÁNH CÔNG TY TNHH MM MEGA MARKET (VIỆT NAM) TẠI TỈNH BÌNH ĐỊNH</v>
          </cell>
          <cell r="F170" t="str">
            <v>Quốc Lộ 1D, Tổ 24, Khu vực 5, Phường Ghềnh Ráng, Thành phố Quy Nhơn, Tỉnh Bình Định, Việt Nam</v>
          </cell>
          <cell r="G170" t="str">
            <v>0302249586-007</v>
          </cell>
          <cell r="H170" t="str">
            <v>NCC 25790 / PO21212486</v>
          </cell>
          <cell r="I170">
            <v>2937240</v>
          </cell>
          <cell r="J170">
            <v>0</v>
          </cell>
          <cell r="K170">
            <v>2937240</v>
          </cell>
          <cell r="L170">
            <v>293724</v>
          </cell>
          <cell r="M170">
            <v>3230964</v>
          </cell>
          <cell r="N170" t="str">
            <v>Hóa đơn mới</v>
          </cell>
          <cell r="O170" t="str">
            <v>votanduy0987@gmail.com</v>
          </cell>
          <cell r="P170" t="str">
            <v>Đã gửi</v>
          </cell>
          <cell r="Q170" t="str">
            <v>T03.2023</v>
          </cell>
          <cell r="R170">
            <v>3230964</v>
          </cell>
          <cell r="S170">
            <v>0</v>
          </cell>
          <cell r="T170">
            <v>45040</v>
          </cell>
          <cell r="U170" t="str">
            <v>HĐ đã ghi nhận, đã TT</v>
          </cell>
        </row>
        <row r="171">
          <cell r="B171">
            <v>13163</v>
          </cell>
          <cell r="C171" t="str">
            <v>1C23TNN</v>
          </cell>
          <cell r="D171" t="str">
            <v>09/03/2023</v>
          </cell>
          <cell r="E171" t="str">
            <v>CÔNG TY TNHH MM MEGA MARKET (VIỆT NAM)</v>
          </cell>
          <cell r="F171" t="str">
            <v>Khu B, Khu đô thị mới An Phú-An Khánh, Phường An Phú, Thành phố Thủ Đức, Thành phố Hồ Chí Minh</v>
          </cell>
          <cell r="G171" t="str">
            <v>0302249586</v>
          </cell>
          <cell r="H171" t="str">
            <v>NCC 25790 / PO10201289</v>
          </cell>
          <cell r="I171">
            <v>4114540</v>
          </cell>
          <cell r="J171">
            <v>0</v>
          </cell>
          <cell r="K171">
            <v>4114540</v>
          </cell>
          <cell r="L171">
            <v>411454</v>
          </cell>
          <cell r="M171">
            <v>4525994</v>
          </cell>
          <cell r="N171" t="str">
            <v>Hóa đơn mới</v>
          </cell>
          <cell r="O171" t="str">
            <v>votanduy0987@gmail.com</v>
          </cell>
          <cell r="P171" t="str">
            <v>Đã gửi</v>
          </cell>
          <cell r="Q171" t="str">
            <v>T03.2023</v>
          </cell>
          <cell r="R171">
            <v>4525994</v>
          </cell>
          <cell r="S171">
            <v>0</v>
          </cell>
          <cell r="T171">
            <v>45026</v>
          </cell>
          <cell r="U171" t="str">
            <v>HĐ đã ghi nhận, đã TT</v>
          </cell>
        </row>
        <row r="172">
          <cell r="B172">
            <v>13164</v>
          </cell>
          <cell r="C172" t="str">
            <v>1C23TNN</v>
          </cell>
          <cell r="D172" t="str">
            <v>09/03/2023</v>
          </cell>
          <cell r="E172" t="str">
            <v>CHI NHÁNH CÔNG TY TNHH MM MEGA MARKET (VIỆT NAM) TẠI THÀNH PHỐ HÀ NỘI</v>
          </cell>
          <cell r="F172" t="str">
            <v>Đường Phạm Văn Đồng, Phường Cổ Nhuế 1, Quận Bắc Từ Liêm, Thành phố Hà Nội, Việt Nam</v>
          </cell>
          <cell r="G172" t="str">
            <v>0302249586-001</v>
          </cell>
          <cell r="H172" t="str">
            <v>NCC 25790 / PO13225152</v>
          </cell>
          <cell r="I172">
            <v>752730</v>
          </cell>
          <cell r="J172">
            <v>0</v>
          </cell>
          <cell r="K172">
            <v>752730</v>
          </cell>
          <cell r="L172">
            <v>75273</v>
          </cell>
          <cell r="M172">
            <v>828003</v>
          </cell>
          <cell r="N172" t="str">
            <v>Hóa đơn mới</v>
          </cell>
          <cell r="O172" t="str">
            <v>votanduy0987@gmail.com</v>
          </cell>
          <cell r="P172" t="str">
            <v>Đã gửi</v>
          </cell>
          <cell r="Q172" t="str">
            <v>T03.2023</v>
          </cell>
          <cell r="R172">
            <v>828003</v>
          </cell>
          <cell r="S172">
            <v>0</v>
          </cell>
          <cell r="T172">
            <v>45026</v>
          </cell>
          <cell r="U172" t="str">
            <v>HĐ đã ghi nhận, đã TT</v>
          </cell>
        </row>
        <row r="173">
          <cell r="B173">
            <v>13165</v>
          </cell>
          <cell r="C173" t="str">
            <v>1C23TNN</v>
          </cell>
          <cell r="D173" t="str">
            <v>09/03/2023</v>
          </cell>
          <cell r="E173" t="str">
            <v>CHI NHÁNH CÔNG TY TNHH MM MEGA MARKET (VIỆT NAM) TẠI THÀNH PHỐ HÀ NỘI</v>
          </cell>
          <cell r="F173" t="str">
            <v>Đường Phạm Văn Đồng, Phường Cổ Nhuế 1, Quận Bắc Từ Liêm, Thành phố Hà Nội, Việt Nam</v>
          </cell>
          <cell r="G173" t="str">
            <v>0302249586-001</v>
          </cell>
          <cell r="H173" t="str">
            <v>NCC 25790 / PO90903766</v>
          </cell>
          <cell r="I173">
            <v>2182630</v>
          </cell>
          <cell r="J173">
            <v>0</v>
          </cell>
          <cell r="K173">
            <v>2182630</v>
          </cell>
          <cell r="L173">
            <v>218263</v>
          </cell>
          <cell r="M173">
            <v>2400893</v>
          </cell>
          <cell r="N173" t="str">
            <v>Hóa đơn mới</v>
          </cell>
          <cell r="O173" t="str">
            <v>votanduy0987@gmail.com</v>
          </cell>
          <cell r="P173" t="str">
            <v>Đã gửi</v>
          </cell>
          <cell r="Q173" t="str">
            <v>T03.2023</v>
          </cell>
          <cell r="R173">
            <v>2400893</v>
          </cell>
          <cell r="S173">
            <v>0</v>
          </cell>
          <cell r="T173">
            <v>45103</v>
          </cell>
          <cell r="U173" t="str">
            <v>HĐ đã ghi nhận, đã TT</v>
          </cell>
        </row>
        <row r="174">
          <cell r="B174">
            <v>13166</v>
          </cell>
          <cell r="C174" t="str">
            <v>1C23TNN</v>
          </cell>
          <cell r="D174" t="str">
            <v>09/03/2023</v>
          </cell>
          <cell r="E174" t="str">
            <v>CHI NHÁNH CÔNG TY TNHH MM MEGA MARKET (VIỆT NAM) TẠI THÀNH PHỐ HÀ NỘI</v>
          </cell>
          <cell r="F174" t="str">
            <v>Đường Phạm Văn Đồng, Phường Cổ Nhuế 1, Quận Bắc Từ Liêm, Thành phố Hà Nội, Việt Nam</v>
          </cell>
          <cell r="G174" t="str">
            <v>0302249586-001</v>
          </cell>
          <cell r="H174" t="str">
            <v>NCC 25790 / PO13224751</v>
          </cell>
          <cell r="I174">
            <v>6607125</v>
          </cell>
          <cell r="J174">
            <v>0</v>
          </cell>
          <cell r="K174">
            <v>6607125</v>
          </cell>
          <cell r="L174">
            <v>660713</v>
          </cell>
          <cell r="M174">
            <v>7267838</v>
          </cell>
          <cell r="N174" t="str">
            <v>Hóa đơn mới</v>
          </cell>
          <cell r="O174" t="str">
            <v>votanduy0987@gmail.com</v>
          </cell>
          <cell r="P174" t="str">
            <v>Đã gửi</v>
          </cell>
          <cell r="Q174" t="str">
            <v>T03.2023</v>
          </cell>
          <cell r="R174">
            <v>7267843</v>
          </cell>
          <cell r="S174">
            <v>5</v>
          </cell>
          <cell r="T174">
            <v>45026</v>
          </cell>
          <cell r="U174" t="str">
            <v>HĐ đã ghi nhận, đã TT</v>
          </cell>
        </row>
        <row r="175">
          <cell r="B175">
            <v>13167</v>
          </cell>
          <cell r="C175" t="str">
            <v>1C23TNN</v>
          </cell>
          <cell r="D175" t="str">
            <v>09/03/2023</v>
          </cell>
          <cell r="E175" t="str">
            <v>CHI NHÁNH CÔNG TY TNHH MM MEGA MARKET (VIỆT NAM) TẠI THÀNH PHỐ HÀ NỘI</v>
          </cell>
          <cell r="F175" t="str">
            <v>Đường Phạm Văn Đồng, Phường Cổ Nhuế 1, Quận Bắc Từ Liêm, Thành phố Hà Nội, Việt Nam</v>
          </cell>
          <cell r="G175" t="str">
            <v>0302249586-001</v>
          </cell>
          <cell r="H175" t="str">
            <v>NCC 25790 / PO13224849</v>
          </cell>
          <cell r="I175">
            <v>1110580</v>
          </cell>
          <cell r="J175">
            <v>0</v>
          </cell>
          <cell r="K175">
            <v>1110580</v>
          </cell>
          <cell r="L175">
            <v>111058</v>
          </cell>
          <cell r="M175">
            <v>1221638</v>
          </cell>
          <cell r="N175" t="str">
            <v>Hóa đơn mới</v>
          </cell>
          <cell r="O175" t="str">
            <v>votanduy0987@gmail.com</v>
          </cell>
          <cell r="P175" t="str">
            <v>Đã gửi</v>
          </cell>
          <cell r="Q175" t="str">
            <v>T03.2023</v>
          </cell>
          <cell r="R175">
            <v>1221638</v>
          </cell>
          <cell r="S175">
            <v>0</v>
          </cell>
          <cell r="T175">
            <v>45026</v>
          </cell>
          <cell r="U175" t="str">
            <v>HĐ đã ghi nhận, đã TT</v>
          </cell>
        </row>
        <row r="176">
          <cell r="B176">
            <v>13194</v>
          </cell>
          <cell r="C176" t="str">
            <v>1C23TNN</v>
          </cell>
          <cell r="D176" t="str">
            <v>09/03/2023</v>
          </cell>
          <cell r="E176" t="str">
            <v>CÔNG TY TNHH MM MEGA MARKET (VIỆT NAM)</v>
          </cell>
          <cell r="F176" t="str">
            <v>Khu B, Khu đô thị mới An Phú-An Khánh, Phường An Phú, Thành phố Thủ Đức, Thành phố Hồ Chí Minh</v>
          </cell>
          <cell r="G176" t="str">
            <v>0302249586</v>
          </cell>
          <cell r="H176" t="str">
            <v>NCC 25790 / PO12129909</v>
          </cell>
          <cell r="I176">
            <v>4442320</v>
          </cell>
          <cell r="J176">
            <v>666348</v>
          </cell>
          <cell r="K176">
            <v>3775972</v>
          </cell>
          <cell r="L176">
            <v>377597</v>
          </cell>
          <cell r="M176">
            <v>4153569</v>
          </cell>
          <cell r="N176" t="str">
            <v>Hóa đơn mới</v>
          </cell>
          <cell r="O176" t="str">
            <v>votanduy0987@gmail.com</v>
          </cell>
          <cell r="P176" t="str">
            <v>Đã gửi</v>
          </cell>
          <cell r="Q176" t="str">
            <v>T03.2023</v>
          </cell>
          <cell r="R176">
            <v>4153567</v>
          </cell>
          <cell r="S176">
            <v>-2</v>
          </cell>
          <cell r="T176">
            <v>45040</v>
          </cell>
          <cell r="U176" t="str">
            <v>HĐ đã ghi nhận, đã TT</v>
          </cell>
        </row>
        <row r="177">
          <cell r="B177">
            <v>13195</v>
          </cell>
          <cell r="C177" t="str">
            <v>1C23TNN</v>
          </cell>
          <cell r="D177" t="str">
            <v>09/03/2023</v>
          </cell>
          <cell r="E177" t="str">
            <v>CHI NHÁNH CÔNG TY TNHH MM MEGA MARKET (VIỆT NAM) TẠI TỈNH ĐẮK LẮK</v>
          </cell>
          <cell r="F177" t="str">
            <v>Tổ dân phố 5, đường Đồng Khởi, Phường Tân An, TP.Buôn Ma Thuột, Tỉnh Đắk Lắk, Việt Nam</v>
          </cell>
          <cell r="G177" t="str">
            <v>0302249586-014</v>
          </cell>
          <cell r="H177" t="str">
            <v>NCC 25790 / PO27314275</v>
          </cell>
          <cell r="I177">
            <v>943990</v>
          </cell>
          <cell r="J177">
            <v>0</v>
          </cell>
          <cell r="K177">
            <v>943990</v>
          </cell>
          <cell r="L177">
            <v>94399</v>
          </cell>
          <cell r="M177">
            <v>1038389</v>
          </cell>
          <cell r="N177" t="str">
            <v>Hóa đơn mới</v>
          </cell>
          <cell r="O177" t="str">
            <v>votanduy0987@gmail.com</v>
          </cell>
          <cell r="P177" t="str">
            <v>Đã gửi</v>
          </cell>
          <cell r="Q177" t="str">
            <v>T03.2023</v>
          </cell>
          <cell r="R177">
            <v>1038389</v>
          </cell>
          <cell r="S177">
            <v>0</v>
          </cell>
          <cell r="T177">
            <v>45040</v>
          </cell>
          <cell r="U177" t="str">
            <v>HĐ đã ghi nhận, đã TT</v>
          </cell>
        </row>
        <row r="178">
          <cell r="B178">
            <v>13196</v>
          </cell>
          <cell r="C178" t="str">
            <v>1C23TNN</v>
          </cell>
          <cell r="D178" t="str">
            <v>09/03/2023</v>
          </cell>
          <cell r="E178" t="str">
            <v>CHI NHÁNH CÔNG TY TNHH MM MEGA MARKET (VIỆT NAM) TẠI KIÊN GIANG</v>
          </cell>
          <cell r="F178" t="str">
            <v>Lô A11, Khu lấn biển, Phường Vĩnh Bảo, Thành phố Rạch Giá, Tỉnh Kiên Giang, Việt Nam</v>
          </cell>
          <cell r="G178" t="str">
            <v>0302249586-015</v>
          </cell>
          <cell r="H178" t="str">
            <v>NCC 25790 / PO28314330</v>
          </cell>
          <cell r="I178">
            <v>2234495</v>
          </cell>
          <cell r="J178">
            <v>0</v>
          </cell>
          <cell r="K178">
            <v>2234495</v>
          </cell>
          <cell r="L178">
            <v>223450</v>
          </cell>
          <cell r="M178">
            <v>2457945</v>
          </cell>
          <cell r="N178" t="str">
            <v>Hóa đơn mới</v>
          </cell>
          <cell r="O178" t="str">
            <v>votanduy0987@gmail.com</v>
          </cell>
          <cell r="P178" t="str">
            <v>Đã gửi</v>
          </cell>
          <cell r="Q178" t="str">
            <v>T03.2023</v>
          </cell>
          <cell r="R178">
            <v>2457950</v>
          </cell>
          <cell r="S178">
            <v>5</v>
          </cell>
          <cell r="T178">
            <v>45040</v>
          </cell>
          <cell r="U178" t="str">
            <v>HĐ đã ghi nhận, đã TT</v>
          </cell>
        </row>
        <row r="179">
          <cell r="B179">
            <v>13197</v>
          </cell>
          <cell r="C179" t="str">
            <v>1C23TNN</v>
          </cell>
          <cell r="D179" t="str">
            <v>09/03/2023</v>
          </cell>
          <cell r="E179" t="str">
            <v>CHI NHÁNH CÔNG TY TNHH MM MEGA MARKET (VIỆT NAM) TẠI THÀNH PHỐ NHA TRANG</v>
          </cell>
          <cell r="F179" t="str">
            <v>Đường 23/10, Thôn Võ Cạnh, Xã Vĩnh Trung, Thành phố Nha Trang, Tỉnh Khánh Hòa, Việt Nam</v>
          </cell>
          <cell r="G179" t="str">
            <v>0302249586-011</v>
          </cell>
          <cell r="H179" t="str">
            <v>NCC 25790 / PO25324086</v>
          </cell>
          <cell r="I179">
            <v>943990</v>
          </cell>
          <cell r="J179">
            <v>0</v>
          </cell>
          <cell r="K179">
            <v>943990</v>
          </cell>
          <cell r="L179">
            <v>94399</v>
          </cell>
          <cell r="M179">
            <v>1038389</v>
          </cell>
          <cell r="N179" t="str">
            <v>Hóa đơn mới</v>
          </cell>
          <cell r="O179" t="str">
            <v>votanduy0987@gmail.com</v>
          </cell>
          <cell r="P179" t="str">
            <v>Đã gửi</v>
          </cell>
          <cell r="Q179" t="str">
            <v>T03.2023</v>
          </cell>
          <cell r="R179">
            <v>1038389</v>
          </cell>
          <cell r="S179">
            <v>0</v>
          </cell>
          <cell r="T179">
            <v>45040</v>
          </cell>
          <cell r="U179" t="str">
            <v>HĐ đã ghi nhận, đã TT</v>
          </cell>
        </row>
        <row r="180">
          <cell r="B180">
            <v>13198</v>
          </cell>
          <cell r="C180" t="str">
            <v>1C23TNN</v>
          </cell>
          <cell r="D180" t="str">
            <v>09/03/2023</v>
          </cell>
          <cell r="E180" t="str">
            <v>CHI NHÁNH CÔNG TY TNHH MM MEGA MARKET (VIỆT NAM) TẠI TỈNH AN GIANG</v>
          </cell>
          <cell r="F180" t="str">
            <v>Số 1566 Trần Hưng Đạo, Tổ 71, Khóm Đông Thịnh 5, Phường Mỹ Phước, Thành phố Long Xuyên, Tỉnh An Giang, Việt Nam</v>
          </cell>
          <cell r="G180" t="str">
            <v>0302249586-006</v>
          </cell>
          <cell r="H180" t="str">
            <v>NCC 25790 / PO20351740</v>
          </cell>
          <cell r="I180">
            <v>943990</v>
          </cell>
          <cell r="J180">
            <v>0</v>
          </cell>
          <cell r="K180">
            <v>943990</v>
          </cell>
          <cell r="L180">
            <v>94399</v>
          </cell>
          <cell r="M180">
            <v>1038389</v>
          </cell>
          <cell r="N180" t="str">
            <v>Hóa đơn mới</v>
          </cell>
          <cell r="O180" t="str">
            <v>votanduy0987@gmail.com</v>
          </cell>
          <cell r="P180" t="str">
            <v>Đã gửi</v>
          </cell>
          <cell r="Q180" t="str">
            <v>T03.2023</v>
          </cell>
          <cell r="R180">
            <v>1038389</v>
          </cell>
          <cell r="S180">
            <v>0</v>
          </cell>
          <cell r="T180">
            <v>45040</v>
          </cell>
          <cell r="U180" t="str">
            <v>HĐ đã ghi nhận, đã TT</v>
          </cell>
        </row>
        <row r="181">
          <cell r="B181">
            <v>13199</v>
          </cell>
          <cell r="C181" t="str">
            <v>1C23TNN</v>
          </cell>
          <cell r="D181" t="str">
            <v>09/03/2023</v>
          </cell>
          <cell r="E181" t="str">
            <v>CHI NHÁNH CÔNG TY TNHH MM MEGA MARKET (VIỆT NAM) TẠI THÀNH PHỐ ĐÀ NẴNG</v>
          </cell>
          <cell r="F181" t="str">
            <v>Đường Cách Mạng Tháng 8, Phường Khuê Trung, Quận Cẩm Lệ, Thành phố Đà Nẵng, Việt Nam</v>
          </cell>
          <cell r="G181" t="str">
            <v>0302249586-004</v>
          </cell>
          <cell r="H181" t="str">
            <v>NCC 25790 / PO17175916</v>
          </cell>
          <cell r="I181">
            <v>1887980</v>
          </cell>
          <cell r="J181">
            <v>0</v>
          </cell>
          <cell r="K181">
            <v>1887980</v>
          </cell>
          <cell r="L181">
            <v>188798</v>
          </cell>
          <cell r="M181">
            <v>2076778</v>
          </cell>
          <cell r="N181" t="str">
            <v>Hóa đơn mới</v>
          </cell>
          <cell r="O181" t="str">
            <v>votanduy0987@gmail.com</v>
          </cell>
          <cell r="P181" t="str">
            <v>Đã gửi</v>
          </cell>
          <cell r="Q181" t="str">
            <v>T03.2023</v>
          </cell>
          <cell r="R181">
            <v>2076778</v>
          </cell>
          <cell r="S181">
            <v>0</v>
          </cell>
          <cell r="T181">
            <v>45040</v>
          </cell>
          <cell r="U181" t="str">
            <v>HĐ đã ghi nhận, đã TT</v>
          </cell>
        </row>
        <row r="182">
          <cell r="B182">
            <v>13200</v>
          </cell>
          <cell r="C182" t="str">
            <v>1C23TNN</v>
          </cell>
          <cell r="D182" t="str">
            <v>09/03/2023</v>
          </cell>
          <cell r="E182" t="str">
            <v>CHI NHÁNH CÔNG TY TNHH MM MEGA MARKET (VIỆT NAM) TẠI HẢI PHÒNG</v>
          </cell>
          <cell r="F182" t="str">
            <v>Số 2A đường Hồng Bàng, Phường Sở Dầu, Quận Hồng Bàng, Thành phố Hải Phòng, Việt Nam</v>
          </cell>
          <cell r="G182" t="str">
            <v>0302249586-003</v>
          </cell>
          <cell r="H182" t="str">
            <v>NCC 25790 / PO16410652</v>
          </cell>
          <cell r="I182">
            <v>1887980</v>
          </cell>
          <cell r="J182">
            <v>0</v>
          </cell>
          <cell r="K182">
            <v>1887980</v>
          </cell>
          <cell r="L182">
            <v>188798</v>
          </cell>
          <cell r="M182">
            <v>2076778</v>
          </cell>
          <cell r="N182" t="str">
            <v>Hóa đơn mới</v>
          </cell>
          <cell r="O182" t="str">
            <v>votanduy0987@gmail.com</v>
          </cell>
          <cell r="P182" t="str">
            <v>Đã gửi</v>
          </cell>
          <cell r="Q182" t="str">
            <v>T03.2023</v>
          </cell>
          <cell r="R182">
            <v>2076778</v>
          </cell>
          <cell r="S182">
            <v>0</v>
          </cell>
          <cell r="T182">
            <v>45040</v>
          </cell>
          <cell r="U182" t="str">
            <v>HĐ đã ghi nhận, đã TT</v>
          </cell>
        </row>
        <row r="183">
          <cell r="B183">
            <v>13201</v>
          </cell>
          <cell r="C183" t="str">
            <v>1C23TNN</v>
          </cell>
          <cell r="D183" t="str">
            <v>09/03/2023</v>
          </cell>
          <cell r="E183" t="str">
            <v>CHI NHÁNH CÔNG TY TNHH MM MEGA MARKET (VIỆT NAM) TẠI THÀNH PHỐ CẦN THƠ</v>
          </cell>
          <cell r="F183" t="str">
            <v>Khu vực V, Quốc lộ 91B, Phường Hưng Lợi, Quận Ninh Kiều, Thành phố Cần Thơ, Việt Nam</v>
          </cell>
          <cell r="G183" t="str">
            <v>0302249586-002</v>
          </cell>
          <cell r="H183" t="str">
            <v>NCC 25790 / PO15096894</v>
          </cell>
          <cell r="I183">
            <v>4313540</v>
          </cell>
          <cell r="J183">
            <v>0</v>
          </cell>
          <cell r="K183">
            <v>4313540</v>
          </cell>
          <cell r="L183">
            <v>431354</v>
          </cell>
          <cell r="M183">
            <v>4744894</v>
          </cell>
          <cell r="N183" t="str">
            <v>Hóa đơn mới</v>
          </cell>
          <cell r="O183" t="str">
            <v>votanduy0987@gmail.com</v>
          </cell>
          <cell r="P183" t="str">
            <v>Đã gửi</v>
          </cell>
          <cell r="Q183" t="str">
            <v>T03.2023</v>
          </cell>
          <cell r="R183">
            <v>4744894</v>
          </cell>
          <cell r="S183">
            <v>0</v>
          </cell>
          <cell r="T183">
            <v>45040</v>
          </cell>
          <cell r="U183" t="str">
            <v>HĐ đã ghi nhận, đã TT</v>
          </cell>
        </row>
        <row r="184">
          <cell r="B184">
            <v>13202</v>
          </cell>
          <cell r="C184" t="str">
            <v>1C23TNN</v>
          </cell>
          <cell r="D184" t="str">
            <v>09/03/2023</v>
          </cell>
          <cell r="E184" t="str">
            <v>CHI NHÁNH CÔNG TY TNHH MM MEGA MARKET (VIỆT NAM) TẠI THÀNH PHỐ CẦN THƠ</v>
          </cell>
          <cell r="F184" t="str">
            <v>Khu vực V, Quốc lộ 91B, Phường Hưng Lợi, Quận Ninh Kiều, Thành phố Cần Thơ, Việt Nam</v>
          </cell>
          <cell r="G184" t="str">
            <v>0302249586-002</v>
          </cell>
          <cell r="H184" t="str">
            <v>NCC 25790 / PO15096645</v>
          </cell>
          <cell r="I184">
            <v>943990</v>
          </cell>
          <cell r="J184">
            <v>0</v>
          </cell>
          <cell r="K184">
            <v>943990</v>
          </cell>
          <cell r="L184">
            <v>94399</v>
          </cell>
          <cell r="M184">
            <v>1038389</v>
          </cell>
          <cell r="N184" t="str">
            <v>Hóa đơn mới</v>
          </cell>
          <cell r="O184" t="str">
            <v>votanduy0987@gmail.com</v>
          </cell>
          <cell r="P184" t="str">
            <v>Đã gửi</v>
          </cell>
          <cell r="Q184" t="str">
            <v>T03.2023</v>
          </cell>
          <cell r="R184">
            <v>1038389</v>
          </cell>
          <cell r="S184">
            <v>0</v>
          </cell>
          <cell r="T184">
            <v>45040</v>
          </cell>
          <cell r="U184" t="str">
            <v>HĐ đã ghi nhận, đã TT</v>
          </cell>
        </row>
        <row r="185">
          <cell r="B185">
            <v>13715</v>
          </cell>
          <cell r="C185" t="str">
            <v>1C23TNN</v>
          </cell>
          <cell r="D185" t="str">
            <v>15/03/2023</v>
          </cell>
          <cell r="E185" t="str">
            <v>CHI NHÁNH CÔNG TY TNHH MM MEGA MARKET (VIỆT NAM) TẠI KIÊN GIANG</v>
          </cell>
          <cell r="F185" t="str">
            <v>Lô A11, Khu lấn biển, Phường Vĩnh Bảo, Thành phố Rạch Giá, Tỉnh Kiên Giang, Việt Nam</v>
          </cell>
          <cell r="G185" t="str">
            <v>0302249586-015</v>
          </cell>
          <cell r="H185" t="str">
            <v>NCC 25790 / PO 28276097</v>
          </cell>
          <cell r="I185">
            <v>-1110580</v>
          </cell>
          <cell r="J185">
            <v>0</v>
          </cell>
          <cell r="K185">
            <v>-1110580</v>
          </cell>
          <cell r="L185">
            <v>-88846</v>
          </cell>
          <cell r="M185">
            <v>-1199426</v>
          </cell>
          <cell r="N185" t="str">
            <v>Hóa đơn điều chỉnh</v>
          </cell>
          <cell r="O185" t="str">
            <v>votanduy0987@gmail.com</v>
          </cell>
          <cell r="P185" t="str">
            <v>Đã gửi</v>
          </cell>
          <cell r="Q185" t="str">
            <v>T03.2023</v>
          </cell>
          <cell r="R185" t="e">
            <v>#N/A</v>
          </cell>
          <cell r="S185" t="e">
            <v>#N/A</v>
          </cell>
          <cell r="T185" t="e">
            <v>#N/A</v>
          </cell>
          <cell r="U185" t="str">
            <v>HĐ xuất sai giá/ slg 2022, và đ/c HĐ</v>
          </cell>
        </row>
        <row r="186">
          <cell r="B186">
            <v>13716</v>
          </cell>
          <cell r="C186" t="str">
            <v>1C23TNN</v>
          </cell>
          <cell r="D186" t="str">
            <v>15/03/2023</v>
          </cell>
          <cell r="E186" t="str">
            <v>CHI NHÁNH CÔNG TY TNHH MM MEGA MARKET (VIỆT NAM) TẠI THÀNH PHỐ NHA TRANG</v>
          </cell>
          <cell r="F186" t="str">
            <v>Đường 23/10, Thôn Võ Cạnh, Xã Vĩnh Trung, Thành phố Nha Trang, Tỉnh Khánh Hòa, Việt Nam</v>
          </cell>
          <cell r="G186" t="str">
            <v>0302249586-011</v>
          </cell>
          <cell r="H186" t="str">
            <v>NCC 25790 / PO</v>
          </cell>
          <cell r="I186">
            <v>-179818</v>
          </cell>
          <cell r="J186">
            <v>0</v>
          </cell>
          <cell r="K186">
            <v>-179818</v>
          </cell>
          <cell r="L186">
            <v>-16257</v>
          </cell>
          <cell r="M186">
            <v>-196075</v>
          </cell>
          <cell r="N186" t="str">
            <v>Hóa đơn điều chỉnh</v>
          </cell>
          <cell r="O186" t="str">
            <v>votanduy0987@gmail.com</v>
          </cell>
          <cell r="P186" t="str">
            <v>Đã gửi</v>
          </cell>
          <cell r="Q186" t="str">
            <v>T03.2023</v>
          </cell>
          <cell r="R186" t="e">
            <v>#N/A</v>
          </cell>
          <cell r="S186" t="e">
            <v>#N/A</v>
          </cell>
          <cell r="T186" t="e">
            <v>#N/A</v>
          </cell>
          <cell r="U186" t="str">
            <v>HĐ xuất sai giá/ slg 2022, và đ/c HĐ</v>
          </cell>
        </row>
        <row r="187">
          <cell r="B187">
            <v>13717</v>
          </cell>
          <cell r="C187" t="str">
            <v>1C23TNN</v>
          </cell>
          <cell r="D187" t="str">
            <v>15/03/2023</v>
          </cell>
          <cell r="E187" t="str">
            <v>CÔNG TY TNHH MM MEGA MARKET (VIỆT NAM)</v>
          </cell>
          <cell r="F187" t="str">
            <v>Khu B, Khu đô thị mới An Phú-An Khánh, Phường An Phú, Thành phố Thủ Đức, Thành phố Hồ Chí Minh</v>
          </cell>
          <cell r="G187" t="str">
            <v>0302249586</v>
          </cell>
          <cell r="H187" t="str">
            <v/>
          </cell>
          <cell r="I187">
            <v>-100355</v>
          </cell>
          <cell r="J187">
            <v>0</v>
          </cell>
          <cell r="K187">
            <v>-100355</v>
          </cell>
          <cell r="L187">
            <v>-8028</v>
          </cell>
          <cell r="M187">
            <v>-108383</v>
          </cell>
          <cell r="N187" t="str">
            <v>Hóa đơn điều chỉnh</v>
          </cell>
          <cell r="O187" t="str">
            <v>votanduy0987@gmail.com</v>
          </cell>
          <cell r="P187" t="str">
            <v>Đã gửi</v>
          </cell>
          <cell r="Q187" t="str">
            <v>T03.2023</v>
          </cell>
          <cell r="R187" t="e">
            <v>#N/A</v>
          </cell>
          <cell r="S187" t="e">
            <v>#N/A</v>
          </cell>
          <cell r="T187" t="e">
            <v>#N/A</v>
          </cell>
          <cell r="U187" t="str">
            <v>HĐ xuất sai giá/ slg 2022, và đ/c HĐ</v>
          </cell>
        </row>
        <row r="188">
          <cell r="B188">
            <v>13718</v>
          </cell>
          <cell r="C188" t="str">
            <v>1C23TNN</v>
          </cell>
          <cell r="D188" t="str">
            <v>15/03/2023</v>
          </cell>
          <cell r="E188" t="str">
            <v>CHI NHÁNH CÔNG TY TNHH MM MEGA MARKET (VIỆT NAM) TẠI THÀNH PHỐ NHA TRANG</v>
          </cell>
          <cell r="F188" t="str">
            <v>Đường 23/10, Thôn Võ Cạnh, Xã Vĩnh Trung, Thành phố Nha Trang, Tỉnh Khánh Hòa, Việt Nam</v>
          </cell>
          <cell r="G188" t="str">
            <v>0302249586-011</v>
          </cell>
          <cell r="H188" t="str">
            <v>NCC 25790 / PO</v>
          </cell>
          <cell r="I188">
            <v>-30108</v>
          </cell>
          <cell r="J188">
            <v>0</v>
          </cell>
          <cell r="K188">
            <v>-30108</v>
          </cell>
          <cell r="L188">
            <v>-2409</v>
          </cell>
          <cell r="M188">
            <v>-32517</v>
          </cell>
          <cell r="N188" t="str">
            <v>Hóa đơn điều chỉnh</v>
          </cell>
          <cell r="O188" t="str">
            <v>votanduy0987@gmail.com</v>
          </cell>
          <cell r="P188" t="str">
            <v>Đã gửi</v>
          </cell>
          <cell r="Q188" t="str">
            <v>T03.2023</v>
          </cell>
          <cell r="R188" t="e">
            <v>#N/A</v>
          </cell>
          <cell r="S188" t="e">
            <v>#N/A</v>
          </cell>
          <cell r="T188" t="e">
            <v>#N/A</v>
          </cell>
          <cell r="U188" t="str">
            <v>HĐ xuất sai giá/ slg 2022, và đ/c HĐ</v>
          </cell>
        </row>
        <row r="189">
          <cell r="B189">
            <v>13719</v>
          </cell>
          <cell r="C189" t="str">
            <v>1C23TNN</v>
          </cell>
          <cell r="D189" t="str">
            <v>15/03/2023</v>
          </cell>
          <cell r="E189" t="str">
            <v>CHI NHÁNH CÔNG TY TNHH MM MEGA MARKET (VIỆT NAM) TẠI TỈNH AN GIANG</v>
          </cell>
          <cell r="F189" t="str">
            <v>Số 1566 Trần Hưng Đạo, Tổ 71, Khóm Đông Thịnh 5, Phường Mỹ Phước, Thành phố Long Xuyên, Tỉnh An Giang, Việt Nam</v>
          </cell>
          <cell r="G189" t="str">
            <v>0302249586-006</v>
          </cell>
          <cell r="H189" t="str">
            <v>NCC 25790 / PO</v>
          </cell>
          <cell r="I189">
            <v>-50180</v>
          </cell>
          <cell r="J189">
            <v>0</v>
          </cell>
          <cell r="K189">
            <v>-50180</v>
          </cell>
          <cell r="L189">
            <v>-4014</v>
          </cell>
          <cell r="M189">
            <v>-54194</v>
          </cell>
          <cell r="N189" t="str">
            <v>Hóa đơn điều chỉnh</v>
          </cell>
          <cell r="O189" t="str">
            <v>votanduy0987@gmail.com</v>
          </cell>
          <cell r="P189" t="str">
            <v>Đã gửi</v>
          </cell>
          <cell r="Q189" t="str">
            <v>T03.2023</v>
          </cell>
          <cell r="R189" t="e">
            <v>#N/A</v>
          </cell>
          <cell r="S189" t="e">
            <v>#N/A</v>
          </cell>
          <cell r="T189" t="e">
            <v>#N/A</v>
          </cell>
          <cell r="U189" t="str">
            <v>HĐ xuất sai giá/ slg 2022, và đ/c HĐ</v>
          </cell>
        </row>
        <row r="190">
          <cell r="B190">
            <v>13720</v>
          </cell>
          <cell r="C190" t="str">
            <v>1C23TNN</v>
          </cell>
          <cell r="D190" t="str">
            <v>15/03/2023</v>
          </cell>
          <cell r="E190" t="str">
            <v>CHI NHÁNH CÔNG TY TNHH MM MEGA MARKET (VIỆT NAM) TẠI THÀNH PHỐ ĐÀ NẴNG</v>
          </cell>
          <cell r="F190" t="str">
            <v>Đường Cách Mạng Tháng 8, Phường Khuê Trung, Quận Cẩm Lệ, Thành phố Đà Nẵng, Việt Nam</v>
          </cell>
          <cell r="G190" t="str">
            <v>0302249586-004</v>
          </cell>
          <cell r="H190" t="str">
            <v>NCC 25790 / PO</v>
          </cell>
          <cell r="I190">
            <v>-50180</v>
          </cell>
          <cell r="J190">
            <v>0</v>
          </cell>
          <cell r="K190">
            <v>-50180</v>
          </cell>
          <cell r="L190">
            <v>-4014</v>
          </cell>
          <cell r="M190">
            <v>-54194</v>
          </cell>
          <cell r="N190" t="str">
            <v>Hóa đơn điều chỉnh</v>
          </cell>
          <cell r="O190" t="str">
            <v>votanduy0987@gmail.com</v>
          </cell>
          <cell r="P190" t="str">
            <v>Đã gửi</v>
          </cell>
          <cell r="Q190" t="str">
            <v>T03.2023</v>
          </cell>
          <cell r="R190" t="e">
            <v>#N/A</v>
          </cell>
          <cell r="S190" t="e">
            <v>#N/A</v>
          </cell>
          <cell r="T190" t="e">
            <v>#N/A</v>
          </cell>
          <cell r="U190" t="str">
            <v>HĐ xuất sai giá/ slg 2022, và đ/c HĐ</v>
          </cell>
        </row>
        <row r="191">
          <cell r="B191">
            <v>13721</v>
          </cell>
          <cell r="C191" t="str">
            <v>1C23TNN</v>
          </cell>
          <cell r="D191" t="str">
            <v>15/03/2023</v>
          </cell>
          <cell r="E191" t="str">
            <v>CHI NHÁNH CÔNG TY TNHH MM MEGA MARKET (VIỆT NAM) TẠI THÀNH PHỐ NHA TRANG</v>
          </cell>
          <cell r="F191" t="str">
            <v>Đường 23/10, Thôn Võ Cạnh, Xã Vĩnh Trung, Thành phố Nha Trang, Tỉnh Khánh Hòa, Việt Nam</v>
          </cell>
          <cell r="G191" t="str">
            <v>0302249586-011</v>
          </cell>
          <cell r="H191" t="str">
            <v>NCC 25790 / PO</v>
          </cell>
          <cell r="I191">
            <v>-211530</v>
          </cell>
          <cell r="J191">
            <v>0</v>
          </cell>
          <cell r="K191">
            <v>-211530</v>
          </cell>
          <cell r="L191">
            <v>-16922</v>
          </cell>
          <cell r="M191">
            <v>-228452</v>
          </cell>
          <cell r="N191" t="str">
            <v>Hóa đơn điều chỉnh</v>
          </cell>
          <cell r="O191" t="str">
            <v>votanduy0987@gmail.com</v>
          </cell>
          <cell r="P191" t="str">
            <v>Đã gửi</v>
          </cell>
          <cell r="Q191" t="str">
            <v>T03.2023</v>
          </cell>
          <cell r="R191" t="e">
            <v>#N/A</v>
          </cell>
          <cell r="S191" t="e">
            <v>#N/A</v>
          </cell>
          <cell r="T191" t="e">
            <v>#N/A</v>
          </cell>
          <cell r="U191" t="str">
            <v>HĐ xuất sai giá/ slg 2022, và đ/c HĐ</v>
          </cell>
        </row>
        <row r="192">
          <cell r="B192">
            <v>13722</v>
          </cell>
          <cell r="C192" t="str">
            <v>1C23TNN</v>
          </cell>
          <cell r="D192" t="str">
            <v>15/03/2023</v>
          </cell>
          <cell r="E192" t="str">
            <v>CHI NHÁNH CÔNG TY TNHH MM MEGA MARKET (VIỆT NAM) TẠI TỈNH BÌNH ĐỊNH</v>
          </cell>
          <cell r="F192" t="str">
            <v>Quốc Lộ 1D, Tổ 24, Khu vực 5, Phường Ghềnh Ráng, Thành phố Quy Nhơn, Tỉnh Bình Định, Việt Nam</v>
          </cell>
          <cell r="G192" t="str">
            <v>0302249586-007</v>
          </cell>
          <cell r="H192" t="str">
            <v>NCC 25790 / PO</v>
          </cell>
          <cell r="I192">
            <v>-211530</v>
          </cell>
          <cell r="J192">
            <v>0</v>
          </cell>
          <cell r="K192">
            <v>-211530</v>
          </cell>
          <cell r="L192">
            <v>-16922</v>
          </cell>
          <cell r="M192">
            <v>-228452</v>
          </cell>
          <cell r="N192" t="str">
            <v>Hóa đơn điều chỉnh</v>
          </cell>
          <cell r="O192" t="str">
            <v>votanduy0987@gmail.com</v>
          </cell>
          <cell r="P192" t="str">
            <v>Đã gửi</v>
          </cell>
          <cell r="Q192" t="str">
            <v>T03.2023</v>
          </cell>
          <cell r="R192" t="e">
            <v>#N/A</v>
          </cell>
          <cell r="S192" t="e">
            <v>#N/A</v>
          </cell>
          <cell r="T192" t="e">
            <v>#N/A</v>
          </cell>
          <cell r="U192" t="str">
            <v>HĐ xuất sai giá/ slg 2022, và đ/c HĐ</v>
          </cell>
        </row>
        <row r="193">
          <cell r="B193">
            <v>13724</v>
          </cell>
          <cell r="C193" t="str">
            <v>1C23TNN</v>
          </cell>
          <cell r="D193" t="str">
            <v>15/03/2023</v>
          </cell>
          <cell r="E193" t="str">
            <v>CHI NHÁNH CÔNG TY TNHH MM MEGA MARKET (VIỆT NAM) TẠI THÀNH PHỐ HÀ NỘI</v>
          </cell>
          <cell r="F193" t="str">
            <v>Đường Phạm Văn Đồng, Phường Cổ Nhuế 1, Quận Bắc Từ Liêm, Thành phố Hà Nội, Việt Nam</v>
          </cell>
          <cell r="G193" t="str">
            <v>0302249586-001</v>
          </cell>
          <cell r="H193" t="str">
            <v>NCC 25790 / PO</v>
          </cell>
          <cell r="I193">
            <v>-8515</v>
          </cell>
          <cell r="J193">
            <v>0</v>
          </cell>
          <cell r="K193">
            <v>-8515</v>
          </cell>
          <cell r="L193">
            <v>-852</v>
          </cell>
          <cell r="M193">
            <v>-9367</v>
          </cell>
          <cell r="N193" t="str">
            <v>Hóa đơn điều chỉnh</v>
          </cell>
          <cell r="O193" t="str">
            <v>votanduy0987@gmail.com</v>
          </cell>
          <cell r="P193" t="str">
            <v>Đã gửi</v>
          </cell>
          <cell r="Q193" t="str">
            <v>T03.2023</v>
          </cell>
          <cell r="R193" t="e">
            <v>#N/A</v>
          </cell>
          <cell r="S193" t="e">
            <v>#N/A</v>
          </cell>
          <cell r="T193" t="e">
            <v>#N/A</v>
          </cell>
          <cell r="U193" t="str">
            <v>HĐ xuất sai giá/ slg 2022, và đ/c HĐ</v>
          </cell>
        </row>
        <row r="194">
          <cell r="B194">
            <v>13725</v>
          </cell>
          <cell r="C194" t="str">
            <v>1C23TNN</v>
          </cell>
          <cell r="D194" t="str">
            <v>15/03/2023</v>
          </cell>
          <cell r="E194" t="str">
            <v>CHI NHÁNH CÔNG TY TNHH MM MEGA MARKET (VIỆT NAM) TẠI HẢI PHÒNG</v>
          </cell>
          <cell r="F194" t="str">
            <v>Số 2A đường Hồng Bàng, Phường Sở Dầu, Quận Hồng Bàng, Thành phố Hải Phòng, Việt Nam</v>
          </cell>
          <cell r="G194" t="str">
            <v>0302249586-003</v>
          </cell>
          <cell r="H194" t="str">
            <v>NCC 25790 / PO</v>
          </cell>
          <cell r="I194">
            <v>-211530</v>
          </cell>
          <cell r="J194">
            <v>0</v>
          </cell>
          <cell r="K194">
            <v>-211530</v>
          </cell>
          <cell r="L194">
            <v>-21153</v>
          </cell>
          <cell r="M194">
            <v>-232683</v>
          </cell>
          <cell r="N194" t="str">
            <v>Hóa đơn điều chỉnh</v>
          </cell>
          <cell r="O194" t="str">
            <v>votanduy0987@gmail.com</v>
          </cell>
          <cell r="P194" t="str">
            <v>Đã gửi</v>
          </cell>
          <cell r="Q194" t="str">
            <v>T03.2023</v>
          </cell>
          <cell r="R194" t="e">
            <v>#N/A</v>
          </cell>
          <cell r="S194" t="e">
            <v>#N/A</v>
          </cell>
          <cell r="T194" t="e">
            <v>#N/A</v>
          </cell>
          <cell r="U194" t="str">
            <v>HĐ xuất sai giá/ slg, và đ/c HĐ</v>
          </cell>
        </row>
        <row r="195">
          <cell r="B195">
            <v>14840</v>
          </cell>
          <cell r="C195" t="str">
            <v>1C23TNN</v>
          </cell>
          <cell r="D195" t="str">
            <v>16/03/2023</v>
          </cell>
          <cell r="E195" t="str">
            <v>CHI NHÁNH CÔNG TY TNHH MM MEGA MARKET (VIỆT NAM) TẠI THÀNH PHỐ NHA TRANG</v>
          </cell>
          <cell r="F195" t="str">
            <v>Đường 23/10, Thôn Võ Cạnh, Xã Vĩnh Trung, Thành phố Nha Trang, Tỉnh Khánh Hòa, Việt Nam</v>
          </cell>
          <cell r="G195" t="str">
            <v>0302249586-011</v>
          </cell>
          <cell r="H195" t="str">
            <v>NCC 25790 / PO25325468</v>
          </cell>
          <cell r="I195">
            <v>453750</v>
          </cell>
          <cell r="J195">
            <v>0</v>
          </cell>
          <cell r="K195">
            <v>453750</v>
          </cell>
          <cell r="L195">
            <v>45375</v>
          </cell>
          <cell r="M195">
            <v>499125</v>
          </cell>
          <cell r="N195" t="str">
            <v>Hóa đơn mới</v>
          </cell>
          <cell r="O195" t="str">
            <v>votanduy0987@gmail.com</v>
          </cell>
          <cell r="P195" t="str">
            <v>Chưa gửi</v>
          </cell>
          <cell r="Q195" t="str">
            <v>T03.2023</v>
          </cell>
          <cell r="R195">
            <v>499125</v>
          </cell>
          <cell r="S195">
            <v>0</v>
          </cell>
          <cell r="T195">
            <v>45103</v>
          </cell>
          <cell r="U195" t="str">
            <v>HĐ đã ghi nhận, đã TT</v>
          </cell>
        </row>
        <row r="196">
          <cell r="B196">
            <v>14841</v>
          </cell>
          <cell r="C196" t="str">
            <v>1C23TNN</v>
          </cell>
          <cell r="D196" t="str">
            <v>16/03/2023</v>
          </cell>
          <cell r="E196" t="str">
            <v>CHI NHÁNH CÔNG TY TNHH MM MEGA MARKET ( VIỆT NAM) TẠI TỈNH NGHỆ AN</v>
          </cell>
          <cell r="F196" t="str">
            <v>Đường Ven Sông Lam, Phường Bến Thủy, Thành phố Vinh, Tỉnh Nghệ An, Việt Nam</v>
          </cell>
          <cell r="G196" t="str">
            <v>0302249586-013</v>
          </cell>
          <cell r="H196" t="str">
            <v>NCC 25790 / PO23205057</v>
          </cell>
          <cell r="I196">
            <v>1410195</v>
          </cell>
          <cell r="J196">
            <v>0</v>
          </cell>
          <cell r="K196">
            <v>1410195</v>
          </cell>
          <cell r="L196">
            <v>141020</v>
          </cell>
          <cell r="M196">
            <v>1551215</v>
          </cell>
          <cell r="N196" t="str">
            <v>Hóa đơn mới</v>
          </cell>
          <cell r="O196" t="str">
            <v>votanduy0987@gmail.com</v>
          </cell>
          <cell r="P196" t="str">
            <v>Chưa gửi</v>
          </cell>
          <cell r="Q196" t="str">
            <v>T03.2023</v>
          </cell>
          <cell r="R196">
            <v>1551220</v>
          </cell>
          <cell r="S196">
            <v>5</v>
          </cell>
          <cell r="T196">
            <v>45103</v>
          </cell>
          <cell r="U196" t="str">
            <v>HĐ đã ghi nhận, đã TT</v>
          </cell>
        </row>
        <row r="197">
          <cell r="B197">
            <v>14842</v>
          </cell>
          <cell r="C197" t="str">
            <v>1C23TNN</v>
          </cell>
          <cell r="D197" t="str">
            <v>16/03/2023</v>
          </cell>
          <cell r="E197" t="str">
            <v>CHI NHÁNH CÔNG TY TNHH MM MEGA MARKET (VIỆT NAM) TẠI TỈNH BÀ RỊA - VŨNG TÀU</v>
          </cell>
          <cell r="F197" t="str">
            <v>Khu vực đường 51B, Phường 11, Thành Phố Vũng Tàu, Tỉnh Bà Rịa - Vũng Tàu, Việt Nam</v>
          </cell>
          <cell r="G197" t="str">
            <v>0302249586-009</v>
          </cell>
          <cell r="H197" t="str">
            <v>NCC 25790 / PO22327831</v>
          </cell>
          <cell r="I197">
            <v>1719530</v>
          </cell>
          <cell r="J197">
            <v>0</v>
          </cell>
          <cell r="K197">
            <v>1719530</v>
          </cell>
          <cell r="L197">
            <v>171953</v>
          </cell>
          <cell r="M197">
            <v>1891483</v>
          </cell>
          <cell r="N197" t="str">
            <v>Hóa đơn mới</v>
          </cell>
          <cell r="O197" t="str">
            <v>votanduy0987@gmail.com</v>
          </cell>
          <cell r="P197" t="str">
            <v>Chưa gửi</v>
          </cell>
          <cell r="Q197" t="str">
            <v>T03.2023</v>
          </cell>
          <cell r="R197">
            <v>1891483</v>
          </cell>
          <cell r="S197">
            <v>0</v>
          </cell>
          <cell r="T197">
            <v>45103</v>
          </cell>
          <cell r="U197" t="str">
            <v>HĐ đã ghi nhận, đã TT</v>
          </cell>
        </row>
        <row r="198">
          <cell r="B198">
            <v>14843</v>
          </cell>
          <cell r="C198" t="str">
            <v>1C23TNN</v>
          </cell>
          <cell r="D198" t="str">
            <v>16/03/2023</v>
          </cell>
          <cell r="E198" t="str">
            <v>CHI NHÁNH CÔNG TY TNHH MM MEGA MARKET (VIỆT NAM) TẠI HẢI PHÒNG</v>
          </cell>
          <cell r="F198" t="str">
            <v>Số 2A đường Hồng Bàng, Phường Sở Dầu, Quận Hồng Bàng, Thành phố Hải Phòng, Việt Nam</v>
          </cell>
          <cell r="G198" t="str">
            <v>0302249586-003</v>
          </cell>
          <cell r="H198" t="str">
            <v>NCC 25790 / PO16412576</v>
          </cell>
          <cell r="I198">
            <v>3849940</v>
          </cell>
          <cell r="J198">
            <v>0</v>
          </cell>
          <cell r="K198">
            <v>3849940</v>
          </cell>
          <cell r="L198">
            <v>384994</v>
          </cell>
          <cell r="M198">
            <v>4234934</v>
          </cell>
          <cell r="N198" t="str">
            <v>Hóa đơn mới</v>
          </cell>
          <cell r="O198" t="str">
            <v>votanduy0987@gmail.com</v>
          </cell>
          <cell r="P198" t="str">
            <v>Chưa gửi</v>
          </cell>
          <cell r="Q198" t="str">
            <v>T03.2023</v>
          </cell>
          <cell r="R198">
            <v>4234934</v>
          </cell>
          <cell r="S198">
            <v>0</v>
          </cell>
          <cell r="T198">
            <v>45103</v>
          </cell>
          <cell r="U198" t="str">
            <v>HĐ đã ghi nhận, đã TT</v>
          </cell>
        </row>
        <row r="199">
          <cell r="B199">
            <v>14844</v>
          </cell>
          <cell r="C199" t="str">
            <v>1C23TNN</v>
          </cell>
          <cell r="D199" t="str">
            <v>16/03/2023</v>
          </cell>
          <cell r="E199" t="str">
            <v>CHI NHÁNH CÔNG TY TNHH MM MEGA MARKET (VIỆT NAM) TẠI THÀNH PHỐ BIÊN HÒA</v>
          </cell>
          <cell r="F199" t="str">
            <v>Khu phố 4, Phường Quang Vinh, Thành phố Biên Hoà, Tỉnh Đồng Nai, Việt Nam</v>
          </cell>
          <cell r="G199" t="str">
            <v>0302249586-005</v>
          </cell>
          <cell r="H199" t="str">
            <v>NCC 25790 / PO18143577</v>
          </cell>
          <cell r="I199">
            <v>1410195</v>
          </cell>
          <cell r="J199">
            <v>0</v>
          </cell>
          <cell r="K199">
            <v>1410195</v>
          </cell>
          <cell r="L199">
            <v>141020</v>
          </cell>
          <cell r="M199">
            <v>1551215</v>
          </cell>
          <cell r="N199" t="str">
            <v>Hóa đơn mới</v>
          </cell>
          <cell r="O199" t="str">
            <v>votanduy0987@gmail.com</v>
          </cell>
          <cell r="P199" t="str">
            <v>Chưa gửi</v>
          </cell>
          <cell r="Q199" t="str">
            <v>T03.2023</v>
          </cell>
          <cell r="R199">
            <v>1551220</v>
          </cell>
          <cell r="S199">
            <v>5</v>
          </cell>
          <cell r="T199">
            <v>45103</v>
          </cell>
          <cell r="U199" t="str">
            <v>HĐ đã ghi nhận, đã TT</v>
          </cell>
        </row>
        <row r="200">
          <cell r="B200">
            <v>14845</v>
          </cell>
          <cell r="C200" t="str">
            <v>1C23TNN</v>
          </cell>
          <cell r="D200" t="str">
            <v>16/03/2023</v>
          </cell>
          <cell r="E200" t="str">
            <v>CÔNG TY TNHH MM MEGA MARKET (VIỆT NAM)</v>
          </cell>
          <cell r="F200" t="str">
            <v>Khu B, Khu đô thị mới An Phú-An Khánh, Phường An Phú, Thành phố Thủ Đức, Thành phố Hồ Chí Minh</v>
          </cell>
          <cell r="G200" t="str">
            <v>0302249586</v>
          </cell>
          <cell r="H200" t="str">
            <v>NCC 25790 / PO29162129</v>
          </cell>
          <cell r="I200">
            <v>2428689</v>
          </cell>
          <cell r="J200">
            <v>0</v>
          </cell>
          <cell r="K200">
            <v>2428689</v>
          </cell>
          <cell r="L200">
            <v>242869</v>
          </cell>
          <cell r="M200">
            <v>2671558</v>
          </cell>
          <cell r="N200" t="str">
            <v>Hóa đơn mới</v>
          </cell>
          <cell r="O200" t="str">
            <v>votanduy0987@gmail.com</v>
          </cell>
          <cell r="P200" t="str">
            <v>Chưa gửi</v>
          </cell>
          <cell r="Q200" t="str">
            <v>T03.2023</v>
          </cell>
          <cell r="R200">
            <v>2671559</v>
          </cell>
          <cell r="S200">
            <v>1</v>
          </cell>
          <cell r="T200">
            <v>45103</v>
          </cell>
          <cell r="U200" t="str">
            <v>HĐ đã ghi nhận, đã TT</v>
          </cell>
        </row>
        <row r="201">
          <cell r="B201">
            <v>14846</v>
          </cell>
          <cell r="C201" t="str">
            <v>1C23TNN</v>
          </cell>
          <cell r="D201" t="str">
            <v>16/03/2023</v>
          </cell>
          <cell r="E201" t="str">
            <v>CÔNG TY TNHH MM MEGA MARKET (VIỆT NAM)</v>
          </cell>
          <cell r="F201" t="str">
            <v>Khu B, Khu đô thị mới An Phú-An Khánh, Phường An Phú, Thành phố Thủ Đức, Thành phố Hồ Chí Minh</v>
          </cell>
          <cell r="G201" t="str">
            <v>0302249586</v>
          </cell>
          <cell r="H201" t="str">
            <v>NCC 25790 / PO10204861</v>
          </cell>
          <cell r="I201">
            <v>4853580</v>
          </cell>
          <cell r="J201">
            <v>0</v>
          </cell>
          <cell r="K201">
            <v>4853580</v>
          </cell>
          <cell r="L201">
            <v>485358</v>
          </cell>
          <cell r="M201">
            <v>5338938</v>
          </cell>
          <cell r="N201" t="str">
            <v>Hóa đơn mới</v>
          </cell>
          <cell r="O201" t="str">
            <v>votanduy0987@gmail.com</v>
          </cell>
          <cell r="P201" t="str">
            <v>Chưa gửi</v>
          </cell>
          <cell r="Q201" t="str">
            <v>T03.2023</v>
          </cell>
          <cell r="R201">
            <v>5338938</v>
          </cell>
          <cell r="S201">
            <v>0</v>
          </cell>
          <cell r="T201">
            <v>45103</v>
          </cell>
          <cell r="U201" t="str">
            <v>HĐ đã ghi nhận, đã TT</v>
          </cell>
        </row>
        <row r="202">
          <cell r="B202">
            <v>14847</v>
          </cell>
          <cell r="C202" t="str">
            <v>1C23TNN</v>
          </cell>
          <cell r="D202" t="str">
            <v>16/03/2023</v>
          </cell>
          <cell r="E202" t="str">
            <v>CÔNG TY TNHH MM MEGA MARKET (VIỆT NAM)</v>
          </cell>
          <cell r="F202" t="str">
            <v>Khu B, Khu đô thị mới An Phú-An Khánh, Phường An Phú, Thành phố Thủ Đức, Thành phố Hồ Chí Minh</v>
          </cell>
          <cell r="G202" t="str">
            <v>0302249586</v>
          </cell>
          <cell r="H202" t="str">
            <v>NCC 25790 / PO10206798</v>
          </cell>
          <cell r="I202">
            <v>4719950</v>
          </cell>
          <cell r="J202">
            <v>0</v>
          </cell>
          <cell r="K202">
            <v>4719950</v>
          </cell>
          <cell r="L202">
            <v>471995</v>
          </cell>
          <cell r="M202">
            <v>5191945</v>
          </cell>
          <cell r="N202" t="str">
            <v>Hóa đơn mới</v>
          </cell>
          <cell r="O202" t="str">
            <v>votanduy0987@gmail.com</v>
          </cell>
          <cell r="P202" t="str">
            <v>Chưa gửi</v>
          </cell>
          <cell r="Q202" t="str">
            <v>T03.2023</v>
          </cell>
          <cell r="R202">
            <v>5191945</v>
          </cell>
          <cell r="S202">
            <v>0</v>
          </cell>
          <cell r="T202">
            <v>45103</v>
          </cell>
          <cell r="U202" t="str">
            <v>HĐ đã ghi nhận, đã TT</v>
          </cell>
        </row>
        <row r="203">
          <cell r="B203">
            <v>14848</v>
          </cell>
          <cell r="C203" t="str">
            <v>1C23TNN</v>
          </cell>
          <cell r="D203" t="str">
            <v>16/03/2023</v>
          </cell>
          <cell r="E203" t="str">
            <v>CÔNG TY TNHH MM MEGA MARKET (VIỆT NAM)</v>
          </cell>
          <cell r="F203" t="str">
            <v>Khu B, Khu đô thị mới An Phú-An Khánh, Phường An Phú, Thành phố Thủ Đức, Thành phố Hồ Chí Minh</v>
          </cell>
          <cell r="G203" t="str">
            <v>0302249586</v>
          </cell>
          <cell r="H203" t="str">
            <v>NCC 25790 / PO11173631</v>
          </cell>
          <cell r="I203">
            <v>9439900</v>
          </cell>
          <cell r="J203">
            <v>0</v>
          </cell>
          <cell r="K203">
            <v>9439900</v>
          </cell>
          <cell r="L203">
            <v>943990</v>
          </cell>
          <cell r="M203">
            <v>10383890</v>
          </cell>
          <cell r="N203" t="str">
            <v>Hóa đơn mới</v>
          </cell>
          <cell r="O203" t="str">
            <v>votanduy0987@gmail.com</v>
          </cell>
          <cell r="P203" t="str">
            <v>Chưa gửi</v>
          </cell>
          <cell r="Q203" t="str">
            <v>T03.2023</v>
          </cell>
          <cell r="R203">
            <v>10383890</v>
          </cell>
          <cell r="S203">
            <v>0</v>
          </cell>
          <cell r="T203">
            <v>45103</v>
          </cell>
          <cell r="U203" t="str">
            <v>HĐ đã ghi nhận, đã TT</v>
          </cell>
        </row>
        <row r="204">
          <cell r="B204">
            <v>14849</v>
          </cell>
          <cell r="C204" t="str">
            <v>1C23TNN</v>
          </cell>
          <cell r="D204" t="str">
            <v>16/03/2023</v>
          </cell>
          <cell r="E204" t="str">
            <v>CÔNG TY TNHH MM MEGA MARKET (VIỆT NAM)</v>
          </cell>
          <cell r="F204" t="str">
            <v>Khu B, Khu đô thị mới An Phú-An Khánh, Phường An Phú, Thành phố Thủ Đức, Thành phố Hồ Chí Minh</v>
          </cell>
          <cell r="G204" t="str">
            <v>0302249586</v>
          </cell>
          <cell r="H204" t="str">
            <v>NCC 25790 / PO11174198</v>
          </cell>
          <cell r="I204">
            <v>3160410</v>
          </cell>
          <cell r="J204">
            <v>0</v>
          </cell>
          <cell r="K204">
            <v>3160410</v>
          </cell>
          <cell r="L204">
            <v>316041</v>
          </cell>
          <cell r="M204">
            <v>3476451</v>
          </cell>
          <cell r="N204" t="str">
            <v>Hóa đơn mới</v>
          </cell>
          <cell r="O204" t="str">
            <v>votanduy0987@gmail.com</v>
          </cell>
          <cell r="P204" t="str">
            <v>Chưa gửi</v>
          </cell>
          <cell r="Q204" t="str">
            <v>T03.2023</v>
          </cell>
          <cell r="R204">
            <v>3476451</v>
          </cell>
          <cell r="S204">
            <v>0</v>
          </cell>
          <cell r="T204">
            <v>45103</v>
          </cell>
          <cell r="U204" t="str">
            <v>HĐ đã ghi nhận, đã TT</v>
          </cell>
        </row>
        <row r="205">
          <cell r="B205">
            <v>14850</v>
          </cell>
          <cell r="C205" t="str">
            <v>1C23TNN</v>
          </cell>
          <cell r="D205" t="str">
            <v>16/03/2023</v>
          </cell>
          <cell r="E205" t="str">
            <v>CÔNG TY TNHH MM MEGA MARKET (VIỆT NAM)</v>
          </cell>
          <cell r="F205" t="str">
            <v>Khu B, Khu đô thị mới An Phú-An Khánh, Phường An Phú, Thành phố Thủ Đức, Thành phố Hồ Chí Minh</v>
          </cell>
          <cell r="G205" t="str">
            <v>0302249586</v>
          </cell>
          <cell r="H205" t="str">
            <v>NCC 25790 / PO11173964</v>
          </cell>
          <cell r="I205">
            <v>1003640</v>
          </cell>
          <cell r="J205">
            <v>0</v>
          </cell>
          <cell r="K205">
            <v>1003640</v>
          </cell>
          <cell r="L205">
            <v>100364</v>
          </cell>
          <cell r="M205">
            <v>1104004</v>
          </cell>
          <cell r="N205" t="str">
            <v>Hóa đơn mới</v>
          </cell>
          <cell r="O205" t="str">
            <v>votanduy0987@gmail.com</v>
          </cell>
          <cell r="P205" t="str">
            <v>Chưa gửi</v>
          </cell>
          <cell r="Q205" t="str">
            <v>T03.2023</v>
          </cell>
          <cell r="R205">
            <v>1104004</v>
          </cell>
          <cell r="S205">
            <v>0</v>
          </cell>
          <cell r="T205">
            <v>45103</v>
          </cell>
          <cell r="U205" t="str">
            <v>HĐ đã ghi nhận, đã TT</v>
          </cell>
        </row>
        <row r="206">
          <cell r="B206">
            <v>14851</v>
          </cell>
          <cell r="C206" t="str">
            <v>1C23TNN</v>
          </cell>
          <cell r="D206" t="str">
            <v>16/03/2023</v>
          </cell>
          <cell r="E206" t="str">
            <v>CHI NHÁNH CÔNG TY TNHH MM MEGA MARKET (VIỆT NAM) TẠI TỈNH BÌNH DƯƠNG</v>
          </cell>
          <cell r="F206" t="str">
            <v>Đại lộ Bình Dương, Phường Phú Thọ, Thành phố Thủ Dầu Một, Tỉnh Bình Dương, Việt Nam</v>
          </cell>
          <cell r="G206" t="str">
            <v>0302249586-008</v>
          </cell>
          <cell r="H206" t="str">
            <v>NCC 25790 / PO19373558</v>
          </cell>
          <cell r="I206">
            <v>943990</v>
          </cell>
          <cell r="J206">
            <v>0</v>
          </cell>
          <cell r="K206">
            <v>943990</v>
          </cell>
          <cell r="L206">
            <v>94399</v>
          </cell>
          <cell r="M206">
            <v>1038389</v>
          </cell>
          <cell r="N206" t="str">
            <v>Hóa đơn mới</v>
          </cell>
          <cell r="O206" t="str">
            <v>votanduy0987@gmail.com</v>
          </cell>
          <cell r="P206" t="str">
            <v>Chưa gửi</v>
          </cell>
          <cell r="Q206" t="str">
            <v>T03.2023</v>
          </cell>
          <cell r="R206">
            <v>1038389</v>
          </cell>
          <cell r="S206">
            <v>0</v>
          </cell>
          <cell r="T206">
            <v>45103</v>
          </cell>
          <cell r="U206" t="str">
            <v>HĐ đã ghi nhận, đã TT</v>
          </cell>
        </row>
        <row r="207">
          <cell r="B207">
            <v>14852</v>
          </cell>
          <cell r="C207" t="str">
            <v>1C23TNN</v>
          </cell>
          <cell r="D207" t="str">
            <v>16/03/2023</v>
          </cell>
          <cell r="E207" t="str">
            <v>CHI NHÁNH CÔNG TY TNHH MM MEGA MARKET (VIỆT NAM) TẠI TỈNH BÌNH DƯƠNG</v>
          </cell>
          <cell r="F207" t="str">
            <v>Đại lộ Bình Dương, Phường Phú Thọ, Thành phố Thủ Dầu Một, Tỉnh Bình Dương, Việt Nam</v>
          </cell>
          <cell r="G207" t="str">
            <v>0302249586-008</v>
          </cell>
          <cell r="H207" t="str">
            <v>NCC 25790 / PO19373656</v>
          </cell>
          <cell r="I207">
            <v>2851385</v>
          </cell>
          <cell r="J207">
            <v>0</v>
          </cell>
          <cell r="K207">
            <v>2851385</v>
          </cell>
          <cell r="L207">
            <v>285139</v>
          </cell>
          <cell r="M207">
            <v>3136524</v>
          </cell>
          <cell r="N207" t="str">
            <v>Hóa đơn mới</v>
          </cell>
          <cell r="O207" t="str">
            <v>votanduy0987@gmail.com</v>
          </cell>
          <cell r="P207" t="str">
            <v>Chưa gửi</v>
          </cell>
          <cell r="Q207" t="str">
            <v>T03.2023</v>
          </cell>
          <cell r="R207">
            <v>3136529</v>
          </cell>
          <cell r="S207">
            <v>5</v>
          </cell>
          <cell r="T207">
            <v>45103</v>
          </cell>
          <cell r="U207" t="str">
            <v>HĐ đã ghi nhận, đã TT</v>
          </cell>
        </row>
        <row r="208">
          <cell r="B208">
            <v>14853</v>
          </cell>
          <cell r="C208" t="str">
            <v>1C23TNN</v>
          </cell>
          <cell r="D208" t="str">
            <v>16/03/2023</v>
          </cell>
          <cell r="E208" t="str">
            <v>CHI NHÁNH CÔNG TY TNHH MM MEGA MARKET (VIỆT NAM) TẠI TỈNH BÌNH DƯƠNG</v>
          </cell>
          <cell r="F208" t="str">
            <v>Đại lộ Bình Dương, Phường Phú Thọ, Thành phố Thủ Dầu Một, Tỉnh Bình Dương, Việt Nam</v>
          </cell>
          <cell r="G208" t="str">
            <v>0302249586-008</v>
          </cell>
          <cell r="H208" t="str">
            <v>NCC 25790 / PO19373508</v>
          </cell>
          <cell r="I208">
            <v>1623563</v>
          </cell>
          <cell r="J208">
            <v>0</v>
          </cell>
          <cell r="K208">
            <v>1623563</v>
          </cell>
          <cell r="L208">
            <v>162357</v>
          </cell>
          <cell r="M208">
            <v>1785920</v>
          </cell>
          <cell r="N208" t="str">
            <v>Hóa đơn mới</v>
          </cell>
          <cell r="O208" t="str">
            <v>votanduy0987@gmail.com</v>
          </cell>
          <cell r="P208" t="str">
            <v>Chưa gửi</v>
          </cell>
          <cell r="Q208" t="str">
            <v>T03.2023</v>
          </cell>
          <cell r="R208">
            <v>1785927</v>
          </cell>
          <cell r="S208">
            <v>7</v>
          </cell>
          <cell r="T208">
            <v>45103</v>
          </cell>
          <cell r="U208" t="str">
            <v>HĐ đã ghi nhận, đã TT</v>
          </cell>
        </row>
        <row r="209">
          <cell r="B209">
            <v>14854</v>
          </cell>
          <cell r="C209" t="str">
            <v>1C23TNN</v>
          </cell>
          <cell r="D209" t="str">
            <v>16/03/2023</v>
          </cell>
          <cell r="E209" t="str">
            <v>CÔNG TY TNHH MM MEGA MARKET (VIỆT NAM)</v>
          </cell>
          <cell r="F209" t="str">
            <v>Khu B, Khu đô thị mới An Phú-An Khánh, Phường An Phú, Thành phố Thủ Đức, Thành phố Hồ Chí Minh</v>
          </cell>
          <cell r="G209" t="str">
            <v>0302249586</v>
          </cell>
          <cell r="H209" t="str">
            <v>NCC 25790 / PO12132793</v>
          </cell>
          <cell r="I209">
            <v>3849940</v>
          </cell>
          <cell r="J209">
            <v>0</v>
          </cell>
          <cell r="K209">
            <v>3849940</v>
          </cell>
          <cell r="L209">
            <v>384994</v>
          </cell>
          <cell r="M209">
            <v>4234934</v>
          </cell>
          <cell r="N209" t="str">
            <v>Hóa đơn mới</v>
          </cell>
          <cell r="O209" t="str">
            <v>votanduy0987@gmail.com</v>
          </cell>
          <cell r="P209" t="str">
            <v>Chưa gửi</v>
          </cell>
          <cell r="Q209" t="str">
            <v>T03.2023</v>
          </cell>
          <cell r="R209">
            <v>4234934</v>
          </cell>
          <cell r="S209">
            <v>0</v>
          </cell>
          <cell r="T209">
            <v>45103</v>
          </cell>
          <cell r="U209" t="str">
            <v>HĐ đã ghi nhận, đã TT</v>
          </cell>
        </row>
        <row r="210">
          <cell r="B210">
            <v>14855</v>
          </cell>
          <cell r="C210" t="str">
            <v>1C23TNN</v>
          </cell>
          <cell r="D210" t="str">
            <v>16/03/2023</v>
          </cell>
          <cell r="E210" t="str">
            <v>CÔNG TY TNHH MM MEGA MARKET (VIỆT NAM)</v>
          </cell>
          <cell r="F210" t="str">
            <v>Khu B, Khu đô thị mới An Phú-An Khánh, Phường An Phú, Thành phố Thủ Đức, Thành phố Hồ Chí Minh</v>
          </cell>
          <cell r="G210" t="str">
            <v>0302249586</v>
          </cell>
          <cell r="H210" t="str">
            <v>NCC 25790 / PO12132881</v>
          </cell>
          <cell r="I210">
            <v>3775960</v>
          </cell>
          <cell r="J210">
            <v>0</v>
          </cell>
          <cell r="K210">
            <v>3775960</v>
          </cell>
          <cell r="L210">
            <v>377596</v>
          </cell>
          <cell r="M210">
            <v>4153556</v>
          </cell>
          <cell r="N210" t="str">
            <v>Hóa đơn mới</v>
          </cell>
          <cell r="O210" t="str">
            <v>votanduy0987@gmail.com</v>
          </cell>
          <cell r="P210" t="str">
            <v>Chưa gửi</v>
          </cell>
          <cell r="Q210" t="str">
            <v>T03.2023</v>
          </cell>
          <cell r="R210">
            <v>4153556</v>
          </cell>
          <cell r="S210">
            <v>0</v>
          </cell>
          <cell r="T210">
            <v>45103</v>
          </cell>
          <cell r="U210" t="str">
            <v>HĐ đã ghi nhận, đã TT</v>
          </cell>
        </row>
        <row r="211">
          <cell r="B211">
            <v>14856</v>
          </cell>
          <cell r="C211" t="str">
            <v>1C23TNN</v>
          </cell>
          <cell r="D211" t="str">
            <v>16/03/2023</v>
          </cell>
          <cell r="E211" t="str">
            <v>CHI NHÁNH CÔNG TY TNHH MM MEGA MARKET (VIỆT NAM) TẠI THÀNH PHỐ HÀ NỘI</v>
          </cell>
          <cell r="F211" t="str">
            <v>Đường Phạm Văn Đồng, Phường Cổ Nhuế 1, Quận Bắc Từ Liêm, Thành phố Hà Nội, Việt Nam</v>
          </cell>
          <cell r="G211" t="str">
            <v>0302249586-001</v>
          </cell>
          <cell r="H211" t="str">
            <v>NCC 25790 / PO14085814</v>
          </cell>
          <cell r="I211">
            <v>367155</v>
          </cell>
          <cell r="J211">
            <v>0</v>
          </cell>
          <cell r="K211">
            <v>367155</v>
          </cell>
          <cell r="L211">
            <v>36716</v>
          </cell>
          <cell r="M211">
            <v>403871</v>
          </cell>
          <cell r="N211" t="str">
            <v>Hóa đơn mới</v>
          </cell>
          <cell r="O211" t="str">
            <v>votanduy0987@gmail.com</v>
          </cell>
          <cell r="P211" t="str">
            <v>Đã gửi</v>
          </cell>
          <cell r="Q211" t="str">
            <v>T03.2023</v>
          </cell>
          <cell r="R211">
            <v>403876</v>
          </cell>
          <cell r="S211">
            <v>5</v>
          </cell>
          <cell r="T211">
            <v>45026</v>
          </cell>
          <cell r="U211" t="str">
            <v>HĐ đã ghi nhận, đã TT</v>
          </cell>
        </row>
        <row r="212">
          <cell r="B212">
            <v>14857</v>
          </cell>
          <cell r="C212" t="str">
            <v>1C23TNN</v>
          </cell>
          <cell r="D212" t="str">
            <v>16/03/2023</v>
          </cell>
          <cell r="E212" t="str">
            <v>CHI NHÁNH CÔNG TY TNHH MM MEGA MARKET (VIỆT NAM) TẠI THÀNH PHỐ HÀ NỘI</v>
          </cell>
          <cell r="F212" t="str">
            <v>Đường Phạm Văn Đồng, Phường Cổ Nhuế 1, Quận Bắc Từ Liêm, Thành phố Hà Nội, Việt Nam</v>
          </cell>
          <cell r="G212" t="str">
            <v>0302249586-001</v>
          </cell>
          <cell r="H212" t="str">
            <v>NCC 25790 / PO14085720</v>
          </cell>
          <cell r="I212">
            <v>111058</v>
          </cell>
          <cell r="J212">
            <v>0</v>
          </cell>
          <cell r="K212">
            <v>111058</v>
          </cell>
          <cell r="L212">
            <v>11106</v>
          </cell>
          <cell r="M212">
            <v>122164</v>
          </cell>
          <cell r="N212" t="str">
            <v>Hóa đơn mới</v>
          </cell>
          <cell r="O212" t="str">
            <v>votanduy0987@gmail.com</v>
          </cell>
          <cell r="P212" t="str">
            <v>Đã gửi</v>
          </cell>
          <cell r="Q212" t="str">
            <v>T03.2023</v>
          </cell>
          <cell r="R212" t="e">
            <v>#N/A</v>
          </cell>
          <cell r="S212" t="e">
            <v>#N/A</v>
          </cell>
          <cell r="T212" t="e">
            <v>#N/A</v>
          </cell>
          <cell r="U212" t="str">
            <v>HĐ xuất sai giá/ slg, và đ/c HĐ</v>
          </cell>
        </row>
        <row r="213">
          <cell r="B213">
            <v>14858</v>
          </cell>
          <cell r="C213" t="str">
            <v>1C23TNN</v>
          </cell>
          <cell r="D213" t="str">
            <v>16/03/2023</v>
          </cell>
          <cell r="E213" t="str">
            <v>CHI NHÁNH CÔNG TY TNHH MM MEGA MARKET (VIỆT NAM) TẠI THÀNH PHỐ HÀ NỘI</v>
          </cell>
          <cell r="F213" t="str">
            <v>Đường Phạm Văn Đồng, Phường Cổ Nhuế 1, Quận Bắc Từ Liêm, Thành phố Hà Nội, Việt Nam</v>
          </cell>
          <cell r="G213" t="str">
            <v>0302249586-001</v>
          </cell>
          <cell r="H213" t="str">
            <v>NCC 25790 / PO13229084</v>
          </cell>
          <cell r="I213">
            <v>1762970</v>
          </cell>
          <cell r="J213">
            <v>0</v>
          </cell>
          <cell r="K213">
            <v>1762970</v>
          </cell>
          <cell r="L213">
            <v>176297</v>
          </cell>
          <cell r="M213">
            <v>1939267</v>
          </cell>
          <cell r="N213" t="str">
            <v>Hóa đơn mới</v>
          </cell>
          <cell r="O213" t="str">
            <v>votanduy0987@gmail.com</v>
          </cell>
          <cell r="P213" t="str">
            <v>Đã gửi</v>
          </cell>
          <cell r="Q213" t="str">
            <v>T03.2023</v>
          </cell>
          <cell r="R213">
            <v>1939267</v>
          </cell>
          <cell r="S213">
            <v>0</v>
          </cell>
          <cell r="T213">
            <v>45040</v>
          </cell>
          <cell r="U213" t="str">
            <v>HĐ đã ghi nhận, đã TT</v>
          </cell>
        </row>
        <row r="214">
          <cell r="B214">
            <v>14859</v>
          </cell>
          <cell r="C214" t="str">
            <v>1C23TNN</v>
          </cell>
          <cell r="D214" t="str">
            <v>16/03/2023</v>
          </cell>
          <cell r="E214" t="str">
            <v>CHI NHÁNH CÔNG TY TNHH MM MEGA MARKET (VIỆT NAM) TẠI THÀNH PHỐ HÀ NỘI</v>
          </cell>
          <cell r="F214" t="str">
            <v>Đường Phạm Văn Đồng, Phường Cổ Nhuế 1, Quận Bắc Từ Liêm, Thành phố Hà Nội, Việt Nam</v>
          </cell>
          <cell r="G214" t="str">
            <v>0302249586-001</v>
          </cell>
          <cell r="H214" t="str">
            <v>NCC 25790 / PO26376150</v>
          </cell>
          <cell r="I214">
            <v>943990</v>
          </cell>
          <cell r="J214">
            <v>0</v>
          </cell>
          <cell r="K214">
            <v>943990</v>
          </cell>
          <cell r="L214">
            <v>94399</v>
          </cell>
          <cell r="M214">
            <v>1038389</v>
          </cell>
          <cell r="N214" t="str">
            <v>Hóa đơn mới</v>
          </cell>
          <cell r="O214" t="str">
            <v>votanduy0987@gmail.com</v>
          </cell>
          <cell r="P214" t="str">
            <v>Đã gửi</v>
          </cell>
          <cell r="Q214" t="str">
            <v>T03.2023</v>
          </cell>
          <cell r="R214">
            <v>1038389</v>
          </cell>
          <cell r="S214">
            <v>0</v>
          </cell>
          <cell r="T214">
            <v>45040</v>
          </cell>
          <cell r="U214" t="str">
            <v>HĐ đã ghi nhận, đã TT</v>
          </cell>
        </row>
        <row r="215">
          <cell r="B215">
            <v>14860</v>
          </cell>
          <cell r="C215" t="str">
            <v>1C23TNN</v>
          </cell>
          <cell r="D215" t="str">
            <v>16/03/2023</v>
          </cell>
          <cell r="E215" t="str">
            <v>CHI NHÁNH CÔNG TY TNHH MM MEGA MARKET (VIỆT NAM) TẠI THÀNH PHỐ HÀ NỘI</v>
          </cell>
          <cell r="F215" t="str">
            <v>Đường Phạm Văn Đồng, Phường Cổ Nhuế 1, Quận Bắc Từ Liêm, Thành phố Hà Nội, Việt Nam</v>
          </cell>
          <cell r="G215" t="str">
            <v>0302249586-001</v>
          </cell>
          <cell r="H215" t="str">
            <v>NCC 25790 / PO26376419</v>
          </cell>
          <cell r="I215">
            <v>3195305</v>
          </cell>
          <cell r="J215">
            <v>0</v>
          </cell>
          <cell r="K215">
            <v>3195305</v>
          </cell>
          <cell r="L215">
            <v>319531</v>
          </cell>
          <cell r="M215">
            <v>3514836</v>
          </cell>
          <cell r="N215" t="str">
            <v>Hóa đơn mới</v>
          </cell>
          <cell r="O215" t="str">
            <v>votanduy0987@gmail.com</v>
          </cell>
          <cell r="P215" t="str">
            <v>Đã gửi</v>
          </cell>
          <cell r="Q215" t="str">
            <v>T03.2023</v>
          </cell>
          <cell r="R215">
            <v>3514841</v>
          </cell>
          <cell r="S215">
            <v>5</v>
          </cell>
          <cell r="T215">
            <v>45040</v>
          </cell>
          <cell r="U215" t="str">
            <v>HĐ đã ghi nhận, đã TT</v>
          </cell>
        </row>
        <row r="216">
          <cell r="B216">
            <v>14861</v>
          </cell>
          <cell r="C216" t="str">
            <v>1C23TNN</v>
          </cell>
          <cell r="D216" t="str">
            <v>16/03/2023</v>
          </cell>
          <cell r="E216" t="str">
            <v>CHI NHÁNH CÔNG TY TNHH MM MEGA MARKET (VIỆT NAM) TẠI THÀNH PHỐ HÀ NỘI</v>
          </cell>
          <cell r="F216" t="str">
            <v>Đường Phạm Văn Đồng, Phường Cổ Nhuế 1, Quận Bắc Từ Liêm, Thành phố Hà Nội, Việt Nam</v>
          </cell>
          <cell r="G216" t="str">
            <v>0302249586-001</v>
          </cell>
          <cell r="H216" t="str">
            <v>NCC 25790 / PO26373867</v>
          </cell>
          <cell r="I216">
            <v>4928325</v>
          </cell>
          <cell r="J216">
            <v>0</v>
          </cell>
          <cell r="K216">
            <v>4928325</v>
          </cell>
          <cell r="L216">
            <v>492833</v>
          </cell>
          <cell r="M216">
            <v>5421158</v>
          </cell>
          <cell r="N216" t="str">
            <v>Hóa đơn mới</v>
          </cell>
          <cell r="O216" t="str">
            <v>votanduy0987@gmail.com</v>
          </cell>
          <cell r="P216" t="str">
            <v>Đã gửi</v>
          </cell>
          <cell r="Q216" t="str">
            <v>T03.2023</v>
          </cell>
          <cell r="R216">
            <v>5421163</v>
          </cell>
          <cell r="S216">
            <v>5</v>
          </cell>
          <cell r="T216">
            <v>45026</v>
          </cell>
          <cell r="U216" t="str">
            <v>HĐ đã ghi nhận, đã TT</v>
          </cell>
        </row>
        <row r="217">
          <cell r="B217">
            <v>15705</v>
          </cell>
          <cell r="C217" t="str">
            <v>1C23TNN</v>
          </cell>
          <cell r="D217" t="str">
            <v>18/03/2023</v>
          </cell>
          <cell r="E217" t="str">
            <v>CHI NHÁNH CÔNG TY TNHH MM MEGA MARKET (VIỆT NAM) TẠI THÀNH PHỐ CẦN THƠ</v>
          </cell>
          <cell r="F217" t="str">
            <v>Khu vực V, Quốc lộ 91B, Phường Hưng Lợi, Quận Ninh Kiều, Thành phố Cần Thơ, Việt Nam</v>
          </cell>
          <cell r="G217" t="str">
            <v>0302249586-002</v>
          </cell>
          <cell r="H217" t="str">
            <v>NCC 25790 / PO15099206</v>
          </cell>
          <cell r="I217">
            <v>2831970</v>
          </cell>
          <cell r="J217">
            <v>0</v>
          </cell>
          <cell r="K217">
            <v>2831970</v>
          </cell>
          <cell r="L217">
            <v>283197</v>
          </cell>
          <cell r="M217">
            <v>3115167</v>
          </cell>
          <cell r="N217" t="str">
            <v>Hóa đơn mới</v>
          </cell>
          <cell r="O217" t="str">
            <v>votanduy0987@gmail.com</v>
          </cell>
          <cell r="P217" t="str">
            <v>Đã gửi</v>
          </cell>
          <cell r="Q217" t="str">
            <v>T03.2023</v>
          </cell>
          <cell r="R217">
            <v>3115167</v>
          </cell>
          <cell r="S217">
            <v>0</v>
          </cell>
          <cell r="T217">
            <v>45040</v>
          </cell>
          <cell r="U217" t="str">
            <v>HĐ đã ghi nhận, đã TT</v>
          </cell>
        </row>
        <row r="218">
          <cell r="B218">
            <v>15706</v>
          </cell>
          <cell r="C218" t="str">
            <v>1C23TNN</v>
          </cell>
          <cell r="D218" t="str">
            <v>18/03/2023</v>
          </cell>
          <cell r="E218" t="str">
            <v>CHI NHÁNH CÔNG TY TNHH MM MEGA MARKET (VIỆT NAM) TẠI THÀNH PHỐ CẦN THƠ</v>
          </cell>
          <cell r="F218" t="str">
            <v>Khu vực V, Quốc lộ 91B, Phường Hưng Lợi, Quận Ninh Kiều, Thành phố Cần Thơ, Việt Nam</v>
          </cell>
          <cell r="G218" t="str">
            <v>0302249586-002</v>
          </cell>
          <cell r="H218" t="str">
            <v>NCC 25790 / PO15099450</v>
          </cell>
          <cell r="I218">
            <v>4272736</v>
          </cell>
          <cell r="J218">
            <v>0</v>
          </cell>
          <cell r="K218">
            <v>4272736</v>
          </cell>
          <cell r="L218">
            <v>427274</v>
          </cell>
          <cell r="M218">
            <v>4700010</v>
          </cell>
          <cell r="N218" t="str">
            <v>Hóa đơn mới</v>
          </cell>
          <cell r="O218" t="str">
            <v>votanduy0987@gmail.com</v>
          </cell>
          <cell r="P218" t="str">
            <v>Đã gửi</v>
          </cell>
          <cell r="Q218" t="str">
            <v>T03.2023</v>
          </cell>
          <cell r="R218">
            <v>4700014</v>
          </cell>
          <cell r="S218">
            <v>4</v>
          </cell>
          <cell r="T218">
            <v>45040</v>
          </cell>
          <cell r="U218" t="str">
            <v>HĐ đã ghi nhận, đã TT</v>
          </cell>
        </row>
        <row r="219">
          <cell r="B219">
            <v>15707</v>
          </cell>
          <cell r="C219" t="str">
            <v>1C23TNN</v>
          </cell>
          <cell r="D219" t="str">
            <v>18/03/2023</v>
          </cell>
          <cell r="E219" t="str">
            <v>CHI NHÁNH CÔNG TY TNHH MM MEGA MARKET (VIỆT NAM) TẠI HẢI PHÒNG</v>
          </cell>
          <cell r="F219" t="str">
            <v>Số 2A đường Hồng Bàng, Phường Sở Dầu, Quận Hồng Bàng, Thành phố Hải Phòng, Việt Nam</v>
          </cell>
          <cell r="G219" t="str">
            <v>0302249586-003</v>
          </cell>
          <cell r="H219" t="str">
            <v>NCC 25790 / PO16413585</v>
          </cell>
          <cell r="I219">
            <v>1468620</v>
          </cell>
          <cell r="J219">
            <v>0</v>
          </cell>
          <cell r="K219">
            <v>1468620</v>
          </cell>
          <cell r="L219">
            <v>146862</v>
          </cell>
          <cell r="M219">
            <v>1615482</v>
          </cell>
          <cell r="N219" t="str">
            <v>Hóa đơn mới</v>
          </cell>
          <cell r="O219" t="str">
            <v>votanduy0987@gmail.com</v>
          </cell>
          <cell r="P219" t="str">
            <v>Đã gửi</v>
          </cell>
          <cell r="Q219" t="str">
            <v>T03.2023</v>
          </cell>
          <cell r="R219">
            <v>1615482</v>
          </cell>
          <cell r="S219">
            <v>0</v>
          </cell>
          <cell r="T219">
            <v>45040</v>
          </cell>
          <cell r="U219" t="str">
            <v>HĐ đã ghi nhận, đã TT</v>
          </cell>
        </row>
        <row r="220">
          <cell r="B220">
            <v>15708</v>
          </cell>
          <cell r="C220" t="str">
            <v>1C23TNN</v>
          </cell>
          <cell r="D220" t="str">
            <v>18/03/2023</v>
          </cell>
          <cell r="E220" t="str">
            <v>CHI NHÁNH CÔNG TY TNHH MM MEGA MARKET (VIỆT NAM) TẠI TỈNH AN GIANG</v>
          </cell>
          <cell r="F220" t="str">
            <v>Số 1566 Trần Hưng Đạo, Tổ 71, Khóm Đông Thịnh 5, Phường Mỹ Phước, Thành phố Long Xuyên, Tỉnh An Giang, Việt Nam</v>
          </cell>
          <cell r="G220" t="str">
            <v>0302249586-006</v>
          </cell>
          <cell r="H220" t="str">
            <v>NCC 25790 / PO20354100</v>
          </cell>
          <cell r="I220">
            <v>943990</v>
          </cell>
          <cell r="J220">
            <v>0</v>
          </cell>
          <cell r="K220">
            <v>943990</v>
          </cell>
          <cell r="L220">
            <v>94399</v>
          </cell>
          <cell r="M220">
            <v>1038389</v>
          </cell>
          <cell r="N220" t="str">
            <v>Hóa đơn mới</v>
          </cell>
          <cell r="O220" t="str">
            <v>votanduy0987@gmail.com</v>
          </cell>
          <cell r="P220" t="str">
            <v>Đã gửi</v>
          </cell>
          <cell r="Q220" t="str">
            <v>T03.2023</v>
          </cell>
          <cell r="R220">
            <v>1038389</v>
          </cell>
          <cell r="S220">
            <v>0</v>
          </cell>
          <cell r="T220">
            <v>45040</v>
          </cell>
          <cell r="U220" t="str">
            <v>HĐ đã ghi nhận, đã TT</v>
          </cell>
        </row>
        <row r="221">
          <cell r="B221">
            <v>15709</v>
          </cell>
          <cell r="C221" t="str">
            <v>1C23TNN</v>
          </cell>
          <cell r="D221" t="str">
            <v>18/03/2023</v>
          </cell>
          <cell r="E221" t="str">
            <v>CHI NHÁNH CÔNG TY TNHH MM MEGA MARKET (VIỆT NAM) TẠI QUẢNG NINH</v>
          </cell>
          <cell r="F221" t="str">
            <v>Tổ 8, Khu 2, Phường Hà Tu, Thành phố Hạ Long, Tỉnh Quảng Ninh, Việt Nam</v>
          </cell>
          <cell r="G221" t="str">
            <v>0302249586-012</v>
          </cell>
          <cell r="H221" t="str">
            <v>NCC 25790 / PO24297736</v>
          </cell>
          <cell r="I221">
            <v>943990</v>
          </cell>
          <cell r="J221">
            <v>0</v>
          </cell>
          <cell r="K221">
            <v>943990</v>
          </cell>
          <cell r="L221">
            <v>94399</v>
          </cell>
          <cell r="M221">
            <v>1038389</v>
          </cell>
          <cell r="N221" t="str">
            <v>Hóa đơn mới</v>
          </cell>
          <cell r="O221" t="str">
            <v>votanduy0987@gmail.com</v>
          </cell>
          <cell r="P221" t="str">
            <v>Đã gửi</v>
          </cell>
          <cell r="Q221" t="str">
            <v>T03.2023</v>
          </cell>
          <cell r="R221">
            <v>1038389</v>
          </cell>
          <cell r="S221">
            <v>0</v>
          </cell>
          <cell r="T221">
            <v>45040</v>
          </cell>
          <cell r="U221" t="str">
            <v>HĐ đã ghi nhận, đã TT</v>
          </cell>
        </row>
        <row r="222">
          <cell r="B222">
            <v>15710</v>
          </cell>
          <cell r="C222" t="str">
            <v>1C23TNN</v>
          </cell>
          <cell r="D222" t="str">
            <v>18/03/2023</v>
          </cell>
          <cell r="E222" t="str">
            <v>CHI NHÁNH CÔNG TY TNHH MM MEGA MARKET (VIỆT NAM) TẠI THÀNH PHỐ NHA TRANG</v>
          </cell>
          <cell r="F222" t="str">
            <v>Đường 23/10, Thôn Võ Cạnh, Xã Vĩnh Trung, Thành phố Nha Trang, Tỉnh Khánh Hòa, Việt Nam</v>
          </cell>
          <cell r="G222" t="str">
            <v>0302249586-011</v>
          </cell>
          <cell r="H222" t="str">
            <v>NCC 25790 / PO25326408</v>
          </cell>
          <cell r="I222">
            <v>1410195</v>
          </cell>
          <cell r="J222">
            <v>0</v>
          </cell>
          <cell r="K222">
            <v>1410195</v>
          </cell>
          <cell r="L222">
            <v>141020</v>
          </cell>
          <cell r="M222">
            <v>1551215</v>
          </cell>
          <cell r="N222" t="str">
            <v>Hóa đơn mới</v>
          </cell>
          <cell r="O222" t="str">
            <v>votanduy0987@gmail.com</v>
          </cell>
          <cell r="P222" t="str">
            <v>Đã gửi</v>
          </cell>
          <cell r="Q222" t="str">
            <v>T03.2023</v>
          </cell>
          <cell r="R222">
            <v>1551220</v>
          </cell>
          <cell r="S222">
            <v>5</v>
          </cell>
          <cell r="T222">
            <v>45040</v>
          </cell>
          <cell r="U222" t="str">
            <v>HĐ đã ghi nhận, đã TT</v>
          </cell>
        </row>
        <row r="223">
          <cell r="B223">
            <v>15711</v>
          </cell>
          <cell r="C223" t="str">
            <v>1C23TNN</v>
          </cell>
          <cell r="D223" t="str">
            <v>18/03/2023</v>
          </cell>
          <cell r="E223" t="str">
            <v>CHI NHÁNH CÔNG TY TNHH MM MEGA MARKET (VIỆT NAM) TẠI KIÊN GIANG</v>
          </cell>
          <cell r="F223" t="str">
            <v>Lô A11, Khu lấn biển, Phường Vĩnh Bảo, Thành phố Rạch Giá, Tỉnh Kiên Giang, Việt Nam</v>
          </cell>
          <cell r="G223" t="str">
            <v>0302249586-015</v>
          </cell>
          <cell r="H223" t="str">
            <v>NCC 25790 / PO28316136</v>
          </cell>
          <cell r="I223">
            <v>1468620</v>
          </cell>
          <cell r="J223">
            <v>0</v>
          </cell>
          <cell r="K223">
            <v>1468620</v>
          </cell>
          <cell r="L223">
            <v>146862</v>
          </cell>
          <cell r="M223">
            <v>1615482</v>
          </cell>
          <cell r="N223" t="str">
            <v>Hóa đơn mới</v>
          </cell>
          <cell r="O223" t="str">
            <v>votanduy0987@gmail.com</v>
          </cell>
          <cell r="P223" t="str">
            <v>Đã gửi</v>
          </cell>
          <cell r="Q223" t="str">
            <v>T03.2023</v>
          </cell>
          <cell r="R223">
            <v>1615482</v>
          </cell>
          <cell r="S223">
            <v>0</v>
          </cell>
          <cell r="T223">
            <v>45040</v>
          </cell>
          <cell r="U223" t="str">
            <v>HĐ đã ghi nhận, đã TT</v>
          </cell>
        </row>
        <row r="224">
          <cell r="B224">
            <v>15712</v>
          </cell>
          <cell r="C224" t="str">
            <v>1C23TNN</v>
          </cell>
          <cell r="D224" t="str">
            <v>18/03/2023</v>
          </cell>
          <cell r="E224" t="str">
            <v>CHI NHÁNH CÔNG TY TNHH MM MEGA MARKET (VIỆT NAM) TẠI THÀNH PHỐ ĐÀ NẴNG</v>
          </cell>
          <cell r="F224" t="str">
            <v>Đường Cách Mạng Tháng 8, Phường Khuê Trung, Quận Cẩm Lệ, Thành phố Đà Nẵng, Việt Nam</v>
          </cell>
          <cell r="G224" t="str">
            <v>0302249586-004</v>
          </cell>
          <cell r="H224" t="str">
            <v>NCC 25790 / PO17179185</v>
          </cell>
          <cell r="I224">
            <v>2138890</v>
          </cell>
          <cell r="J224">
            <v>0</v>
          </cell>
          <cell r="K224">
            <v>2138890</v>
          </cell>
          <cell r="L224">
            <v>213889</v>
          </cell>
          <cell r="M224">
            <v>2352779</v>
          </cell>
          <cell r="N224" t="str">
            <v>Hóa đơn mới</v>
          </cell>
          <cell r="O224" t="str">
            <v>votanduy0987@gmail.com</v>
          </cell>
          <cell r="P224" t="str">
            <v>Đã gửi</v>
          </cell>
          <cell r="Q224" t="str">
            <v>T03.2023</v>
          </cell>
          <cell r="R224">
            <v>2352779</v>
          </cell>
          <cell r="S224">
            <v>0</v>
          </cell>
          <cell r="T224">
            <v>45040</v>
          </cell>
          <cell r="U224" t="str">
            <v>HĐ đã ghi nhận, đã TT</v>
          </cell>
        </row>
        <row r="225">
          <cell r="B225">
            <v>15713</v>
          </cell>
          <cell r="C225" t="str">
            <v>1C23TNN</v>
          </cell>
          <cell r="D225" t="str">
            <v>18/03/2023</v>
          </cell>
          <cell r="E225" t="str">
            <v>CHI NHÁNH CÔNG TY TNHH MM MEGA MARKET (VIỆT NAM) TẠI THÀNH PHỐ NHA TRANG</v>
          </cell>
          <cell r="F225" t="str">
            <v>Đường 23/10, Thôn Võ Cạnh, Xã Vĩnh Trung, Thành phố Nha Trang, Tỉnh Khánh Hòa, Việt Nam</v>
          </cell>
          <cell r="G225" t="str">
            <v>0302249586-011</v>
          </cell>
          <cell r="H225" t="str">
            <v>NCC 25790 / PO25231094</v>
          </cell>
          <cell r="I225">
            <v>501820</v>
          </cell>
          <cell r="J225">
            <v>0</v>
          </cell>
          <cell r="K225">
            <v>501820</v>
          </cell>
          <cell r="L225">
            <v>50182</v>
          </cell>
          <cell r="M225">
            <v>552002</v>
          </cell>
          <cell r="N225" t="str">
            <v>Hóa đơn mới</v>
          </cell>
          <cell r="O225" t="str">
            <v>votanduy0987@gmail.com</v>
          </cell>
          <cell r="P225" t="str">
            <v>Đã gửi</v>
          </cell>
          <cell r="Q225" t="str">
            <v>T03.2023</v>
          </cell>
          <cell r="R225">
            <v>552002</v>
          </cell>
          <cell r="S225">
            <v>0</v>
          </cell>
          <cell r="T225">
            <v>45056</v>
          </cell>
          <cell r="U225" t="str">
            <v>HĐ đã ghi nhận, đã TT</v>
          </cell>
        </row>
        <row r="226">
          <cell r="B226">
            <v>15714</v>
          </cell>
          <cell r="C226" t="str">
            <v>1C23TNN</v>
          </cell>
          <cell r="D226" t="str">
            <v>18/03/2023</v>
          </cell>
          <cell r="E226" t="str">
            <v>CHI NHÁNH CÔNG TY TNHH MM MEGA MARKET (VIỆT NAM) TẠI TỈNH ĐẮK LẮK</v>
          </cell>
          <cell r="F226" t="str">
            <v>Tổ dân phố 5, đường Đồng Khởi, Phường Tân An, TP.Buôn Ma Thuột, Tỉnh Đắk Lắk, Việt Nam</v>
          </cell>
          <cell r="G226" t="str">
            <v>0302249586-014</v>
          </cell>
          <cell r="H226" t="str">
            <v>NCC 25790 / PO27238722</v>
          </cell>
          <cell r="I226">
            <v>4617925</v>
          </cell>
          <cell r="J226">
            <v>0</v>
          </cell>
          <cell r="K226">
            <v>4617925</v>
          </cell>
          <cell r="L226">
            <v>461793</v>
          </cell>
          <cell r="M226">
            <v>5079718</v>
          </cell>
          <cell r="N226" t="str">
            <v>Hóa đơn mới</v>
          </cell>
          <cell r="O226" t="str">
            <v>votanduy0987@gmail.com</v>
          </cell>
          <cell r="P226" t="str">
            <v>Chưa gửi</v>
          </cell>
          <cell r="Q226" t="str">
            <v>T03.2023</v>
          </cell>
          <cell r="R226">
            <v>5079723</v>
          </cell>
          <cell r="S226">
            <v>5</v>
          </cell>
          <cell r="T226">
            <v>45117</v>
          </cell>
          <cell r="U226" t="str">
            <v>HĐ đã ghi nhận, đã TT</v>
          </cell>
        </row>
        <row r="227">
          <cell r="B227">
            <v>15715</v>
          </cell>
          <cell r="C227" t="str">
            <v>1C23TNN</v>
          </cell>
          <cell r="D227" t="str">
            <v>18/03/2023</v>
          </cell>
          <cell r="E227" t="str">
            <v>CHI NHÁNH CÔNG TY TNHH MM MEGA MARKET (VIỆT NAM) TẠI TỈNH AN GIANG</v>
          </cell>
          <cell r="F227" t="str">
            <v>Số 1566 Trần Hưng Đạo, Tổ 71, Khóm Đông Thịnh 5, Phường Mỹ Phước, Thành phố Long Xuyên, Tỉnh An Giang, Việt Nam</v>
          </cell>
          <cell r="G227" t="str">
            <v>0302249586-006</v>
          </cell>
          <cell r="H227" t="str">
            <v>NCC 25790 / PO20252702</v>
          </cell>
          <cell r="I227">
            <v>3562430</v>
          </cell>
          <cell r="J227">
            <v>0</v>
          </cell>
          <cell r="K227">
            <v>3562430</v>
          </cell>
          <cell r="L227">
            <v>356243</v>
          </cell>
          <cell r="M227">
            <v>3918673</v>
          </cell>
          <cell r="N227" t="str">
            <v>Hóa đơn mới</v>
          </cell>
          <cell r="O227" t="str">
            <v>votanduy0987@gmail.com</v>
          </cell>
          <cell r="P227" t="str">
            <v>Đã gửi</v>
          </cell>
          <cell r="Q227" t="str">
            <v>T03.2023</v>
          </cell>
          <cell r="R227" t="e">
            <v>#N/A</v>
          </cell>
          <cell r="S227" t="e">
            <v>#N/A</v>
          </cell>
          <cell r="T227" t="e">
            <v>#N/A</v>
          </cell>
          <cell r="U227" t="str">
            <v>PO tháng 5/2022 đã bị delete trên HT sau 11 tháng rồi nhé.không xử lý thanh toán được nữa.</v>
          </cell>
        </row>
        <row r="228">
          <cell r="B228">
            <v>15716</v>
          </cell>
          <cell r="C228" t="str">
            <v>1C23TNN</v>
          </cell>
          <cell r="D228" t="str">
            <v>18/03/2023</v>
          </cell>
          <cell r="E228" t="str">
            <v>CHI NHÁNH CÔNG TY TNHH MM MEGA MARKET (VIỆT NAM) TẠI KIÊN GIANG</v>
          </cell>
          <cell r="F228" t="str">
            <v>Lô A11, Khu lấn biển, Phường Vĩnh Bảo, Thành phố Rạch Giá, Tỉnh Kiên Giang, Việt Nam</v>
          </cell>
          <cell r="G228" t="str">
            <v>0302249586-015</v>
          </cell>
          <cell r="H228" t="str">
            <v>NCC 25790 / PO28256017</v>
          </cell>
          <cell r="I228">
            <v>10553485</v>
          </cell>
          <cell r="J228">
            <v>0</v>
          </cell>
          <cell r="K228">
            <v>10553485</v>
          </cell>
          <cell r="L228">
            <v>1055349</v>
          </cell>
          <cell r="M228">
            <v>11608834</v>
          </cell>
          <cell r="N228" t="str">
            <v>Hóa đơn mới</v>
          </cell>
          <cell r="O228" t="str">
            <v>votanduy0987@gmail.com</v>
          </cell>
          <cell r="P228" t="str">
            <v>Đã gửi</v>
          </cell>
          <cell r="Q228" t="str">
            <v>T03.2023</v>
          </cell>
          <cell r="R228" t="e">
            <v>#N/A</v>
          </cell>
          <cell r="S228" t="e">
            <v>#N/A</v>
          </cell>
          <cell r="T228" t="e">
            <v>#N/A</v>
          </cell>
          <cell r="U228" t="str">
            <v>HĐ xuất sai giá/ slg, và đ/c HĐ</v>
          </cell>
        </row>
        <row r="229">
          <cell r="B229">
            <v>15717</v>
          </cell>
          <cell r="C229" t="str">
            <v>1C23TNN</v>
          </cell>
          <cell r="D229" t="str">
            <v>18/03/2023</v>
          </cell>
          <cell r="E229" t="str">
            <v>CHI NHÁNH CÔNG TY TNHH MM MEGA MARKET (VIỆT NAM) TẠI THÀNH PHỐ NHA TRANG</v>
          </cell>
          <cell r="F229" t="str">
            <v>Đường 23/10, Thôn Võ Cạnh, Xã Vĩnh Trung, Thành phố Nha Trang, Tỉnh Khánh Hòa, Việt Nam</v>
          </cell>
          <cell r="G229" t="str">
            <v>0302249586-011</v>
          </cell>
          <cell r="H229" t="str">
            <v>NCC 25790 / PO25269261</v>
          </cell>
          <cell r="I229">
            <v>2472070</v>
          </cell>
          <cell r="J229">
            <v>0</v>
          </cell>
          <cell r="K229">
            <v>2472070</v>
          </cell>
          <cell r="L229">
            <v>247207</v>
          </cell>
          <cell r="M229">
            <v>2719277</v>
          </cell>
          <cell r="N229" t="str">
            <v>Hóa đơn mới</v>
          </cell>
          <cell r="O229" t="str">
            <v>votanduy0987@gmail.com</v>
          </cell>
          <cell r="P229" t="str">
            <v>Đã gửi</v>
          </cell>
          <cell r="Q229" t="str">
            <v>T03.2023</v>
          </cell>
          <cell r="R229" t="e">
            <v>#N/A</v>
          </cell>
          <cell r="S229" t="e">
            <v>#N/A</v>
          </cell>
          <cell r="T229" t="e">
            <v>#N/A</v>
          </cell>
          <cell r="U229" t="str">
            <v>HĐ xuất sai giá/ slg, và đ/c HĐ</v>
          </cell>
        </row>
        <row r="230">
          <cell r="B230">
            <v>15718</v>
          </cell>
          <cell r="C230" t="str">
            <v>1C23TNN</v>
          </cell>
          <cell r="D230" t="str">
            <v>18/03/2023</v>
          </cell>
          <cell r="E230" t="str">
            <v>CHI NHÁNH CÔNG TY TNHH MM MEGA MARKET (VIỆT NAM) TẠI THÀNH PHỐ NHA TRANG</v>
          </cell>
          <cell r="F230" t="str">
            <v>Đường 23/10, Thôn Võ Cạnh, Xã Vĩnh Trung, Thành phố Nha Trang, Tỉnh Khánh Hòa, Việt Nam</v>
          </cell>
          <cell r="G230" t="str">
            <v>0302249586-011</v>
          </cell>
          <cell r="H230" t="str">
            <v>NCC 25790 / PO25269364</v>
          </cell>
          <cell r="I230">
            <v>6010108</v>
          </cell>
          <cell r="J230">
            <v>0</v>
          </cell>
          <cell r="K230">
            <v>6010108</v>
          </cell>
          <cell r="L230">
            <v>601011</v>
          </cell>
          <cell r="M230">
            <v>6611119</v>
          </cell>
          <cell r="N230" t="str">
            <v>Hóa đơn mới</v>
          </cell>
          <cell r="O230" t="str">
            <v>votanduy0987@gmail.com</v>
          </cell>
          <cell r="P230" t="str">
            <v>Đã gửi</v>
          </cell>
          <cell r="Q230" t="str">
            <v>T03.2023</v>
          </cell>
          <cell r="R230">
            <v>6611121</v>
          </cell>
          <cell r="S230">
            <v>2</v>
          </cell>
          <cell r="T230">
            <v>45103</v>
          </cell>
          <cell r="U230" t="str">
            <v>HĐ đã ghi nhận, đã TT</v>
          </cell>
        </row>
        <row r="231">
          <cell r="B231">
            <v>15719</v>
          </cell>
          <cell r="C231" t="str">
            <v>1C23TNN</v>
          </cell>
          <cell r="D231" t="str">
            <v>18/03/2023</v>
          </cell>
          <cell r="E231" t="str">
            <v>CHI NHÁNH CÔNG TY TNHH MM MEGA MARKET (VIỆT NAM) TẠI TỈNH BÀ RỊA - VŨNG TÀU</v>
          </cell>
          <cell r="F231" t="str">
            <v>Khu vực đường 51B, Phường 11, Thành Phố Vũng Tàu, Tỉnh Bà Rịa - Vũng Tàu, Việt Nam</v>
          </cell>
          <cell r="G231" t="str">
            <v>0302249586-009</v>
          </cell>
          <cell r="H231" t="str">
            <v>NCC 25790 / PO22277844</v>
          </cell>
          <cell r="I231">
            <v>4762640</v>
          </cell>
          <cell r="J231">
            <v>0</v>
          </cell>
          <cell r="K231">
            <v>4762640</v>
          </cell>
          <cell r="L231">
            <v>476264</v>
          </cell>
          <cell r="M231">
            <v>5238904</v>
          </cell>
          <cell r="N231" t="str">
            <v>Hóa đơn mới</v>
          </cell>
          <cell r="O231" t="str">
            <v>votanduy0987@gmail.com</v>
          </cell>
          <cell r="P231" t="str">
            <v>Đã gửi</v>
          </cell>
          <cell r="Q231" t="str">
            <v>T03.2023</v>
          </cell>
          <cell r="R231">
            <v>5238904</v>
          </cell>
          <cell r="S231">
            <v>0</v>
          </cell>
          <cell r="T231">
            <v>45103</v>
          </cell>
          <cell r="U231" t="str">
            <v>HĐ đã ghi nhận, đã TT</v>
          </cell>
        </row>
        <row r="232">
          <cell r="B232">
            <v>15720</v>
          </cell>
          <cell r="C232" t="str">
            <v>1C23TNN</v>
          </cell>
          <cell r="D232" t="str">
            <v>18/03/2023</v>
          </cell>
          <cell r="E232" t="str">
            <v>CHI NHÁNH CÔNG TY TNHH MM MEGA MARKET (VIỆT NAM) TẠI TỈNH AN GIANG</v>
          </cell>
          <cell r="F232" t="str">
            <v>Số 1566 Trần Hưng Đạo, Tổ 71, Khóm Đông Thịnh 5, Phường Mỹ Phước, Thành phố Long Xuyên, Tỉnh An Giang, Việt Nam</v>
          </cell>
          <cell r="G232" t="str">
            <v>0302249586-006</v>
          </cell>
          <cell r="H232" t="str">
            <v>NCC 25790 / PO20293537</v>
          </cell>
          <cell r="I232">
            <v>2381320</v>
          </cell>
          <cell r="J232">
            <v>0</v>
          </cell>
          <cell r="K232">
            <v>2381320</v>
          </cell>
          <cell r="L232">
            <v>238132</v>
          </cell>
          <cell r="M232">
            <v>2619452</v>
          </cell>
          <cell r="N232" t="str">
            <v>Hóa đơn mới</v>
          </cell>
          <cell r="O232" t="str">
            <v>votanduy0987@gmail.com</v>
          </cell>
          <cell r="P232" t="str">
            <v>Đã gửi</v>
          </cell>
          <cell r="Q232" t="str">
            <v>T03.2023</v>
          </cell>
          <cell r="R232" t="e">
            <v>#N/A</v>
          </cell>
          <cell r="S232" t="e">
            <v>#N/A</v>
          </cell>
          <cell r="T232" t="e">
            <v>#N/A</v>
          </cell>
          <cell r="U232" t="str">
            <v>HĐ xuất sai giá/ slg, và đ/c HĐ</v>
          </cell>
        </row>
        <row r="233">
          <cell r="B233">
            <v>15721</v>
          </cell>
          <cell r="C233" t="str">
            <v>1C23TNN</v>
          </cell>
          <cell r="D233" t="str">
            <v>18/03/2023</v>
          </cell>
          <cell r="E233" t="str">
            <v>CHI NHÁNH CÔNG TY TNHH MM MEGA MARKET (VIỆT NAM) TẠI THÀNH PHỐ CẦN THƠ</v>
          </cell>
          <cell r="F233" t="str">
            <v>Khu vực V, Quốc lộ 91B, Phường Hưng Lợi, Quận Ninh Kiều, Thành phố Cần Thơ, Việt Nam</v>
          </cell>
          <cell r="G233" t="str">
            <v>0302249586-002</v>
          </cell>
          <cell r="H233" t="str">
            <v>NCC 25790 / PO15012701</v>
          </cell>
          <cell r="I233">
            <v>501820</v>
          </cell>
          <cell r="J233">
            <v>0</v>
          </cell>
          <cell r="K233">
            <v>501820</v>
          </cell>
          <cell r="L233">
            <v>50182</v>
          </cell>
          <cell r="M233">
            <v>552002</v>
          </cell>
          <cell r="N233" t="str">
            <v>Hóa đơn mới</v>
          </cell>
          <cell r="O233" t="str">
            <v>votanduy0987@gmail.com</v>
          </cell>
          <cell r="P233" t="str">
            <v>Đã gửi</v>
          </cell>
          <cell r="Q233" t="str">
            <v>T03.2023</v>
          </cell>
          <cell r="R233">
            <v>552002</v>
          </cell>
          <cell r="S233">
            <v>0</v>
          </cell>
          <cell r="T233">
            <v>45089</v>
          </cell>
          <cell r="U233" t="str">
            <v>HĐ đã ghi nhận, đã TT</v>
          </cell>
        </row>
        <row r="234">
          <cell r="B234">
            <v>15722</v>
          </cell>
          <cell r="C234" t="str">
            <v>1C23TNN</v>
          </cell>
          <cell r="D234" t="str">
            <v>18/03/2023</v>
          </cell>
          <cell r="E234" t="str">
            <v>CHI NHÁNH CÔNG TY TNHH MM MEGA MARKET (VIỆT NAM) TẠI THÀNH PHỐ CẦN THƠ</v>
          </cell>
          <cell r="F234" t="str">
            <v>Khu vực V, Quốc lộ 91B, Phường Hưng Lợi, Quận Ninh Kiều, Thành phố Cần Thơ, Việt Nam</v>
          </cell>
          <cell r="G234" t="str">
            <v>0302249586-002</v>
          </cell>
          <cell r="H234" t="str">
            <v>NCC 25790 / PO15043397</v>
          </cell>
          <cell r="I234">
            <v>2144100</v>
          </cell>
          <cell r="J234">
            <v>0</v>
          </cell>
          <cell r="K234">
            <v>2144100</v>
          </cell>
          <cell r="L234">
            <v>214410</v>
          </cell>
          <cell r="M234">
            <v>2358510</v>
          </cell>
          <cell r="N234" t="str">
            <v>Hóa đơn mới</v>
          </cell>
          <cell r="O234" t="str">
            <v>votanduy0987@gmail.com</v>
          </cell>
          <cell r="P234" t="str">
            <v>Đã gửi</v>
          </cell>
          <cell r="Q234" t="str">
            <v>T03.2023</v>
          </cell>
          <cell r="R234" t="e">
            <v>#N/A</v>
          </cell>
          <cell r="S234" t="e">
            <v>#N/A</v>
          </cell>
          <cell r="T234" t="e">
            <v>#N/A</v>
          </cell>
          <cell r="U234" t="str">
            <v>HĐ xuất sai giá/ slg, và đ/c HĐ</v>
          </cell>
        </row>
        <row r="235">
          <cell r="B235">
            <v>15723</v>
          </cell>
          <cell r="C235" t="str">
            <v>1C23TNN</v>
          </cell>
          <cell r="D235" t="str">
            <v>18/03/2023</v>
          </cell>
          <cell r="E235" t="str">
            <v>CHI NHÁNH CÔNG TY TNHH MM MEGA MARKET (VIỆT NAM) TẠI THÀNH PHỐ CẦN THƠ</v>
          </cell>
          <cell r="F235" t="str">
            <v>Khu vực V, Quốc lộ 91B, Phường Hưng Lợi, Quận Ninh Kiều, Thành phố Cần Thơ, Việt Nam</v>
          </cell>
          <cell r="G235" t="str">
            <v>0302249586-002</v>
          </cell>
          <cell r="H235" t="str">
            <v>NCC 25790 / PO15043657</v>
          </cell>
          <cell r="I235">
            <v>6181315</v>
          </cell>
          <cell r="J235">
            <v>0</v>
          </cell>
          <cell r="K235">
            <v>6181315</v>
          </cell>
          <cell r="L235">
            <v>618132</v>
          </cell>
          <cell r="M235">
            <v>6799447</v>
          </cell>
          <cell r="N235" t="str">
            <v>Hóa đơn mới</v>
          </cell>
          <cell r="O235" t="str">
            <v>votanduy0987@gmail.com</v>
          </cell>
          <cell r="P235" t="str">
            <v>Đã gửi</v>
          </cell>
          <cell r="Q235" t="str">
            <v>T03.2023</v>
          </cell>
          <cell r="R235">
            <v>6799452</v>
          </cell>
          <cell r="S235">
            <v>5</v>
          </cell>
          <cell r="T235">
            <v>45103</v>
          </cell>
          <cell r="U235" t="str">
            <v>HĐ đã ghi nhận, đã TT</v>
          </cell>
        </row>
        <row r="236">
          <cell r="B236">
            <v>15724</v>
          </cell>
          <cell r="C236" t="str">
            <v>1C23TNN</v>
          </cell>
          <cell r="D236" t="str">
            <v>18/03/2023</v>
          </cell>
          <cell r="E236" t="str">
            <v>CHI NHÁNH CÔNG TY TNHH MM MEGA MARKET (VIỆT NAM) TẠI THÀNH PHỐ HÀ NỘI</v>
          </cell>
          <cell r="F236" t="str">
            <v>Đường Phạm Văn Đồng, Phường Cổ Nhuế 1, Quận Bắc Từ Liêm, Thành phố Hà Nội, Việt Nam</v>
          </cell>
          <cell r="G236" t="str">
            <v>0302249586-001</v>
          </cell>
          <cell r="H236" t="str">
            <v>NCC 25790 / PO13129281</v>
          </cell>
          <cell r="I236">
            <v>4096600</v>
          </cell>
          <cell r="J236">
            <v>0</v>
          </cell>
          <cell r="K236">
            <v>4096600</v>
          </cell>
          <cell r="L236">
            <v>409660</v>
          </cell>
          <cell r="M236">
            <v>4506260</v>
          </cell>
          <cell r="N236" t="str">
            <v>Hóa đơn mới</v>
          </cell>
          <cell r="O236" t="str">
            <v>votanduy0987@gmail.com</v>
          </cell>
          <cell r="P236" t="str">
            <v>Đã gửi</v>
          </cell>
          <cell r="Q236" t="str">
            <v>T03.2023</v>
          </cell>
          <cell r="R236">
            <v>4506260</v>
          </cell>
          <cell r="S236">
            <v>0</v>
          </cell>
          <cell r="T236">
            <v>45056</v>
          </cell>
          <cell r="U236" t="str">
            <v>HĐ đã ghi nhận, đã TT</v>
          </cell>
        </row>
        <row r="237">
          <cell r="B237">
            <v>15730</v>
          </cell>
          <cell r="C237" t="str">
            <v>1C23TNN</v>
          </cell>
          <cell r="D237" t="str">
            <v>18/03/2023</v>
          </cell>
          <cell r="E237" t="str">
            <v>CÔNG TY TNHH MM MEGA MARKET (VIỆT NAM)</v>
          </cell>
          <cell r="F237" t="str">
            <v>Khu B, Khu đô thị mới An Phú-An Khánh, Phường An Phú, Thành phố Thủ Đức, Thành phố Hồ Chí Minh</v>
          </cell>
          <cell r="G237" t="str">
            <v>0302249586</v>
          </cell>
          <cell r="H237" t="str">
            <v>NCC 25790 / PO10208391</v>
          </cell>
          <cell r="I237">
            <v>8909695</v>
          </cell>
          <cell r="J237">
            <v>0</v>
          </cell>
          <cell r="K237">
            <v>8909695</v>
          </cell>
          <cell r="L237">
            <v>890970</v>
          </cell>
          <cell r="M237">
            <v>9800665</v>
          </cell>
          <cell r="N237" t="str">
            <v>Hóa đơn mới</v>
          </cell>
          <cell r="O237" t="str">
            <v>votanduy0987@gmail.com</v>
          </cell>
          <cell r="P237" t="str">
            <v>Đã gửi</v>
          </cell>
          <cell r="Q237" t="str">
            <v>T03.2023</v>
          </cell>
          <cell r="R237">
            <v>9800670</v>
          </cell>
          <cell r="S237">
            <v>5</v>
          </cell>
          <cell r="T237">
            <v>45040</v>
          </cell>
          <cell r="U237" t="str">
            <v>HĐ đã ghi nhận, đã TT</v>
          </cell>
        </row>
        <row r="238">
          <cell r="B238">
            <v>15732</v>
          </cell>
          <cell r="C238" t="str">
            <v>1C23TNN</v>
          </cell>
          <cell r="D238" t="str">
            <v>18/03/2023</v>
          </cell>
          <cell r="E238" t="str">
            <v>CHI NHÁNH CÔNG TY TNHH MM MEGA MARKET (VIỆT NAM) TẠI TỈNH BÌNH ĐỊNH</v>
          </cell>
          <cell r="F238" t="str">
            <v>Quốc Lộ 1D, Tổ 24, Khu vực 5, Phường Ghềnh Ráng, Thành phố Quy Nhơn, Tỉnh Bình Định, Việt Nam</v>
          </cell>
          <cell r="G238" t="str">
            <v>0302249586-007</v>
          </cell>
          <cell r="H238" t="str">
            <v>NCC 25790 / PO21215183</v>
          </cell>
          <cell r="I238">
            <v>2790378</v>
          </cell>
          <cell r="J238">
            <v>0</v>
          </cell>
          <cell r="K238">
            <v>2790378</v>
          </cell>
          <cell r="L238">
            <v>279038</v>
          </cell>
          <cell r="M238">
            <v>3069416</v>
          </cell>
          <cell r="N238" t="str">
            <v>Hóa đơn mới</v>
          </cell>
          <cell r="O238" t="str">
            <v>votanduy0987@gmail.com</v>
          </cell>
          <cell r="P238" t="str">
            <v>Đã gửi</v>
          </cell>
          <cell r="Q238" t="str">
            <v>T03.2023</v>
          </cell>
          <cell r="R238">
            <v>3069418</v>
          </cell>
          <cell r="S238">
            <v>2</v>
          </cell>
          <cell r="T238">
            <v>45040</v>
          </cell>
          <cell r="U238" t="str">
            <v>HĐ đã ghi nhận, đã TT</v>
          </cell>
        </row>
        <row r="239">
          <cell r="B239">
            <v>15733</v>
          </cell>
          <cell r="C239" t="str">
            <v>1C23TNN</v>
          </cell>
          <cell r="D239" t="str">
            <v>18/03/2023</v>
          </cell>
          <cell r="E239" t="str">
            <v>CHI NHÁNH CÔNG TY TNHH MM MEGA MARKET (VIỆT NAM) TẠI HẢI PHÒNG</v>
          </cell>
          <cell r="F239" t="str">
            <v>Số 2A đường Hồng Bàng, Phường Sở Dầu, Quận Hồng Bàng, Thành phố Hải Phòng, Việt Nam</v>
          </cell>
          <cell r="G239" t="str">
            <v>0302249586-003</v>
          </cell>
          <cell r="H239" t="str">
            <v>NCC 25790 / PO16410927</v>
          </cell>
          <cell r="I239">
            <v>272250</v>
          </cell>
          <cell r="J239">
            <v>0</v>
          </cell>
          <cell r="K239">
            <v>272250</v>
          </cell>
          <cell r="L239">
            <v>27225</v>
          </cell>
          <cell r="M239">
            <v>299475</v>
          </cell>
          <cell r="N239" t="str">
            <v>Hóa đơn mới</v>
          </cell>
          <cell r="O239" t="str">
            <v>votanduy0987@gmail.com</v>
          </cell>
          <cell r="P239" t="str">
            <v>Đã gửi</v>
          </cell>
          <cell r="Q239" t="str">
            <v>T03.2023</v>
          </cell>
          <cell r="R239">
            <v>299475</v>
          </cell>
          <cell r="S239">
            <v>0</v>
          </cell>
          <cell r="T239">
            <v>45040</v>
          </cell>
          <cell r="U239" t="str">
            <v>HĐ đã ghi nhận, đã TT</v>
          </cell>
        </row>
        <row r="240">
          <cell r="B240">
            <v>16741</v>
          </cell>
          <cell r="C240" t="str">
            <v>1C23TNN</v>
          </cell>
          <cell r="D240" t="str">
            <v>23/03/2023</v>
          </cell>
          <cell r="E240" t="str">
            <v>CHI NHÁNH CÔNG TY TNHH MM MEGA MARKET (VIỆT NAM) TẠI THÀNH PHỐ HÀ NỘI</v>
          </cell>
          <cell r="F240" t="str">
            <v>Đường Phạm Văn Đồng, Phường Cổ Nhuế 1, Quận Bắc Từ Liêm, Thành phố Hà Nội, Việt Nam</v>
          </cell>
          <cell r="G240" t="str">
            <v>0302249586-001</v>
          </cell>
          <cell r="H240" t="str">
            <v>NCC 25790 / PO14088203</v>
          </cell>
          <cell r="I240">
            <v>250910</v>
          </cell>
          <cell r="J240">
            <v>0</v>
          </cell>
          <cell r="K240">
            <v>250910</v>
          </cell>
          <cell r="L240">
            <v>25091</v>
          </cell>
          <cell r="M240">
            <v>276001</v>
          </cell>
          <cell r="N240" t="str">
            <v>Hóa đơn mới</v>
          </cell>
          <cell r="O240" t="str">
            <v>votanduy0987@gmail.com</v>
          </cell>
          <cell r="P240" t="str">
            <v>Đã gửi</v>
          </cell>
          <cell r="Q240" t="str">
            <v>T03.2023</v>
          </cell>
          <cell r="R240">
            <v>276001</v>
          </cell>
          <cell r="S240">
            <v>0</v>
          </cell>
          <cell r="T240">
            <v>45040</v>
          </cell>
          <cell r="U240" t="str">
            <v>HĐ đã ghi nhận, đã TT</v>
          </cell>
        </row>
        <row r="241">
          <cell r="B241">
            <v>16742</v>
          </cell>
          <cell r="C241" t="str">
            <v>1C23TNN</v>
          </cell>
          <cell r="D241" t="str">
            <v>23/03/2023</v>
          </cell>
          <cell r="E241" t="str">
            <v>CHI NHÁNH CÔNG TY TNHH MM MEGA MARKET (VIỆT NAM) TẠI THÀNH PHỐ HÀ NỘI</v>
          </cell>
          <cell r="F241" t="str">
            <v>Đường Phạm Văn Đồng, Phường Cổ Nhuế 1, Quận Bắc Từ Liêm, Thành phố Hà Nội, Việt Nam</v>
          </cell>
          <cell r="G241" t="str">
            <v>0302249586-001</v>
          </cell>
          <cell r="H241" t="str">
            <v>NCC 25790 / PO14088250</v>
          </cell>
          <cell r="I241">
            <v>5552900</v>
          </cell>
          <cell r="J241">
            <v>832935</v>
          </cell>
          <cell r="K241">
            <v>4719965</v>
          </cell>
          <cell r="L241">
            <v>471997</v>
          </cell>
          <cell r="M241">
            <v>5191962</v>
          </cell>
          <cell r="N241" t="str">
            <v>Hóa đơn mới</v>
          </cell>
          <cell r="O241" t="str">
            <v>votanduy0987@gmail.com</v>
          </cell>
          <cell r="P241" t="str">
            <v>Đã gửi</v>
          </cell>
          <cell r="Q241" t="str">
            <v>T03.2023</v>
          </cell>
          <cell r="R241">
            <v>5191967</v>
          </cell>
          <cell r="S241">
            <v>5</v>
          </cell>
          <cell r="T241">
            <v>45040</v>
          </cell>
          <cell r="U241" t="str">
            <v>HĐ đã ghi nhận, đã TT</v>
          </cell>
        </row>
        <row r="242">
          <cell r="B242">
            <v>16743</v>
          </cell>
          <cell r="C242" t="str">
            <v>1C23TNN</v>
          </cell>
          <cell r="D242" t="str">
            <v>23/03/2023</v>
          </cell>
          <cell r="E242" t="str">
            <v>CHI NHÁNH CÔNG TY TNHH MM MEGA MARKET (VIỆT NAM) TẠI THÀNH PHỐ HÀ NỘI</v>
          </cell>
          <cell r="F242" t="str">
            <v>Đường Phạm Văn Đồng, Phường Cổ Nhuế 1, Quận Bắc Từ Liêm, Thành phố Hà Nội, Việt Nam</v>
          </cell>
          <cell r="G242" t="str">
            <v>0302249586-001</v>
          </cell>
          <cell r="H242" t="str">
            <v>NCC 25790 / PO14088540</v>
          </cell>
          <cell r="I242">
            <v>4578791</v>
          </cell>
          <cell r="J242">
            <v>0</v>
          </cell>
          <cell r="K242">
            <v>4578791</v>
          </cell>
          <cell r="L242">
            <v>457881</v>
          </cell>
          <cell r="M242">
            <v>5036672</v>
          </cell>
          <cell r="N242" t="str">
            <v>Hóa đơn mới</v>
          </cell>
          <cell r="O242" t="str">
            <v>votanduy0987@gmail.com</v>
          </cell>
          <cell r="P242" t="str">
            <v>Đã gửi</v>
          </cell>
          <cell r="Q242" t="str">
            <v>T03.2023</v>
          </cell>
          <cell r="R242" t="e">
            <v>#N/A</v>
          </cell>
          <cell r="S242" t="e">
            <v>#N/A</v>
          </cell>
          <cell r="T242" t="e">
            <v>#N/A</v>
          </cell>
          <cell r="U242" t="str">
            <v>HĐ xuất sai giá/ slg, và đ/c HĐ</v>
          </cell>
        </row>
        <row r="243">
          <cell r="B243">
            <v>16744</v>
          </cell>
          <cell r="C243" t="str">
            <v>1C23TNN</v>
          </cell>
          <cell r="D243" t="str">
            <v>23/03/2023</v>
          </cell>
          <cell r="E243" t="str">
            <v>CHI NHÁNH CÔNG TY TNHH MM MEGA MARKET (VIỆT NAM) TẠI THÀNH PHỐ HÀ NỘI</v>
          </cell>
          <cell r="F243" t="str">
            <v>Đường Phạm Văn Đồng, Phường Cổ Nhuế 1, Quận Bắc Từ Liêm, Thành phố Hà Nội, Việt Nam</v>
          </cell>
          <cell r="G243" t="str">
            <v>0302249586-001</v>
          </cell>
          <cell r="H243" t="str">
            <v>NCC 25790 / PO26378159</v>
          </cell>
          <cell r="I243">
            <v>5038755</v>
          </cell>
          <cell r="J243">
            <v>0</v>
          </cell>
          <cell r="K243">
            <v>5038755</v>
          </cell>
          <cell r="L243">
            <v>503876</v>
          </cell>
          <cell r="M243">
            <v>5542631</v>
          </cell>
          <cell r="N243" t="str">
            <v>Hóa đơn mới</v>
          </cell>
          <cell r="O243" t="str">
            <v>votanduy0987@gmail.com</v>
          </cell>
          <cell r="P243" t="str">
            <v>Đã gửi</v>
          </cell>
          <cell r="Q243" t="str">
            <v>T03.2023</v>
          </cell>
          <cell r="R243">
            <v>5542636</v>
          </cell>
          <cell r="S243">
            <v>5</v>
          </cell>
          <cell r="T243">
            <v>45040</v>
          </cell>
          <cell r="U243" t="str">
            <v>HĐ đã ghi nhận, đã TT</v>
          </cell>
        </row>
        <row r="244">
          <cell r="B244">
            <v>16745</v>
          </cell>
          <cell r="C244" t="str">
            <v>1C23TNN</v>
          </cell>
          <cell r="D244" t="str">
            <v>23/03/2023</v>
          </cell>
          <cell r="E244" t="str">
            <v>CHI NHÁNH CÔNG TY TNHH MM MEGA MARKET (VIỆT NAM) TẠI THÀNH PHỐ HÀ NỘI</v>
          </cell>
          <cell r="F244" t="str">
            <v>Đường Phạm Văn Đồng, Phường Cổ Nhuế 1, Quận Bắc Từ Liêm, Thành phố Hà Nội, Việt Nam</v>
          </cell>
          <cell r="G244" t="str">
            <v>0302249586-001</v>
          </cell>
          <cell r="H244" t="str">
            <v>NCC 25790 / PO14089346</v>
          </cell>
          <cell r="I244">
            <v>453750</v>
          </cell>
          <cell r="J244">
            <v>0</v>
          </cell>
          <cell r="K244">
            <v>453750</v>
          </cell>
          <cell r="L244">
            <v>45375</v>
          </cell>
          <cell r="M244">
            <v>499125</v>
          </cell>
          <cell r="N244" t="str">
            <v>Hóa đơn mới</v>
          </cell>
          <cell r="O244" t="str">
            <v>votanduy0987@gmail.com</v>
          </cell>
          <cell r="P244" t="str">
            <v>Đã gửi</v>
          </cell>
          <cell r="Q244" t="str">
            <v>T03.2023</v>
          </cell>
          <cell r="R244">
            <v>499125</v>
          </cell>
          <cell r="S244">
            <v>0</v>
          </cell>
          <cell r="T244">
            <v>45040</v>
          </cell>
          <cell r="U244" t="str">
            <v>HĐ đã ghi nhận, đã TT</v>
          </cell>
        </row>
        <row r="245">
          <cell r="B245">
            <v>16746</v>
          </cell>
          <cell r="C245" t="str">
            <v>1C23TNN</v>
          </cell>
          <cell r="D245" t="str">
            <v>23/03/2023</v>
          </cell>
          <cell r="E245" t="str">
            <v>CHI NHÁNH CÔNG TY TNHH MM MEGA MARKET (VIỆT NAM) TẠI THÀNH PHỐ BIÊN HÒA</v>
          </cell>
          <cell r="F245" t="str">
            <v>Khu phố 4, Phường Quang Vinh, Thành phố Biên Hoà, Tỉnh Đồng Nai, Việt Nam</v>
          </cell>
          <cell r="G245" t="str">
            <v>0302249586-005</v>
          </cell>
          <cell r="H245" t="str">
            <v>NCC 25790 / PO18144542</v>
          </cell>
          <cell r="I245">
            <v>2831970</v>
          </cell>
          <cell r="J245">
            <v>0</v>
          </cell>
          <cell r="K245">
            <v>2831970</v>
          </cell>
          <cell r="L245">
            <v>283197</v>
          </cell>
          <cell r="M245">
            <v>3115167</v>
          </cell>
          <cell r="N245" t="str">
            <v>Hóa đơn mới</v>
          </cell>
          <cell r="O245" t="str">
            <v>votanduy0987@gmail.com</v>
          </cell>
          <cell r="P245" t="str">
            <v>Đã gửi</v>
          </cell>
          <cell r="Q245" t="str">
            <v>T03.2023</v>
          </cell>
          <cell r="R245">
            <v>3115167</v>
          </cell>
          <cell r="S245">
            <v>0</v>
          </cell>
          <cell r="T245">
            <v>45040</v>
          </cell>
          <cell r="U245" t="str">
            <v>HĐ đã ghi nhận, đã TT</v>
          </cell>
        </row>
        <row r="246">
          <cell r="B246">
            <v>16747</v>
          </cell>
          <cell r="C246" t="str">
            <v>1C23TNN</v>
          </cell>
          <cell r="D246" t="str">
            <v>23/03/2023</v>
          </cell>
          <cell r="E246" t="str">
            <v>CHI NHÁNH CÔNG TY TNHH MM MEGA MARKET (VIỆT NAM) TẠI TỈNH AN GIANG</v>
          </cell>
          <cell r="F246" t="str">
            <v>Số 1566 Trần Hưng Đạo, Tổ 71, Khóm Đông Thịnh 5, Phường Mỹ Phước, Thành phố Long Xuyên, Tỉnh An Giang, Việt Nam</v>
          </cell>
          <cell r="G246" t="str">
            <v>0302249586-006</v>
          </cell>
          <cell r="H246" t="str">
            <v>NCC 25790 / PO20355734</v>
          </cell>
          <cell r="I246">
            <v>1529835</v>
          </cell>
          <cell r="J246">
            <v>0</v>
          </cell>
          <cell r="K246">
            <v>1529835</v>
          </cell>
          <cell r="L246">
            <v>152984</v>
          </cell>
          <cell r="M246">
            <v>1682819</v>
          </cell>
          <cell r="N246" t="str">
            <v>Hóa đơn mới</v>
          </cell>
          <cell r="O246" t="str">
            <v>votanduy0987@gmail.com</v>
          </cell>
          <cell r="P246" t="str">
            <v>Đã gửi</v>
          </cell>
          <cell r="Q246" t="str">
            <v>T03.2023</v>
          </cell>
          <cell r="R246">
            <v>1682824</v>
          </cell>
          <cell r="S246">
            <v>5</v>
          </cell>
          <cell r="T246">
            <v>45056</v>
          </cell>
          <cell r="U246" t="str">
            <v>HĐ đã ghi nhận, đã TT</v>
          </cell>
        </row>
        <row r="247">
          <cell r="B247">
            <v>16748</v>
          </cell>
          <cell r="C247" t="str">
            <v>1C23TNN</v>
          </cell>
          <cell r="D247" t="str">
            <v>23/03/2023</v>
          </cell>
          <cell r="E247" t="str">
            <v>CHI NHÁNH CÔNG TY TNHH MM MEGA MARKET (VIỆT NAM) TẠI HẢI PHÒNG</v>
          </cell>
          <cell r="F247" t="str">
            <v>Số 2A đường Hồng Bàng, Phường Sở Dầu, Quận Hồng Bàng, Thành phố Hải Phòng, Việt Nam</v>
          </cell>
          <cell r="G247" t="str">
            <v>0302249586-003</v>
          </cell>
          <cell r="H247" t="str">
            <v>NCC 25790 / PO16415222</v>
          </cell>
          <cell r="I247">
            <v>2144100</v>
          </cell>
          <cell r="J247">
            <v>0</v>
          </cell>
          <cell r="K247">
            <v>2144100</v>
          </cell>
          <cell r="L247">
            <v>214410</v>
          </cell>
          <cell r="M247">
            <v>2358510</v>
          </cell>
          <cell r="N247" t="str">
            <v>Hóa đơn mới</v>
          </cell>
          <cell r="O247" t="str">
            <v>votanduy0987@gmail.com</v>
          </cell>
          <cell r="P247" t="str">
            <v>Đã gửi</v>
          </cell>
          <cell r="Q247" t="str">
            <v>T03.2023</v>
          </cell>
          <cell r="R247">
            <v>2358510</v>
          </cell>
          <cell r="S247">
            <v>0</v>
          </cell>
          <cell r="T247">
            <v>45070</v>
          </cell>
          <cell r="U247" t="str">
            <v>HĐ đã ghi nhận, đã TT</v>
          </cell>
        </row>
        <row r="248">
          <cell r="B248">
            <v>16749</v>
          </cell>
          <cell r="C248" t="str">
            <v>1C23TNN</v>
          </cell>
          <cell r="D248" t="str">
            <v>23/03/2023</v>
          </cell>
          <cell r="E248" t="str">
            <v>CHI NHÁNH CÔNG TY TNHH MM MEGA MARKET (VIỆT NAM) TẠI TỈNH BÌNH ĐỊNH</v>
          </cell>
          <cell r="F248" t="str">
            <v>Quốc Lộ 1D, Tổ 24, Khu vực 5, Phường Ghềnh Ráng, Thành phố Quy Nhơn, Tỉnh Bình Định, Việt Nam</v>
          </cell>
          <cell r="G248" t="str">
            <v>0302249586-007</v>
          </cell>
          <cell r="H248" t="str">
            <v>NCC 25790 / PO21215809</v>
          </cell>
          <cell r="I248">
            <v>1468620</v>
          </cell>
          <cell r="J248">
            <v>0</v>
          </cell>
          <cell r="K248">
            <v>1468620</v>
          </cell>
          <cell r="L248">
            <v>146862</v>
          </cell>
          <cell r="M248">
            <v>1615482</v>
          </cell>
          <cell r="N248" t="str">
            <v>Hóa đơn mới</v>
          </cell>
          <cell r="O248" t="str">
            <v>votanduy0987@gmail.com</v>
          </cell>
          <cell r="P248" t="str">
            <v>Đã gửi</v>
          </cell>
          <cell r="Q248" t="str">
            <v>T03.2023</v>
          </cell>
          <cell r="R248">
            <v>1615482</v>
          </cell>
          <cell r="S248">
            <v>0</v>
          </cell>
          <cell r="T248">
            <v>45056</v>
          </cell>
          <cell r="U248" t="str">
            <v>HĐ đã ghi nhận, đã TT</v>
          </cell>
        </row>
        <row r="249">
          <cell r="B249">
            <v>16750</v>
          </cell>
          <cell r="C249" t="str">
            <v>1C23TNN</v>
          </cell>
          <cell r="D249" t="str">
            <v>23/03/2023</v>
          </cell>
          <cell r="E249" t="str">
            <v>CHI NHÁNH CÔNG TY TNHH MM MEGA MARKET (VIỆT NAM) TẠI TỈNH BÀ RỊA - VŨNG TÀU</v>
          </cell>
          <cell r="F249" t="str">
            <v>Khu vực đường 51B, Phường 11, Thành Phố Vũng Tàu, Tỉnh Bà Rịa - Vũng Tàu, Việt Nam</v>
          </cell>
          <cell r="G249" t="str">
            <v>0302249586-009</v>
          </cell>
          <cell r="H249" t="str">
            <v>NCC 25790 / PO22329490</v>
          </cell>
          <cell r="I249">
            <v>1410195</v>
          </cell>
          <cell r="J249">
            <v>0</v>
          </cell>
          <cell r="K249">
            <v>1410195</v>
          </cell>
          <cell r="L249">
            <v>141020</v>
          </cell>
          <cell r="M249">
            <v>1551215</v>
          </cell>
          <cell r="N249" t="str">
            <v>Hóa đơn mới</v>
          </cell>
          <cell r="O249" t="str">
            <v>votanduy0987@gmail.com</v>
          </cell>
          <cell r="P249" t="str">
            <v>Đã gửi</v>
          </cell>
          <cell r="Q249" t="str">
            <v>T03.2023</v>
          </cell>
          <cell r="R249">
            <v>1551220</v>
          </cell>
          <cell r="S249">
            <v>5</v>
          </cell>
          <cell r="T249">
            <v>45056</v>
          </cell>
          <cell r="U249" t="str">
            <v>HĐ đã ghi nhận, đã TT</v>
          </cell>
        </row>
        <row r="250">
          <cell r="B250">
            <v>16751</v>
          </cell>
          <cell r="C250" t="str">
            <v>1C23TNN</v>
          </cell>
          <cell r="D250" t="str">
            <v>23/03/2023</v>
          </cell>
          <cell r="E250" t="str">
            <v>CHI NHÁNH CÔNG TY TNHH MM MEGA MARKET (VIỆT NAM) TẠI KIÊN GIANG</v>
          </cell>
          <cell r="F250" t="str">
            <v>Lô A11, Khu lấn biển, Phường Vĩnh Bảo, Thành phố Rạch Giá, Tỉnh Kiên Giang, Việt Nam</v>
          </cell>
          <cell r="G250" t="str">
            <v>0302249586-015</v>
          </cell>
          <cell r="H250" t="str">
            <v>NCC 25790 / PO28317668</v>
          </cell>
          <cell r="I250">
            <v>943990</v>
          </cell>
          <cell r="J250">
            <v>0</v>
          </cell>
          <cell r="K250">
            <v>943990</v>
          </cell>
          <cell r="L250">
            <v>94399</v>
          </cell>
          <cell r="M250">
            <v>1038389</v>
          </cell>
          <cell r="N250" t="str">
            <v>Hóa đơn mới</v>
          </cell>
          <cell r="O250" t="str">
            <v>votanduy0987@gmail.com</v>
          </cell>
          <cell r="P250" t="str">
            <v>Đã gửi</v>
          </cell>
          <cell r="Q250" t="str">
            <v>T03.2023</v>
          </cell>
          <cell r="R250">
            <v>1038389</v>
          </cell>
          <cell r="S250">
            <v>0</v>
          </cell>
          <cell r="T250">
            <v>45056</v>
          </cell>
          <cell r="U250" t="str">
            <v>HĐ đã ghi nhận, đã TT</v>
          </cell>
        </row>
        <row r="251">
          <cell r="B251">
            <v>16752</v>
          </cell>
          <cell r="C251" t="str">
            <v>1C23TNN</v>
          </cell>
          <cell r="D251" t="str">
            <v>23/03/2023</v>
          </cell>
          <cell r="E251" t="str">
            <v>CHI NHÁNH CÔNG TY TNHH MM MEGA MARKET (VIỆT NAM) TẠI THÀNH PHỐ NHA TRANG</v>
          </cell>
          <cell r="F251" t="str">
            <v>Đường 23/10, Thôn Võ Cạnh, Xã Vĩnh Trung, Thành phố Nha Trang, Tỉnh Khánh Hòa, Việt Nam</v>
          </cell>
          <cell r="G251" t="str">
            <v>0302249586-011</v>
          </cell>
          <cell r="H251" t="str">
            <v>NCC 25790 / PO25328714</v>
          </cell>
          <cell r="I251">
            <v>7653905</v>
          </cell>
          <cell r="J251">
            <v>0</v>
          </cell>
          <cell r="K251">
            <v>7653905</v>
          </cell>
          <cell r="L251">
            <v>765391</v>
          </cell>
          <cell r="M251">
            <v>8419296</v>
          </cell>
          <cell r="N251" t="str">
            <v>Hóa đơn mới</v>
          </cell>
          <cell r="O251" t="str">
            <v>votanduy0987@gmail.com</v>
          </cell>
          <cell r="P251" t="str">
            <v>Đã gửi</v>
          </cell>
          <cell r="Q251" t="str">
            <v>T03.2023</v>
          </cell>
          <cell r="R251">
            <v>8419301</v>
          </cell>
          <cell r="S251">
            <v>5</v>
          </cell>
          <cell r="T251">
            <v>45056</v>
          </cell>
          <cell r="U251" t="str">
            <v>HĐ đã ghi nhận, đã TT</v>
          </cell>
        </row>
        <row r="252">
          <cell r="B252">
            <v>16754</v>
          </cell>
          <cell r="C252" t="str">
            <v>1C23TNN</v>
          </cell>
          <cell r="D252" t="str">
            <v>23/03/2023</v>
          </cell>
          <cell r="E252" t="str">
            <v>CHI NHÁNH CÔNG TY TNHH MM MEGA MARKET (VIỆT NAM) TẠI TỈNH BÀ RỊA - VŨNG TÀU</v>
          </cell>
          <cell r="F252" t="str">
            <v>Khu vực đường 51B, Phường 11, Thành Phố Vũng Tàu, Tỉnh Bà Rịa - Vũng Tàu, Việt Nam</v>
          </cell>
          <cell r="G252" t="str">
            <v>0302249586-009</v>
          </cell>
          <cell r="H252" t="str">
            <v>NCC 25790 / PO22330232</v>
          </cell>
          <cell r="I252">
            <v>943990</v>
          </cell>
          <cell r="J252">
            <v>0</v>
          </cell>
          <cell r="K252">
            <v>943990</v>
          </cell>
          <cell r="L252">
            <v>94399</v>
          </cell>
          <cell r="M252">
            <v>1038389</v>
          </cell>
          <cell r="N252" t="str">
            <v>Hóa đơn mới</v>
          </cell>
          <cell r="O252" t="str">
            <v>votanduy0987@gmail.com</v>
          </cell>
          <cell r="P252" t="str">
            <v>Đã gửi</v>
          </cell>
          <cell r="Q252" t="str">
            <v>T03.2023</v>
          </cell>
          <cell r="R252">
            <v>1038389</v>
          </cell>
          <cell r="S252">
            <v>0</v>
          </cell>
          <cell r="T252">
            <v>45056</v>
          </cell>
          <cell r="U252" t="str">
            <v>HĐ đã ghi nhận, đã TT</v>
          </cell>
        </row>
        <row r="253">
          <cell r="B253">
            <v>16755</v>
          </cell>
          <cell r="C253" t="str">
            <v>1C23TNN</v>
          </cell>
          <cell r="D253" t="str">
            <v>23/03/2023</v>
          </cell>
          <cell r="E253" t="str">
            <v>CHI NHÁNH CÔNG TY TNHH MM MEGA MARKET (VIỆT NAM) TẠI TỈNH ĐẮK LẮK</v>
          </cell>
          <cell r="F253" t="str">
            <v>Tổ dân phố 5, đường Đồng Khởi, Phường Tân An, TP.Buôn Ma Thuột, Tỉnh Đắk Lắk, Việt Nam</v>
          </cell>
          <cell r="G253" t="str">
            <v>0302249586-014</v>
          </cell>
          <cell r="H253" t="str">
            <v>NCC 25790 / PO27318739</v>
          </cell>
          <cell r="I253">
            <v>1194900</v>
          </cell>
          <cell r="J253">
            <v>0</v>
          </cell>
          <cell r="K253">
            <v>1194900</v>
          </cell>
          <cell r="L253">
            <v>119490</v>
          </cell>
          <cell r="M253">
            <v>1314390</v>
          </cell>
          <cell r="N253" t="str">
            <v>Hóa đơn mới</v>
          </cell>
          <cell r="O253" t="str">
            <v>votanduy0987@gmail.com</v>
          </cell>
          <cell r="P253" t="str">
            <v>Đã gửi</v>
          </cell>
          <cell r="Q253" t="str">
            <v>T03.2023</v>
          </cell>
          <cell r="R253">
            <v>1314390</v>
          </cell>
          <cell r="S253">
            <v>0</v>
          </cell>
          <cell r="T253">
            <v>45056</v>
          </cell>
          <cell r="U253" t="str">
            <v>HĐ đã ghi nhận, đã TT</v>
          </cell>
        </row>
        <row r="254">
          <cell r="B254">
            <v>17503</v>
          </cell>
          <cell r="C254" t="str">
            <v>1C23TNN</v>
          </cell>
          <cell r="D254" t="str">
            <v>25/03/2023</v>
          </cell>
          <cell r="E254" t="str">
            <v>CHI NHÁNH CÔNG TY TNHH MM MEGA MARKET (VIỆT NAM) TẠI TỈNH BÌNH DƯƠNG</v>
          </cell>
          <cell r="F254" t="str">
            <v>Đại lộ Bình Dương, Phường Phú Thọ, Thành phố Thủ Dầu Một, Tỉnh Bình Dương, Việt Nam</v>
          </cell>
          <cell r="G254" t="str">
            <v>0302249586-008</v>
          </cell>
          <cell r="H254" t="str">
            <v>NCC 25790 / PO19377162</v>
          </cell>
          <cell r="I254">
            <v>3381355</v>
          </cell>
          <cell r="J254">
            <v>0</v>
          </cell>
          <cell r="K254">
            <v>3381355</v>
          </cell>
          <cell r="L254">
            <v>338136</v>
          </cell>
          <cell r="M254">
            <v>3719491</v>
          </cell>
          <cell r="N254" t="str">
            <v>Hóa đơn mới</v>
          </cell>
          <cell r="O254" t="str">
            <v>votanduy0987@gmail.com</v>
          </cell>
          <cell r="P254" t="str">
            <v>Đã gửi</v>
          </cell>
          <cell r="Q254" t="str">
            <v>T03.2023</v>
          </cell>
          <cell r="R254">
            <v>3719496</v>
          </cell>
          <cell r="S254">
            <v>5</v>
          </cell>
          <cell r="T254">
            <v>45056</v>
          </cell>
          <cell r="U254" t="str">
            <v>HĐ đã ghi nhận, đã TT</v>
          </cell>
        </row>
        <row r="255">
          <cell r="B255">
            <v>17504</v>
          </cell>
          <cell r="C255" t="str">
            <v>1C23TNN</v>
          </cell>
          <cell r="D255" t="str">
            <v>25/03/2023</v>
          </cell>
          <cell r="E255" t="str">
            <v>CÔNG TY TNHH MM MEGA MARKET (VIỆT NAM)</v>
          </cell>
          <cell r="F255" t="str">
            <v>Khu B, Khu đô thị mới An Phú-An Khánh, Phường An Phú, Thành phố Thủ Đức, Thành phố Hồ Chí Minh</v>
          </cell>
          <cell r="G255" t="str">
            <v>0302249586</v>
          </cell>
          <cell r="H255" t="str">
            <v>NCC 25790 / PO12136041</v>
          </cell>
          <cell r="I255">
            <v>5474576</v>
          </cell>
          <cell r="J255">
            <v>0</v>
          </cell>
          <cell r="K255">
            <v>5474576</v>
          </cell>
          <cell r="L255">
            <v>547458</v>
          </cell>
          <cell r="M255">
            <v>6022034</v>
          </cell>
          <cell r="N255" t="str">
            <v>Hóa đơn mới</v>
          </cell>
          <cell r="O255" t="str">
            <v>votanduy0987@gmail.com</v>
          </cell>
          <cell r="P255" t="str">
            <v>Đã gửi</v>
          </cell>
          <cell r="Q255" t="str">
            <v>T03.2023</v>
          </cell>
          <cell r="R255">
            <v>6022038</v>
          </cell>
          <cell r="S255">
            <v>4</v>
          </cell>
          <cell r="T255">
            <v>45103</v>
          </cell>
          <cell r="U255" t="str">
            <v>HĐ đã ghi nhận, đã TT</v>
          </cell>
        </row>
        <row r="256">
          <cell r="B256">
            <v>18690</v>
          </cell>
          <cell r="C256" t="str">
            <v>1C23TNN</v>
          </cell>
          <cell r="D256" t="str">
            <v>30/03/2023</v>
          </cell>
          <cell r="E256" t="str">
            <v>CÔNG TY TNHH MM MEGA MARKET (VIỆT NAM)</v>
          </cell>
          <cell r="F256" t="str">
            <v>Khu B, Khu đô thị mới An Phú-An Khánh, Phường An Phú, Thành phố Thủ Đức, Thành phố Hồ Chí Minh</v>
          </cell>
          <cell r="G256" t="str">
            <v>0302249586</v>
          </cell>
          <cell r="H256" t="str">
            <v>NCC 25790 / PO50988210</v>
          </cell>
          <cell r="I256">
            <v>943990</v>
          </cell>
          <cell r="J256">
            <v>0</v>
          </cell>
          <cell r="K256">
            <v>943990</v>
          </cell>
          <cell r="L256">
            <v>94399</v>
          </cell>
          <cell r="M256">
            <v>1038389</v>
          </cell>
          <cell r="N256" t="str">
            <v>Hóa đơn mới</v>
          </cell>
          <cell r="O256" t="str">
            <v>votanduy0987@gmail.com</v>
          </cell>
          <cell r="P256" t="str">
            <v>Đã gửi</v>
          </cell>
          <cell r="Q256" t="str">
            <v>T03.2023</v>
          </cell>
          <cell r="R256">
            <v>1038389</v>
          </cell>
          <cell r="S256">
            <v>0</v>
          </cell>
          <cell r="T256">
            <v>45117</v>
          </cell>
          <cell r="U256" t="str">
            <v>HĐ đã ghi nhận, đã TT</v>
          </cell>
        </row>
        <row r="257">
          <cell r="B257">
            <v>18691</v>
          </cell>
          <cell r="C257" t="str">
            <v>1C23TNN</v>
          </cell>
          <cell r="D257" t="str">
            <v>30/03/2023</v>
          </cell>
          <cell r="E257" t="str">
            <v>CÔNG TY TNHH MM MEGA MARKET (VIỆT NAM)</v>
          </cell>
          <cell r="F257" t="str">
            <v>Khu B, Khu đô thị mới An Phú-An Khánh, Phường An Phú, Thành phố Thủ Đức, Thành phố Hồ Chí Minh</v>
          </cell>
          <cell r="G257" t="str">
            <v>0302249586</v>
          </cell>
          <cell r="H257" t="str">
            <v>NCC 25790 / PO29164422</v>
          </cell>
          <cell r="I257">
            <v>1887980</v>
          </cell>
          <cell r="J257">
            <v>0</v>
          </cell>
          <cell r="K257">
            <v>1887980</v>
          </cell>
          <cell r="L257">
            <v>188798</v>
          </cell>
          <cell r="M257">
            <v>2076778</v>
          </cell>
          <cell r="N257" t="str">
            <v>Hóa đơn mới</v>
          </cell>
          <cell r="O257" t="str">
            <v>votanduy0987@gmail.com</v>
          </cell>
          <cell r="P257" t="str">
            <v>Đã gửi</v>
          </cell>
          <cell r="Q257" t="str">
            <v>T03.2023</v>
          </cell>
          <cell r="R257">
            <v>2076778</v>
          </cell>
          <cell r="S257">
            <v>0</v>
          </cell>
          <cell r="T257">
            <v>45117</v>
          </cell>
          <cell r="U257" t="str">
            <v>HĐ đã ghi nhận, đã TT</v>
          </cell>
        </row>
        <row r="258">
          <cell r="B258">
            <v>18692</v>
          </cell>
          <cell r="C258" t="str">
            <v>1C23TNN</v>
          </cell>
          <cell r="D258" t="str">
            <v>30/03/2023</v>
          </cell>
          <cell r="E258" t="str">
            <v>CÔNG TY TNHH MM MEGA MARKET (VIỆT NAM)</v>
          </cell>
          <cell r="F258" t="str">
            <v>Khu B, Khu đô thị mới An Phú-An Khánh, Phường An Phú, Thành phố Thủ Đức, Thành phố Hồ Chí Minh</v>
          </cell>
          <cell r="G258" t="str">
            <v>0302249586</v>
          </cell>
          <cell r="H258" t="str">
            <v>NCC 25790 / PO11179683</v>
          </cell>
          <cell r="I258">
            <v>2507100</v>
          </cell>
          <cell r="J258">
            <v>0</v>
          </cell>
          <cell r="K258">
            <v>2507100</v>
          </cell>
          <cell r="L258">
            <v>250710</v>
          </cell>
          <cell r="M258">
            <v>2757810</v>
          </cell>
          <cell r="N258" t="str">
            <v>Hóa đơn mới</v>
          </cell>
          <cell r="O258" t="str">
            <v>votanduy0987@gmail.com</v>
          </cell>
          <cell r="P258" t="str">
            <v>Đã gửi</v>
          </cell>
          <cell r="Q258" t="str">
            <v>T03.2023</v>
          </cell>
          <cell r="R258">
            <v>2757810</v>
          </cell>
          <cell r="S258">
            <v>0</v>
          </cell>
          <cell r="T258">
            <v>45056</v>
          </cell>
          <cell r="U258" t="str">
            <v>HĐ đã ghi nhận, đã TT</v>
          </cell>
        </row>
        <row r="259">
          <cell r="B259">
            <v>18693</v>
          </cell>
          <cell r="C259" t="str">
            <v>1C23TNN</v>
          </cell>
          <cell r="D259" t="str">
            <v>30/03/2023</v>
          </cell>
          <cell r="E259" t="str">
            <v>CÔNG TY TNHH MM MEGA MARKET (VIỆT NAM)</v>
          </cell>
          <cell r="F259" t="str">
            <v>Khu B, Khu đô thị mới An Phú-An Khánh, Phường An Phú, Thành phố Thủ Đức, Thành phố Hồ Chí Minh</v>
          </cell>
          <cell r="G259" t="str">
            <v>0302249586</v>
          </cell>
          <cell r="H259" t="str">
            <v>NCC 25790 / PO11179991</v>
          </cell>
          <cell r="I259">
            <v>2937240</v>
          </cell>
          <cell r="J259">
            <v>0</v>
          </cell>
          <cell r="K259">
            <v>2937240</v>
          </cell>
          <cell r="L259">
            <v>293724</v>
          </cell>
          <cell r="M259">
            <v>3230964</v>
          </cell>
          <cell r="N259" t="str">
            <v>Hóa đơn mới</v>
          </cell>
          <cell r="O259" t="str">
            <v>votanduy0987@gmail.com</v>
          </cell>
          <cell r="P259" t="str">
            <v>Đã gửi</v>
          </cell>
          <cell r="Q259" t="str">
            <v>T03.2023</v>
          </cell>
          <cell r="R259">
            <v>3230964</v>
          </cell>
          <cell r="S259">
            <v>0</v>
          </cell>
          <cell r="T259">
            <v>45056</v>
          </cell>
          <cell r="U259" t="str">
            <v>HĐ đã ghi nhận, đã TT</v>
          </cell>
        </row>
        <row r="260">
          <cell r="B260">
            <v>18694</v>
          </cell>
          <cell r="C260" t="str">
            <v>1C23TNN</v>
          </cell>
          <cell r="D260" t="str">
            <v>30/03/2023</v>
          </cell>
          <cell r="E260" t="str">
            <v>CHI NHÁNH CÔNG TY TNHH MM MEGA MARKET (VIỆT NAM) TẠI THÀNH PHỐ BIÊN HÒA</v>
          </cell>
          <cell r="F260" t="str">
            <v>Khu phố 4, Phường Quang Vinh, Thành phố Biên Hoà, Tỉnh Đồng Nai, Việt Nam</v>
          </cell>
          <cell r="G260" t="str">
            <v>0302249586-005</v>
          </cell>
          <cell r="H260" t="str">
            <v>NCC 25790 / PO18149591</v>
          </cell>
          <cell r="I260">
            <v>3849940</v>
          </cell>
          <cell r="J260">
            <v>0</v>
          </cell>
          <cell r="K260">
            <v>3849940</v>
          </cell>
          <cell r="L260">
            <v>384994</v>
          </cell>
          <cell r="M260">
            <v>4234934</v>
          </cell>
          <cell r="N260" t="str">
            <v>Hóa đơn mới</v>
          </cell>
          <cell r="O260" t="str">
            <v>votanduy0987@gmail.com</v>
          </cell>
          <cell r="P260" t="str">
            <v>Đã gửi</v>
          </cell>
          <cell r="Q260" t="str">
            <v>T03.2023</v>
          </cell>
          <cell r="R260">
            <v>4234934</v>
          </cell>
          <cell r="S260">
            <v>0</v>
          </cell>
          <cell r="T260">
            <v>45056</v>
          </cell>
          <cell r="U260" t="str">
            <v>HĐ đã ghi nhận, đã TT</v>
          </cell>
        </row>
        <row r="261">
          <cell r="B261">
            <v>18695</v>
          </cell>
          <cell r="C261" t="str">
            <v>1C23TNN</v>
          </cell>
          <cell r="D261" t="str">
            <v>30/03/2023</v>
          </cell>
          <cell r="E261" t="str">
            <v>CHI NHÁNH CÔNG TY TNHH MM MEGA MARKET (VIỆT NAM) TẠI THÀNH PHỐ CẦN THƠ</v>
          </cell>
          <cell r="F261" t="str">
            <v>Khu vực V, Quốc lộ 91B, Phường Hưng Lợi, Quận Ninh Kiều, Thành phố Cần Thơ, Việt Nam</v>
          </cell>
          <cell r="G261" t="str">
            <v>0302249586-002</v>
          </cell>
          <cell r="H261" t="str">
            <v>NCC 25790 / PO15103633</v>
          </cell>
          <cell r="I261">
            <v>943990</v>
          </cell>
          <cell r="J261">
            <v>0</v>
          </cell>
          <cell r="K261">
            <v>943990</v>
          </cell>
          <cell r="L261">
            <v>94399</v>
          </cell>
          <cell r="M261">
            <v>1038389</v>
          </cell>
          <cell r="N261" t="str">
            <v>Hóa đơn mới</v>
          </cell>
          <cell r="O261" t="str">
            <v>votanduy0987@gmail.com</v>
          </cell>
          <cell r="P261" t="str">
            <v>Đã gửi</v>
          </cell>
          <cell r="Q261" t="str">
            <v>T03.2023</v>
          </cell>
          <cell r="R261">
            <v>1038389</v>
          </cell>
          <cell r="S261">
            <v>0</v>
          </cell>
          <cell r="T261">
            <v>45056</v>
          </cell>
          <cell r="U261" t="str">
            <v>HĐ đã ghi nhận, đã TT</v>
          </cell>
        </row>
        <row r="262">
          <cell r="B262">
            <v>18697</v>
          </cell>
          <cell r="C262" t="str">
            <v>1C23TNN</v>
          </cell>
          <cell r="D262" t="str">
            <v>30/03/2023</v>
          </cell>
          <cell r="E262" t="str">
            <v>CHI NHÁNH CÔNG TY TNHH MM MEGA MARKET (VIỆT NAM) TẠI THÀNH PHỐ CẦN THƠ</v>
          </cell>
          <cell r="F262" t="str">
            <v>Khu vực V, Quốc lộ 91B, Phường Hưng Lợi, Quận Ninh Kiều, Thành phố Cần Thơ, Việt Nam</v>
          </cell>
          <cell r="G262" t="str">
            <v>0302249586-002</v>
          </cell>
          <cell r="H262" t="str">
            <v>NCC 25790 / PO15103732</v>
          </cell>
          <cell r="I262">
            <v>7404235</v>
          </cell>
          <cell r="J262">
            <v>0</v>
          </cell>
          <cell r="K262">
            <v>7404235</v>
          </cell>
          <cell r="L262">
            <v>740424</v>
          </cell>
          <cell r="M262">
            <v>8144659</v>
          </cell>
          <cell r="N262" t="str">
            <v>Hóa đơn mới</v>
          </cell>
          <cell r="O262" t="str">
            <v>votanduy0987@gmail.com</v>
          </cell>
          <cell r="P262" t="str">
            <v>Đã gửi</v>
          </cell>
          <cell r="Q262" t="str">
            <v>T03.2023</v>
          </cell>
          <cell r="R262">
            <v>8144664</v>
          </cell>
          <cell r="S262">
            <v>5</v>
          </cell>
          <cell r="T262">
            <v>45056</v>
          </cell>
          <cell r="U262" t="str">
            <v>HĐ đã ghi nhận, đã TT</v>
          </cell>
        </row>
        <row r="263">
          <cell r="B263">
            <v>18699</v>
          </cell>
          <cell r="C263" t="str">
            <v>1C23TNN</v>
          </cell>
          <cell r="D263" t="str">
            <v>30/03/2023</v>
          </cell>
          <cell r="E263" t="str">
            <v>CHI NHÁNH CÔNG TY TNHH MM MEGA MARKET (VIỆT NAM) TẠI THÀNH PHỐ ĐÀ NẴNG</v>
          </cell>
          <cell r="F263" t="str">
            <v>Đường Cách Mạng Tháng 8, Phường Khuê Trung, Quận Cẩm Lệ, Thành phố Đà Nẵng, Việt Nam</v>
          </cell>
          <cell r="G263" t="str">
            <v>0302249586-004</v>
          </cell>
          <cell r="H263" t="str">
            <v>NCC 25790 / PO17182705</v>
          </cell>
          <cell r="I263">
            <v>13709200</v>
          </cell>
          <cell r="J263">
            <v>0</v>
          </cell>
          <cell r="K263">
            <v>13709200</v>
          </cell>
          <cell r="L263">
            <v>1370920</v>
          </cell>
          <cell r="M263">
            <v>15080120</v>
          </cell>
          <cell r="N263" t="str">
            <v>Hóa đơn mới</v>
          </cell>
          <cell r="O263" t="str">
            <v>votanduy0987@gmail.com</v>
          </cell>
          <cell r="P263" t="str">
            <v>Đã gửi</v>
          </cell>
          <cell r="Q263" t="str">
            <v>T03.2023</v>
          </cell>
          <cell r="R263">
            <v>15080120</v>
          </cell>
          <cell r="S263">
            <v>0</v>
          </cell>
          <cell r="T263">
            <v>45056</v>
          </cell>
          <cell r="U263" t="str">
            <v>HĐ đã ghi nhận, đã TT</v>
          </cell>
        </row>
        <row r="264">
          <cell r="B264">
            <v>18700</v>
          </cell>
          <cell r="C264" t="str">
            <v>1C23TNN</v>
          </cell>
          <cell r="D264" t="str">
            <v>30/03/2023</v>
          </cell>
          <cell r="E264" t="str">
            <v>CHI NHÁNH CÔNG TY TNHH MM MEGA MARKET (VIỆT NAM) TẠI KIÊN GIANG</v>
          </cell>
          <cell r="F264" t="str">
            <v>Lô A11, Khu lấn biển, Phường Vĩnh Bảo, Thành phố Rạch Giá, Tỉnh Kiên Giang, Việt Nam</v>
          </cell>
          <cell r="G264" t="str">
            <v>0302249586-015</v>
          </cell>
          <cell r="H264" t="str">
            <v>NCC 25790 / PO28320264</v>
          </cell>
          <cell r="I264">
            <v>5469410</v>
          </cell>
          <cell r="J264">
            <v>0</v>
          </cell>
          <cell r="K264">
            <v>5469410</v>
          </cell>
          <cell r="L264">
            <v>546941</v>
          </cell>
          <cell r="M264">
            <v>6016351</v>
          </cell>
          <cell r="N264" t="str">
            <v>Hóa đơn mới</v>
          </cell>
          <cell r="O264" t="str">
            <v>votanduy0987@gmail.com</v>
          </cell>
          <cell r="P264" t="str">
            <v>Đã gửi</v>
          </cell>
          <cell r="Q264" t="str">
            <v>T03.2023</v>
          </cell>
          <cell r="R264">
            <v>6016351</v>
          </cell>
          <cell r="S264">
            <v>0</v>
          </cell>
          <cell r="T264">
            <v>45056</v>
          </cell>
          <cell r="U264" t="str">
            <v>HĐ đã ghi nhận, đã TT</v>
          </cell>
        </row>
        <row r="265">
          <cell r="B265">
            <v>18702</v>
          </cell>
          <cell r="C265" t="str">
            <v>1C23TNN</v>
          </cell>
          <cell r="D265" t="str">
            <v>30/03/2023</v>
          </cell>
          <cell r="E265" t="str">
            <v>CHI NHÁNH CÔNG TY TNHH MM MEGA MARKET (VIỆT NAM) TẠI TỈNH AN GIANG</v>
          </cell>
          <cell r="F265" t="str">
            <v>Số 1566 Trần Hưng Đạo, Tổ 71, Khóm Đông Thịnh 5, Phường Mỹ Phước, Thành phố Long Xuyên, Tỉnh An Giang, Việt Nam</v>
          </cell>
          <cell r="G265" t="str">
            <v>0302249586-006</v>
          </cell>
          <cell r="H265" t="str">
            <v>NCC 25790 / PO20356620</v>
          </cell>
          <cell r="I265">
            <v>3612720</v>
          </cell>
          <cell r="J265">
            <v>0</v>
          </cell>
          <cell r="K265">
            <v>3612720</v>
          </cell>
          <cell r="L265">
            <v>361272</v>
          </cell>
          <cell r="M265">
            <v>3973992</v>
          </cell>
          <cell r="N265" t="str">
            <v>Hóa đơn mới</v>
          </cell>
          <cell r="O265" t="str">
            <v>votanduy0987@gmail.com</v>
          </cell>
          <cell r="P265" t="str">
            <v>Đã gửi</v>
          </cell>
          <cell r="Q265" t="str">
            <v>T03.2023</v>
          </cell>
          <cell r="R265">
            <v>3973992</v>
          </cell>
          <cell r="S265">
            <v>0</v>
          </cell>
          <cell r="T265">
            <v>45056</v>
          </cell>
          <cell r="U265" t="str">
            <v>HĐ đã ghi nhận, đã TT</v>
          </cell>
        </row>
        <row r="266">
          <cell r="B266">
            <v>18703</v>
          </cell>
          <cell r="C266" t="str">
            <v>1C23TNN</v>
          </cell>
          <cell r="D266" t="str">
            <v>30/03/2023</v>
          </cell>
          <cell r="E266" t="str">
            <v>CHI NHÁNH CÔNG TY TNHH MM MEGA MARKET (VIỆT NAM) TẠI TỈNH AN GIANG</v>
          </cell>
          <cell r="F266" t="str">
            <v>Số 1566 Trần Hưng Đạo, Tổ 71, Khóm Đông Thịnh 5, Phường Mỹ Phước, Thành phố Long Xuyên, Tỉnh An Giang, Việt Nam</v>
          </cell>
          <cell r="G266" t="str">
            <v>0302249586-006</v>
          </cell>
          <cell r="H266" t="str">
            <v>NCC 25790 / PO20356376</v>
          </cell>
          <cell r="I266">
            <v>943990</v>
          </cell>
          <cell r="J266">
            <v>0</v>
          </cell>
          <cell r="K266">
            <v>943990</v>
          </cell>
          <cell r="L266">
            <v>94399</v>
          </cell>
          <cell r="M266">
            <v>1038389</v>
          </cell>
          <cell r="N266" t="str">
            <v>Hóa đơn mới</v>
          </cell>
          <cell r="O266" t="str">
            <v>votanduy0987@gmail.com</v>
          </cell>
          <cell r="P266" t="str">
            <v>Đã gửi</v>
          </cell>
          <cell r="Q266" t="str">
            <v>T03.2023</v>
          </cell>
          <cell r="R266">
            <v>1038389</v>
          </cell>
          <cell r="S266">
            <v>0</v>
          </cell>
          <cell r="T266">
            <v>45056</v>
          </cell>
          <cell r="U266" t="str">
            <v>HĐ đã ghi nhận, đã TT</v>
          </cell>
        </row>
        <row r="267">
          <cell r="B267">
            <v>18704</v>
          </cell>
          <cell r="C267" t="str">
            <v>1C23TNN</v>
          </cell>
          <cell r="D267" t="str">
            <v>30/03/2023</v>
          </cell>
          <cell r="E267" t="str">
            <v>CHI NHÁNH CÔNG TY TNHH MM MEGA MARKET (VIỆT NAM) TẠI HẢI PHÒNG</v>
          </cell>
          <cell r="F267" t="str">
            <v>Số 2A đường Hồng Bàng, Phường Sở Dầu, Quận Hồng Bàng, Thành phố Hải Phòng, Việt Nam</v>
          </cell>
          <cell r="G267" t="str">
            <v>0302249586-003</v>
          </cell>
          <cell r="H267" t="str">
            <v>NCC 25790 / PO16415945</v>
          </cell>
          <cell r="I267">
            <v>1887980</v>
          </cell>
          <cell r="J267">
            <v>0</v>
          </cell>
          <cell r="K267">
            <v>1887980</v>
          </cell>
          <cell r="L267">
            <v>188798</v>
          </cell>
          <cell r="M267">
            <v>2076778</v>
          </cell>
          <cell r="N267" t="str">
            <v>Hóa đơn mới</v>
          </cell>
          <cell r="O267" t="str">
            <v>votanduy0987@gmail.com</v>
          </cell>
          <cell r="P267" t="str">
            <v>Đã gửi</v>
          </cell>
          <cell r="Q267" t="str">
            <v>T03.2023</v>
          </cell>
          <cell r="R267">
            <v>2076778</v>
          </cell>
          <cell r="S267">
            <v>0</v>
          </cell>
          <cell r="T267">
            <v>45056</v>
          </cell>
          <cell r="U267" t="str">
            <v>HĐ đã ghi nhận, đã TT</v>
          </cell>
        </row>
        <row r="268">
          <cell r="B268">
            <v>18705</v>
          </cell>
          <cell r="C268" t="str">
            <v>1C23TNN</v>
          </cell>
          <cell r="D268" t="str">
            <v>30/03/2023</v>
          </cell>
          <cell r="E268" t="str">
            <v>CÔNG TY TNHH MM MEGA MARKET (VIỆT NAM)</v>
          </cell>
          <cell r="F268" t="str">
            <v>Khu B, Khu đô thị mới An Phú-An Khánh, Phường An Phú, Thành phố Thủ Đức, Thành phố Hồ Chí Minh</v>
          </cell>
          <cell r="G268" t="str">
            <v>0302249586</v>
          </cell>
          <cell r="H268" t="str">
            <v>NCC 25790 / PO10211608</v>
          </cell>
          <cell r="I268">
            <v>943990</v>
          </cell>
          <cell r="J268">
            <v>0</v>
          </cell>
          <cell r="K268">
            <v>943990</v>
          </cell>
          <cell r="L268">
            <v>94399</v>
          </cell>
          <cell r="M268">
            <v>1038389</v>
          </cell>
          <cell r="N268" t="str">
            <v>Hóa đơn mới</v>
          </cell>
          <cell r="O268" t="str">
            <v>votanduy0987@gmail.com</v>
          </cell>
          <cell r="P268" t="str">
            <v>Đã gửi</v>
          </cell>
          <cell r="Q268" t="str">
            <v>T03.2023</v>
          </cell>
          <cell r="R268">
            <v>1038389</v>
          </cell>
          <cell r="S268">
            <v>0</v>
          </cell>
          <cell r="T268">
            <v>45056</v>
          </cell>
          <cell r="U268" t="str">
            <v>HĐ đã ghi nhận, đã TT</v>
          </cell>
        </row>
        <row r="269">
          <cell r="B269">
            <v>18706</v>
          </cell>
          <cell r="C269" t="str">
            <v>1C23TNN</v>
          </cell>
          <cell r="D269" t="str">
            <v>30/03/2023</v>
          </cell>
          <cell r="E269" t="str">
            <v>CÔNG TY TNHH MM MEGA MARKET (VIỆT NAM)</v>
          </cell>
          <cell r="F269" t="str">
            <v>Khu B, Khu đô thị mới An Phú-An Khánh, Phường An Phú, Thành phố Thủ Đức, Thành phố Hồ Chí Minh</v>
          </cell>
          <cell r="G269" t="str">
            <v>0302249586</v>
          </cell>
          <cell r="H269" t="str">
            <v>NCC 25790 / PO10211867</v>
          </cell>
          <cell r="I269">
            <v>3373960</v>
          </cell>
          <cell r="J269">
            <v>0</v>
          </cell>
          <cell r="K269">
            <v>3373960</v>
          </cell>
          <cell r="L269">
            <v>337396</v>
          </cell>
          <cell r="M269">
            <v>3711356</v>
          </cell>
          <cell r="N269" t="str">
            <v>Hóa đơn mới</v>
          </cell>
          <cell r="O269" t="str">
            <v>votanduy0987@gmail.com</v>
          </cell>
          <cell r="P269" t="str">
            <v>Đã gửi</v>
          </cell>
          <cell r="Q269" t="str">
            <v>T03.2023</v>
          </cell>
          <cell r="R269">
            <v>3711356</v>
          </cell>
          <cell r="S269">
            <v>0</v>
          </cell>
          <cell r="T269">
            <v>45103</v>
          </cell>
          <cell r="U269" t="str">
            <v>HĐ đã ghi nhận, đã TT</v>
          </cell>
        </row>
        <row r="270">
          <cell r="B270">
            <v>18758</v>
          </cell>
          <cell r="C270" t="str">
            <v>1C23TNN</v>
          </cell>
          <cell r="D270" t="str">
            <v>31/03/2023</v>
          </cell>
          <cell r="E270" t="str">
            <v>CÔNG TY TNHH MM MEGA MARKET (VIỆT NAM)</v>
          </cell>
          <cell r="F270" t="str">
            <v>Khu B, Khu đô thị mới An Phú-An Khánh, Phường An Phú, Thành phố Thủ Đức, Thành phố Hồ Chí Minh</v>
          </cell>
          <cell r="G270" t="str">
            <v>0302249586</v>
          </cell>
          <cell r="H270" t="str">
            <v>NCC 25790 / PO10215276</v>
          </cell>
          <cell r="I270">
            <v>943990</v>
          </cell>
          <cell r="J270">
            <v>0</v>
          </cell>
          <cell r="K270">
            <v>943990</v>
          </cell>
          <cell r="L270">
            <v>94399</v>
          </cell>
          <cell r="M270">
            <v>1038389</v>
          </cell>
          <cell r="N270" t="str">
            <v>Hóa đơn mới</v>
          </cell>
          <cell r="O270" t="str">
            <v>votanduy0987@gmail.com</v>
          </cell>
          <cell r="P270" t="str">
            <v>Đã gửi</v>
          </cell>
          <cell r="Q270" t="str">
            <v>T03.2023</v>
          </cell>
          <cell r="R270">
            <v>1038389</v>
          </cell>
          <cell r="S270">
            <v>0</v>
          </cell>
          <cell r="T270">
            <v>45056</v>
          </cell>
          <cell r="U270" t="str">
            <v>HĐ đã ghi nhận, đã TT</v>
          </cell>
        </row>
        <row r="271">
          <cell r="B271">
            <v>18759</v>
          </cell>
          <cell r="C271" t="str">
            <v>1C23TNN</v>
          </cell>
          <cell r="D271" t="str">
            <v>31/03/2023</v>
          </cell>
          <cell r="E271" t="str">
            <v>CÔNG TY TNHH MM MEGA MARKET (VIỆT NAM)</v>
          </cell>
          <cell r="F271" t="str">
            <v>Khu B, Khu đô thị mới An Phú-An Khánh, Phường An Phú, Thành phố Thủ Đức, Thành phố Hồ Chí Minh</v>
          </cell>
          <cell r="G271" t="str">
            <v>0302249586</v>
          </cell>
          <cell r="H271" t="str">
            <v>NCC 25790 / PO10215552</v>
          </cell>
          <cell r="I271">
            <v>3439060</v>
          </cell>
          <cell r="J271">
            <v>0</v>
          </cell>
          <cell r="K271">
            <v>3439060</v>
          </cell>
          <cell r="L271">
            <v>343906</v>
          </cell>
          <cell r="M271">
            <v>3782966</v>
          </cell>
          <cell r="N271" t="str">
            <v>Hóa đơn mới</v>
          </cell>
          <cell r="O271" t="str">
            <v>votanduy0987@gmail.com</v>
          </cell>
          <cell r="P271" t="str">
            <v>Đã gửi</v>
          </cell>
          <cell r="Q271" t="str">
            <v>T03.2023</v>
          </cell>
          <cell r="R271">
            <v>3782966</v>
          </cell>
          <cell r="S271">
            <v>0</v>
          </cell>
          <cell r="T271">
            <v>45056</v>
          </cell>
          <cell r="U271" t="str">
            <v>HĐ đã ghi nhận, đã TT</v>
          </cell>
        </row>
        <row r="272">
          <cell r="B272">
            <v>18760</v>
          </cell>
          <cell r="C272" t="str">
            <v>1C23TNN</v>
          </cell>
          <cell r="D272" t="str">
            <v>31/03/2023</v>
          </cell>
          <cell r="E272" t="str">
            <v>CHI NHÁNH CÔNG TY TNHH MM MEGA MARKET (VIỆT NAM) TẠI HẢI PHÒNG</v>
          </cell>
          <cell r="F272" t="str">
            <v>Số 2A đường Hồng Bàng, Phường Sở Dầu, Quận Hồng Bàng, Thành phố Hải Phòng, Việt Nam</v>
          </cell>
          <cell r="G272" t="str">
            <v>0302249586-003</v>
          </cell>
          <cell r="H272" t="str">
            <v>NCC 25790 / PO16419056</v>
          </cell>
          <cell r="I272">
            <v>2381320</v>
          </cell>
          <cell r="J272">
            <v>0</v>
          </cell>
          <cell r="K272">
            <v>2381320</v>
          </cell>
          <cell r="L272">
            <v>238132</v>
          </cell>
          <cell r="M272">
            <v>2619452</v>
          </cell>
          <cell r="N272" t="str">
            <v>Hóa đơn mới</v>
          </cell>
          <cell r="O272" t="str">
            <v>votanduy0987@gmail.com</v>
          </cell>
          <cell r="P272" t="str">
            <v>Đã gửi</v>
          </cell>
          <cell r="Q272" t="str">
            <v>T03.2023</v>
          </cell>
          <cell r="R272">
            <v>2619452</v>
          </cell>
          <cell r="S272">
            <v>0</v>
          </cell>
          <cell r="T272">
            <v>45056</v>
          </cell>
          <cell r="U272" t="str">
            <v>HĐ đã ghi nhận, đã TT</v>
          </cell>
        </row>
        <row r="273">
          <cell r="B273">
            <v>18761</v>
          </cell>
          <cell r="C273" t="str">
            <v>1C23TNN</v>
          </cell>
          <cell r="D273" t="str">
            <v>31/03/2023</v>
          </cell>
          <cell r="E273" t="str">
            <v>CHI NHÁNH CÔNG TY TNHH MM MEGA MARKET (VIỆT NAM) TẠI TỈNH AN GIANG</v>
          </cell>
          <cell r="F273" t="str">
            <v>Số 1566 Trần Hưng Đạo, Tổ 71, Khóm Đông Thịnh 5, Phường Mỹ Phước, Thành phố Long Xuyên, Tỉnh An Giang, Việt Nam</v>
          </cell>
          <cell r="G273" t="str">
            <v>0302249586-006</v>
          </cell>
          <cell r="H273" t="str">
            <v>NCC 25790 / PO20358732</v>
          </cell>
          <cell r="I273">
            <v>943990</v>
          </cell>
          <cell r="J273">
            <v>0</v>
          </cell>
          <cell r="K273">
            <v>943990</v>
          </cell>
          <cell r="L273">
            <v>94399</v>
          </cell>
          <cell r="M273">
            <v>1038389</v>
          </cell>
          <cell r="N273" t="str">
            <v>Hóa đơn mới</v>
          </cell>
          <cell r="O273" t="str">
            <v>votanduy0987@gmail.com</v>
          </cell>
          <cell r="P273" t="str">
            <v>Đã gửi</v>
          </cell>
          <cell r="Q273" t="str">
            <v>T03.2023</v>
          </cell>
          <cell r="R273">
            <v>1038389</v>
          </cell>
          <cell r="S273">
            <v>0</v>
          </cell>
          <cell r="T273">
            <v>45056</v>
          </cell>
          <cell r="U273" t="str">
            <v>HĐ đã ghi nhận, đã TT</v>
          </cell>
        </row>
        <row r="274">
          <cell r="B274">
            <v>18762</v>
          </cell>
          <cell r="C274" t="str">
            <v>1C23TNN</v>
          </cell>
          <cell r="D274" t="str">
            <v>31/03/2023</v>
          </cell>
          <cell r="E274" t="str">
            <v>CHI NHÁNH CÔNG TY TNHH MM MEGA MARKET (VIỆT NAM) TẠI THÀNH PHỐ NHA TRANG</v>
          </cell>
          <cell r="F274" t="str">
            <v>Đường 23/10, Thôn Võ Cạnh, Xã Vĩnh Trung, Thành phố Nha Trang, Tỉnh Khánh Hòa, Việt Nam</v>
          </cell>
          <cell r="G274" t="str">
            <v>0302249586-011</v>
          </cell>
          <cell r="H274" t="str">
            <v>NCC 25790 / PO25330804</v>
          </cell>
          <cell r="I274">
            <v>2156770</v>
          </cell>
          <cell r="J274">
            <v>0</v>
          </cell>
          <cell r="K274">
            <v>2156770</v>
          </cell>
          <cell r="L274">
            <v>215677</v>
          </cell>
          <cell r="M274">
            <v>2372447</v>
          </cell>
          <cell r="N274" t="str">
            <v>Hóa đơn mới</v>
          </cell>
          <cell r="O274" t="str">
            <v>votanduy0987@gmail.com</v>
          </cell>
          <cell r="P274" t="str">
            <v>Đã gửi</v>
          </cell>
          <cell r="Q274" t="str">
            <v>T03.2023</v>
          </cell>
          <cell r="R274">
            <v>2372447</v>
          </cell>
          <cell r="S274">
            <v>0</v>
          </cell>
          <cell r="T274">
            <v>45056</v>
          </cell>
          <cell r="U274" t="str">
            <v>HĐ đã ghi nhận, đã TT</v>
          </cell>
        </row>
        <row r="275">
          <cell r="B275">
            <v>18763</v>
          </cell>
          <cell r="C275" t="str">
            <v>1C23TNN</v>
          </cell>
          <cell r="D275" t="str">
            <v>31/03/2023</v>
          </cell>
          <cell r="E275" t="str">
            <v>CHI NHÁNH CÔNG TY TNHH MM MEGA MARKET (VIỆT NAM) TẠI TỈNH ĐẮK LẮK</v>
          </cell>
          <cell r="F275" t="str">
            <v>Tổ dân phố 5, đường Đồng Khởi, Phường Tân An, TP.Buôn Ma Thuột, Tỉnh Đắk Lắk, Việt Nam</v>
          </cell>
          <cell r="G275" t="str">
            <v>0302249586-014</v>
          </cell>
          <cell r="H275" t="str">
            <v>NCC 25790 / PO27321011</v>
          </cell>
          <cell r="I275">
            <v>3849940</v>
          </cell>
          <cell r="J275">
            <v>0</v>
          </cell>
          <cell r="K275">
            <v>3849940</v>
          </cell>
          <cell r="L275">
            <v>384994</v>
          </cell>
          <cell r="M275">
            <v>4234934</v>
          </cell>
          <cell r="N275" t="str">
            <v>Hóa đơn mới</v>
          </cell>
          <cell r="O275" t="str">
            <v>votanduy0987@gmail.com</v>
          </cell>
          <cell r="P275" t="str">
            <v>Đã gửi</v>
          </cell>
          <cell r="Q275" t="str">
            <v>T03.2023</v>
          </cell>
          <cell r="R275">
            <v>4234934</v>
          </cell>
          <cell r="S275">
            <v>0</v>
          </cell>
          <cell r="T275">
            <v>45056</v>
          </cell>
          <cell r="U275" t="str">
            <v>HĐ đã ghi nhận, đã TT</v>
          </cell>
        </row>
        <row r="276">
          <cell r="B276">
            <v>18764</v>
          </cell>
          <cell r="C276" t="str">
            <v>1C23TNN</v>
          </cell>
          <cell r="D276" t="str">
            <v>31/03/2023</v>
          </cell>
          <cell r="E276" t="str">
            <v>CHI NHÁNH CÔNG TY TNHH MM MEGA MARKET (VIỆT NAM) TẠI KIÊN GIANG</v>
          </cell>
          <cell r="F276" t="str">
            <v>Lô A11, Khu lấn biển, Phường Vĩnh Bảo, Thành phố Rạch Giá, Tỉnh Kiên Giang, Việt Nam</v>
          </cell>
          <cell r="G276" t="str">
            <v>0302249586-015</v>
          </cell>
          <cell r="H276" t="str">
            <v>NCC 25790 / PO28320846</v>
          </cell>
          <cell r="I276">
            <v>1661105</v>
          </cell>
          <cell r="J276">
            <v>0</v>
          </cell>
          <cell r="K276">
            <v>1661105</v>
          </cell>
          <cell r="L276">
            <v>166111</v>
          </cell>
          <cell r="M276">
            <v>1827216</v>
          </cell>
          <cell r="N276" t="str">
            <v>Hóa đơn mới</v>
          </cell>
          <cell r="O276" t="str">
            <v>votanduy0987@gmail.com</v>
          </cell>
          <cell r="P276" t="str">
            <v>Đã gửi</v>
          </cell>
          <cell r="Q276" t="str">
            <v>T03.2023</v>
          </cell>
          <cell r="R276">
            <v>1827221</v>
          </cell>
          <cell r="S276">
            <v>5</v>
          </cell>
          <cell r="T276">
            <v>45056</v>
          </cell>
          <cell r="U276" t="str">
            <v>HĐ đã ghi nhận, đã TT</v>
          </cell>
        </row>
        <row r="277">
          <cell r="B277">
            <v>18765</v>
          </cell>
          <cell r="C277" t="str">
            <v>1C23TNN</v>
          </cell>
          <cell r="D277" t="str">
            <v>31/03/2023</v>
          </cell>
          <cell r="E277" t="str">
            <v>CHI NHÁNH CÔNG TY TNHH MM MEGA MARKET (VIỆT NAM) TẠI THÀNH PHỐ BIÊN HÒA</v>
          </cell>
          <cell r="F277" t="str">
            <v>Khu phố 4, Phường Quang Vinh, Thành phố Biên Hoà, Tỉnh Đồng Nai, Việt Nam</v>
          </cell>
          <cell r="G277" t="str">
            <v>0302249586-005</v>
          </cell>
          <cell r="H277" t="str">
            <v>NCC 25790 / PO18151455</v>
          </cell>
          <cell r="I277">
            <v>453750</v>
          </cell>
          <cell r="J277">
            <v>0</v>
          </cell>
          <cell r="K277">
            <v>453750</v>
          </cell>
          <cell r="L277">
            <v>45375</v>
          </cell>
          <cell r="M277">
            <v>499125</v>
          </cell>
          <cell r="N277" t="str">
            <v>Hóa đơn mới</v>
          </cell>
          <cell r="O277" t="str">
            <v>votanduy0987@gmail.com</v>
          </cell>
          <cell r="P277" t="str">
            <v>Đã gửi</v>
          </cell>
          <cell r="Q277" t="str">
            <v>T03.2023</v>
          </cell>
          <cell r="R277">
            <v>499125</v>
          </cell>
          <cell r="S277">
            <v>0</v>
          </cell>
          <cell r="T277">
            <v>45056</v>
          </cell>
          <cell r="U277" t="str">
            <v>HĐ đã ghi nhận, đã TT</v>
          </cell>
        </row>
        <row r="278">
          <cell r="B278">
            <v>18766</v>
          </cell>
          <cell r="C278" t="str">
            <v>1C23TNN</v>
          </cell>
          <cell r="D278" t="str">
            <v>31/03/2023</v>
          </cell>
          <cell r="E278" t="str">
            <v>CHI NHÁNH CÔNG TY TNHH MM MEGA MARKET (VIỆT NAM) TẠI THÀNH PHỐ HÀ NỘI</v>
          </cell>
          <cell r="F278" t="str">
            <v>Đường Phạm Văn Đồng, Phường Cổ Nhuế 1, Quận Bắc Từ Liêm, Thành phố Hà Nội, Việt Nam</v>
          </cell>
          <cell r="G278" t="str">
            <v>0302249586-001</v>
          </cell>
          <cell r="H278" t="str">
            <v>NCC 25790 / PO13237335</v>
          </cell>
          <cell r="I278">
            <v>2091940</v>
          </cell>
          <cell r="J278">
            <v>0</v>
          </cell>
          <cell r="K278">
            <v>2091940</v>
          </cell>
          <cell r="L278">
            <v>209194</v>
          </cell>
          <cell r="M278">
            <v>2301134</v>
          </cell>
          <cell r="N278" t="str">
            <v>Hóa đơn mới</v>
          </cell>
          <cell r="O278" t="str">
            <v>votanduy0987@gmail.com</v>
          </cell>
          <cell r="P278" t="str">
            <v>Đã gửi</v>
          </cell>
          <cell r="Q278" t="str">
            <v>T03.2023</v>
          </cell>
          <cell r="R278">
            <v>2301134</v>
          </cell>
          <cell r="S278">
            <v>0</v>
          </cell>
          <cell r="T278">
            <v>45056</v>
          </cell>
          <cell r="U278" t="str">
            <v>HĐ đã ghi nhận, đã TT</v>
          </cell>
        </row>
        <row r="279">
          <cell r="B279">
            <v>18767</v>
          </cell>
          <cell r="C279" t="str">
            <v>1C23TNN</v>
          </cell>
          <cell r="D279" t="str">
            <v>31/03/2023</v>
          </cell>
          <cell r="E279" t="str">
            <v>CHI NHÁNH CÔNG TY TNHH MM MEGA MARKET (VIỆT NAM) TẠI THÀNH PHỐ HÀ NỘI</v>
          </cell>
          <cell r="F279" t="str">
            <v>Đường Phạm Văn Đồng, Phường Cổ Nhuế 1, Quận Bắc Từ Liêm, Thành phố Hà Nội, Việt Nam</v>
          </cell>
          <cell r="G279" t="str">
            <v>0302249586-001</v>
          </cell>
          <cell r="H279" t="str">
            <v>NCC 25790 / PO13237724</v>
          </cell>
          <cell r="I279">
            <v>470065</v>
          </cell>
          <cell r="J279">
            <v>0</v>
          </cell>
          <cell r="K279">
            <v>470065</v>
          </cell>
          <cell r="L279">
            <v>47007</v>
          </cell>
          <cell r="M279">
            <v>517072</v>
          </cell>
          <cell r="N279" t="str">
            <v>Hóa đơn mới</v>
          </cell>
          <cell r="O279" t="str">
            <v>votanduy0987@gmail.com</v>
          </cell>
          <cell r="P279" t="str">
            <v>Đã gửi</v>
          </cell>
          <cell r="Q279" t="str">
            <v>T03.2023</v>
          </cell>
          <cell r="R279">
            <v>517077</v>
          </cell>
          <cell r="S279">
            <v>5</v>
          </cell>
          <cell r="T279">
            <v>45056</v>
          </cell>
          <cell r="U279" t="str">
            <v>HĐ đã ghi nhận, đã TT</v>
          </cell>
        </row>
        <row r="280">
          <cell r="B280">
            <v>19053</v>
          </cell>
          <cell r="C280" t="str">
            <v>1C23TNN</v>
          </cell>
          <cell r="D280" t="str">
            <v>31/03/2023</v>
          </cell>
          <cell r="E280" t="str">
            <v>CHI NHÁNH CÔNG TY TNHH MM MEGA MARKET (VIỆT NAM) TẠI THÀNH PHỐ HÀ NỘI</v>
          </cell>
          <cell r="F280" t="str">
            <v>Đường Phạm Văn Đồng, Phường Cổ Nhuế 1, Quận Bắc Từ Liêm, Thành phố Hà Nội, Việt Nam</v>
          </cell>
          <cell r="G280" t="str">
            <v>0302249586-001</v>
          </cell>
          <cell r="H280" t="str">
            <v>NCC 25790 / PO90311519</v>
          </cell>
          <cell r="I280">
            <v>943990</v>
          </cell>
          <cell r="J280">
            <v>0</v>
          </cell>
          <cell r="K280">
            <v>943990</v>
          </cell>
          <cell r="L280">
            <v>94399</v>
          </cell>
          <cell r="M280">
            <v>1038389</v>
          </cell>
          <cell r="N280" t="str">
            <v>Hóa đơn mới</v>
          </cell>
          <cell r="O280" t="str">
            <v>votanduy0987@gmail.com</v>
          </cell>
          <cell r="P280" t="str">
            <v>Chưa gửi</v>
          </cell>
          <cell r="Q280" t="str">
            <v>T03.2023</v>
          </cell>
          <cell r="R280">
            <v>1038389</v>
          </cell>
          <cell r="S280">
            <v>0</v>
          </cell>
          <cell r="T280">
            <v>45117</v>
          </cell>
          <cell r="U280" t="str">
            <v>HĐ đã ghi nhận, đã TT</v>
          </cell>
        </row>
        <row r="281">
          <cell r="B281">
            <v>19054</v>
          </cell>
          <cell r="C281" t="str">
            <v>1C23TNN</v>
          </cell>
          <cell r="D281" t="str">
            <v>31/03/2023</v>
          </cell>
          <cell r="E281" t="str">
            <v>CHI NHÁNH CÔNG TY TNHH MM MEGA MARKET (VIỆT NAM) TẠI THÀNH PHỐ HÀ NỘI</v>
          </cell>
          <cell r="F281" t="str">
            <v>Đường Phạm Văn Đồng, Phường Cổ Nhuế 1, Quận Bắc Từ Liêm, Thành phố Hà Nội, Việt Nam</v>
          </cell>
          <cell r="G281" t="str">
            <v>0302249586-001</v>
          </cell>
          <cell r="H281" t="str">
            <v>NCC 25790 / PO14094194</v>
          </cell>
          <cell r="I281">
            <v>1887980</v>
          </cell>
          <cell r="J281">
            <v>0</v>
          </cell>
          <cell r="K281">
            <v>1887980</v>
          </cell>
          <cell r="L281">
            <v>188798</v>
          </cell>
          <cell r="M281">
            <v>2076778</v>
          </cell>
          <cell r="N281" t="str">
            <v>Hóa đơn mới</v>
          </cell>
          <cell r="O281" t="str">
            <v>votanduy0987@gmail.com</v>
          </cell>
          <cell r="P281" t="str">
            <v>Đã gửi</v>
          </cell>
          <cell r="Q281" t="str">
            <v>T03.2023</v>
          </cell>
          <cell r="R281">
            <v>2076778</v>
          </cell>
          <cell r="S281">
            <v>0</v>
          </cell>
          <cell r="T281">
            <v>45056</v>
          </cell>
          <cell r="U281" t="str">
            <v>HĐ đã ghi nhận, đã TT</v>
          </cell>
        </row>
        <row r="282">
          <cell r="B282">
            <v>19055</v>
          </cell>
          <cell r="C282" t="str">
            <v>1C23TNN</v>
          </cell>
          <cell r="D282" t="str">
            <v>31/03/2023</v>
          </cell>
          <cell r="E282" t="str">
            <v>CHI NHÁNH CÔNG TY TNHH MM MEGA MARKET (VIỆT NAM) TẠI THÀNH PHỐ HÀ NỘI</v>
          </cell>
          <cell r="F282" t="str">
            <v>Đường Phạm Văn Đồng, Phường Cổ Nhuế 1, Quận Bắc Từ Liêm, Thành phố Hà Nội, Việt Nam</v>
          </cell>
          <cell r="G282" t="str">
            <v>0302249586-001</v>
          </cell>
          <cell r="H282" t="str">
            <v>NCC 25790 / PO14094464</v>
          </cell>
          <cell r="I282">
            <v>100364</v>
          </cell>
          <cell r="J282">
            <v>0</v>
          </cell>
          <cell r="K282">
            <v>100364</v>
          </cell>
          <cell r="L282">
            <v>10036</v>
          </cell>
          <cell r="M282">
            <v>110400</v>
          </cell>
          <cell r="N282" t="str">
            <v>Hóa đơn mới</v>
          </cell>
          <cell r="O282" t="str">
            <v>votanduy0987@gmail.com</v>
          </cell>
          <cell r="P282" t="str">
            <v>Chưa gửi</v>
          </cell>
          <cell r="Q282" t="str">
            <v>T03.2023</v>
          </cell>
          <cell r="R282">
            <v>110396</v>
          </cell>
          <cell r="S282">
            <v>-4</v>
          </cell>
          <cell r="T282">
            <v>45103</v>
          </cell>
          <cell r="U282" t="str">
            <v>HĐ đã ghi nhận, đã TT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 2023"/>
      <sheetName val="xuất trả"/>
    </sheetNames>
    <sheetDataSet>
      <sheetData sheetId="0">
        <row r="1">
          <cell r="F1" t="str">
            <v>Số hóa đơn</v>
          </cell>
          <cell r="G1" t="str">
            <v xml:space="preserve">Amount </v>
          </cell>
          <cell r="H1" t="str">
            <v>Doc. Date</v>
          </cell>
          <cell r="I1" t="str">
            <v>GL date</v>
          </cell>
          <cell r="J1" t="str">
            <v>Due date</v>
          </cell>
          <cell r="K1" t="str">
            <v>Payment date</v>
          </cell>
        </row>
        <row r="2">
          <cell r="F2">
            <v>53818</v>
          </cell>
          <cell r="G2">
            <v>11479361</v>
          </cell>
          <cell r="H2">
            <v>44890</v>
          </cell>
          <cell r="I2">
            <v>0</v>
          </cell>
          <cell r="J2">
            <v>0</v>
          </cell>
          <cell r="K2">
            <v>44936</v>
          </cell>
        </row>
        <row r="3">
          <cell r="F3">
            <v>53817</v>
          </cell>
          <cell r="G3">
            <v>2571831</v>
          </cell>
          <cell r="H3">
            <v>44890</v>
          </cell>
          <cell r="I3">
            <v>0</v>
          </cell>
          <cell r="J3">
            <v>0</v>
          </cell>
          <cell r="K3">
            <v>44936</v>
          </cell>
        </row>
        <row r="4">
          <cell r="F4">
            <v>55045</v>
          </cell>
          <cell r="G4">
            <v>6300585</v>
          </cell>
          <cell r="H4">
            <v>44895</v>
          </cell>
          <cell r="I4">
            <v>0</v>
          </cell>
          <cell r="J4">
            <v>0</v>
          </cell>
          <cell r="K4">
            <v>44936</v>
          </cell>
        </row>
        <row r="5">
          <cell r="F5">
            <v>52684</v>
          </cell>
          <cell r="G5">
            <v>9648221</v>
          </cell>
          <cell r="H5">
            <v>44888</v>
          </cell>
          <cell r="I5">
            <v>0</v>
          </cell>
          <cell r="J5">
            <v>0</v>
          </cell>
          <cell r="K5">
            <v>44936</v>
          </cell>
        </row>
        <row r="6">
          <cell r="F6">
            <v>55044</v>
          </cell>
          <cell r="G6">
            <v>7756209</v>
          </cell>
          <cell r="H6">
            <v>44895</v>
          </cell>
          <cell r="I6">
            <v>0</v>
          </cell>
          <cell r="J6">
            <v>0</v>
          </cell>
          <cell r="K6">
            <v>44936</v>
          </cell>
        </row>
        <row r="7">
          <cell r="F7">
            <v>55476</v>
          </cell>
          <cell r="G7">
            <v>1586115</v>
          </cell>
          <cell r="H7">
            <v>44898</v>
          </cell>
          <cell r="I7">
            <v>0</v>
          </cell>
          <cell r="J7">
            <v>0</v>
          </cell>
          <cell r="K7">
            <v>44936</v>
          </cell>
        </row>
        <row r="8">
          <cell r="F8">
            <v>53834</v>
          </cell>
          <cell r="G8">
            <v>1470407</v>
          </cell>
          <cell r="H8">
            <v>44888</v>
          </cell>
          <cell r="I8">
            <v>0</v>
          </cell>
          <cell r="J8">
            <v>0</v>
          </cell>
          <cell r="K8">
            <v>44936</v>
          </cell>
        </row>
        <row r="9">
          <cell r="F9">
            <v>55153</v>
          </cell>
          <cell r="G9">
            <v>1012932</v>
          </cell>
          <cell r="H9">
            <v>44894</v>
          </cell>
          <cell r="I9">
            <v>0</v>
          </cell>
          <cell r="J9">
            <v>0</v>
          </cell>
          <cell r="K9">
            <v>44936</v>
          </cell>
        </row>
        <row r="10">
          <cell r="F10">
            <v>53833</v>
          </cell>
          <cell r="G10">
            <v>1595957</v>
          </cell>
          <cell r="H10">
            <v>44886</v>
          </cell>
          <cell r="I10">
            <v>0</v>
          </cell>
          <cell r="J10">
            <v>0</v>
          </cell>
          <cell r="K10">
            <v>44936</v>
          </cell>
        </row>
        <row r="11">
          <cell r="F11">
            <v>29352</v>
          </cell>
          <cell r="G11">
            <v>2021180</v>
          </cell>
          <cell r="H11">
            <v>44756</v>
          </cell>
          <cell r="I11">
            <v>0</v>
          </cell>
          <cell r="J11">
            <v>0</v>
          </cell>
          <cell r="K11">
            <v>44936</v>
          </cell>
        </row>
        <row r="12">
          <cell r="F12">
            <v>55477</v>
          </cell>
          <cell r="G12">
            <v>3598277</v>
          </cell>
          <cell r="H12">
            <v>44900</v>
          </cell>
          <cell r="I12">
            <v>0</v>
          </cell>
          <cell r="J12">
            <v>0</v>
          </cell>
          <cell r="K12">
            <v>44936</v>
          </cell>
        </row>
        <row r="13">
          <cell r="F13">
            <v>55268</v>
          </cell>
          <cell r="G13">
            <v>3598277</v>
          </cell>
          <cell r="H13">
            <v>44889</v>
          </cell>
          <cell r="I13">
            <v>0</v>
          </cell>
          <cell r="J13">
            <v>0</v>
          </cell>
          <cell r="K13">
            <v>44936</v>
          </cell>
        </row>
        <row r="14">
          <cell r="F14">
            <v>53820</v>
          </cell>
          <cell r="G14">
            <v>8395988</v>
          </cell>
          <cell r="H14">
            <v>44892</v>
          </cell>
          <cell r="I14">
            <v>0</v>
          </cell>
          <cell r="J14">
            <v>0</v>
          </cell>
          <cell r="K14">
            <v>44936</v>
          </cell>
        </row>
        <row r="15">
          <cell r="F15">
            <v>53814</v>
          </cell>
          <cell r="G15">
            <v>4414028</v>
          </cell>
          <cell r="H15">
            <v>44893</v>
          </cell>
          <cell r="I15">
            <v>0</v>
          </cell>
          <cell r="J15">
            <v>0</v>
          </cell>
          <cell r="K15">
            <v>44936</v>
          </cell>
        </row>
        <row r="16">
          <cell r="F16">
            <v>52693</v>
          </cell>
          <cell r="G16">
            <v>4970673</v>
          </cell>
          <cell r="H16">
            <v>44891</v>
          </cell>
          <cell r="I16">
            <v>0</v>
          </cell>
          <cell r="J16">
            <v>0</v>
          </cell>
          <cell r="K16">
            <v>44936</v>
          </cell>
        </row>
        <row r="17">
          <cell r="F17">
            <v>52698</v>
          </cell>
          <cell r="G17">
            <v>6493689</v>
          </cell>
          <cell r="H17">
            <v>44886</v>
          </cell>
          <cell r="I17">
            <v>0</v>
          </cell>
          <cell r="J17">
            <v>0</v>
          </cell>
          <cell r="K17">
            <v>44936</v>
          </cell>
        </row>
        <row r="18">
          <cell r="F18">
            <v>284</v>
          </cell>
          <cell r="G18">
            <v>-4963108</v>
          </cell>
          <cell r="H18">
            <v>44924</v>
          </cell>
          <cell r="I18">
            <v>0</v>
          </cell>
          <cell r="J18">
            <v>0</v>
          </cell>
          <cell r="K18">
            <v>44936</v>
          </cell>
        </row>
        <row r="19">
          <cell r="F19">
            <v>55047</v>
          </cell>
          <cell r="G19">
            <v>490050</v>
          </cell>
          <cell r="H19">
            <v>44900</v>
          </cell>
          <cell r="I19">
            <v>0</v>
          </cell>
          <cell r="J19">
            <v>0</v>
          </cell>
          <cell r="K19">
            <v>44936</v>
          </cell>
        </row>
        <row r="20">
          <cell r="F20">
            <v>55494</v>
          </cell>
          <cell r="G20">
            <v>4147551</v>
          </cell>
          <cell r="H20">
            <v>44901</v>
          </cell>
          <cell r="I20">
            <v>0</v>
          </cell>
          <cell r="J20">
            <v>0</v>
          </cell>
          <cell r="K20">
            <v>44936</v>
          </cell>
        </row>
        <row r="21">
          <cell r="F21">
            <v>53821</v>
          </cell>
          <cell r="G21">
            <v>2236464</v>
          </cell>
          <cell r="H21">
            <v>44895</v>
          </cell>
          <cell r="I21">
            <v>0</v>
          </cell>
          <cell r="J21">
            <v>0</v>
          </cell>
          <cell r="K21">
            <v>44936</v>
          </cell>
        </row>
        <row r="22">
          <cell r="F22">
            <v>52700</v>
          </cell>
          <cell r="G22">
            <v>2940813</v>
          </cell>
          <cell r="H22">
            <v>44889</v>
          </cell>
          <cell r="I22">
            <v>0</v>
          </cell>
          <cell r="J22">
            <v>0</v>
          </cell>
          <cell r="K22">
            <v>44936</v>
          </cell>
        </row>
        <row r="23">
          <cell r="F23">
            <v>52691</v>
          </cell>
          <cell r="G23">
            <v>2398856</v>
          </cell>
          <cell r="H23">
            <v>44889</v>
          </cell>
          <cell r="I23">
            <v>0</v>
          </cell>
          <cell r="J23">
            <v>0</v>
          </cell>
          <cell r="K23">
            <v>44936</v>
          </cell>
        </row>
        <row r="24">
          <cell r="F24">
            <v>53825</v>
          </cell>
          <cell r="G24">
            <v>2231442</v>
          </cell>
          <cell r="H24">
            <v>44894</v>
          </cell>
          <cell r="I24">
            <v>0</v>
          </cell>
          <cell r="J24">
            <v>0</v>
          </cell>
          <cell r="K24">
            <v>44936</v>
          </cell>
        </row>
        <row r="25">
          <cell r="F25">
            <v>52683</v>
          </cell>
          <cell r="G25">
            <v>2571831</v>
          </cell>
          <cell r="H25">
            <v>44887</v>
          </cell>
          <cell r="I25">
            <v>0</v>
          </cell>
          <cell r="J25">
            <v>0</v>
          </cell>
          <cell r="K25">
            <v>44936</v>
          </cell>
        </row>
        <row r="26">
          <cell r="F26">
            <v>57899</v>
          </cell>
          <cell r="G26">
            <v>2186055</v>
          </cell>
          <cell r="H26">
            <v>44900</v>
          </cell>
          <cell r="I26">
            <v>0</v>
          </cell>
          <cell r="J26">
            <v>0</v>
          </cell>
          <cell r="K26">
            <v>44936</v>
          </cell>
        </row>
        <row r="27">
          <cell r="F27">
            <v>52682</v>
          </cell>
          <cell r="G27">
            <v>2571831</v>
          </cell>
          <cell r="H27">
            <v>44887</v>
          </cell>
          <cell r="I27">
            <v>0</v>
          </cell>
          <cell r="J27">
            <v>0</v>
          </cell>
          <cell r="K27">
            <v>44936</v>
          </cell>
        </row>
        <row r="28">
          <cell r="F28">
            <v>52681</v>
          </cell>
          <cell r="G28">
            <v>2856209</v>
          </cell>
          <cell r="H28">
            <v>44887</v>
          </cell>
          <cell r="I28">
            <v>0</v>
          </cell>
          <cell r="J28">
            <v>0</v>
          </cell>
          <cell r="K28">
            <v>44936</v>
          </cell>
        </row>
        <row r="29">
          <cell r="F29">
            <v>55498</v>
          </cell>
          <cell r="G29">
            <v>108392</v>
          </cell>
          <cell r="H29">
            <v>44901</v>
          </cell>
          <cell r="I29">
            <v>0</v>
          </cell>
          <cell r="J29">
            <v>0</v>
          </cell>
          <cell r="K29">
            <v>44936</v>
          </cell>
        </row>
        <row r="30">
          <cell r="F30">
            <v>53815</v>
          </cell>
          <cell r="G30">
            <v>1199421</v>
          </cell>
          <cell r="H30">
            <v>44891</v>
          </cell>
          <cell r="I30">
            <v>0</v>
          </cell>
          <cell r="J30">
            <v>0</v>
          </cell>
          <cell r="K30">
            <v>44936</v>
          </cell>
        </row>
        <row r="31">
          <cell r="F31">
            <v>52695</v>
          </cell>
          <cell r="G31">
            <v>3000065</v>
          </cell>
          <cell r="H31">
            <v>44887</v>
          </cell>
          <cell r="I31">
            <v>0</v>
          </cell>
          <cell r="J31">
            <v>0</v>
          </cell>
          <cell r="K31">
            <v>44936</v>
          </cell>
        </row>
        <row r="32">
          <cell r="F32">
            <v>56107</v>
          </cell>
          <cell r="G32">
            <v>2186055</v>
          </cell>
          <cell r="H32">
            <v>44901</v>
          </cell>
          <cell r="I32">
            <v>0</v>
          </cell>
          <cell r="J32">
            <v>0</v>
          </cell>
          <cell r="K32">
            <v>44936</v>
          </cell>
        </row>
        <row r="33">
          <cell r="F33">
            <v>52694</v>
          </cell>
          <cell r="G33">
            <v>1586115</v>
          </cell>
          <cell r="H33">
            <v>44888</v>
          </cell>
          <cell r="I33">
            <v>0</v>
          </cell>
          <cell r="J33">
            <v>0</v>
          </cell>
          <cell r="K33">
            <v>44936</v>
          </cell>
        </row>
        <row r="34">
          <cell r="F34">
            <v>47574</v>
          </cell>
          <cell r="G34">
            <v>3491303</v>
          </cell>
          <cell r="H34">
            <v>44765</v>
          </cell>
          <cell r="I34">
            <v>0</v>
          </cell>
          <cell r="J34">
            <v>0</v>
          </cell>
          <cell r="K34">
            <v>44936</v>
          </cell>
        </row>
        <row r="35">
          <cell r="F35">
            <v>255</v>
          </cell>
          <cell r="G35">
            <v>-1015340</v>
          </cell>
          <cell r="H35">
            <v>44922</v>
          </cell>
          <cell r="I35">
            <v>0</v>
          </cell>
          <cell r="J35">
            <v>0</v>
          </cell>
          <cell r="K35">
            <v>44936</v>
          </cell>
        </row>
        <row r="36">
          <cell r="F36">
            <v>55046</v>
          </cell>
          <cell r="G36">
            <v>1199421</v>
          </cell>
          <cell r="H36">
            <v>44897</v>
          </cell>
          <cell r="I36">
            <v>0</v>
          </cell>
          <cell r="J36">
            <v>0</v>
          </cell>
          <cell r="K36">
            <v>44936</v>
          </cell>
        </row>
        <row r="37">
          <cell r="F37">
            <v>53822</v>
          </cell>
          <cell r="G37">
            <v>3332853</v>
          </cell>
          <cell r="H37">
            <v>44894</v>
          </cell>
          <cell r="I37">
            <v>0</v>
          </cell>
          <cell r="J37">
            <v>0</v>
          </cell>
          <cell r="K37">
            <v>44936</v>
          </cell>
        </row>
        <row r="38">
          <cell r="F38">
            <v>52692</v>
          </cell>
          <cell r="G38">
            <v>1586115</v>
          </cell>
          <cell r="H38">
            <v>44889</v>
          </cell>
          <cell r="I38">
            <v>0</v>
          </cell>
          <cell r="J38">
            <v>0</v>
          </cell>
          <cell r="K38">
            <v>44936</v>
          </cell>
        </row>
        <row r="39">
          <cell r="F39">
            <v>53823</v>
          </cell>
          <cell r="G39">
            <v>1923210</v>
          </cell>
          <cell r="H39">
            <v>44897</v>
          </cell>
          <cell r="I39">
            <v>0</v>
          </cell>
          <cell r="J39">
            <v>0</v>
          </cell>
          <cell r="K39">
            <v>44936</v>
          </cell>
        </row>
        <row r="40">
          <cell r="F40">
            <v>155</v>
          </cell>
          <cell r="G40">
            <v>-2033401</v>
          </cell>
          <cell r="H40">
            <v>44921</v>
          </cell>
          <cell r="I40">
            <v>0</v>
          </cell>
          <cell r="J40">
            <v>0</v>
          </cell>
          <cell r="K40">
            <v>44936</v>
          </cell>
        </row>
        <row r="41">
          <cell r="F41">
            <v>55048</v>
          </cell>
          <cell r="G41">
            <v>1199421</v>
          </cell>
          <cell r="H41">
            <v>44899</v>
          </cell>
          <cell r="I41">
            <v>0</v>
          </cell>
          <cell r="J41">
            <v>0</v>
          </cell>
          <cell r="K41">
            <v>44936</v>
          </cell>
        </row>
        <row r="42">
          <cell r="F42">
            <v>322</v>
          </cell>
          <cell r="G42">
            <v>-3024609</v>
          </cell>
          <cell r="H42">
            <v>44923</v>
          </cell>
          <cell r="I42">
            <v>0</v>
          </cell>
          <cell r="J42">
            <v>0</v>
          </cell>
          <cell r="K42">
            <v>44936</v>
          </cell>
        </row>
        <row r="43">
          <cell r="F43">
            <v>298</v>
          </cell>
          <cell r="G43">
            <v>-183514</v>
          </cell>
          <cell r="H43">
            <v>44914</v>
          </cell>
          <cell r="I43">
            <v>0</v>
          </cell>
          <cell r="J43">
            <v>0</v>
          </cell>
          <cell r="K43">
            <v>44936</v>
          </cell>
        </row>
        <row r="44">
          <cell r="F44">
            <v>297</v>
          </cell>
          <cell r="G44">
            <v>-4400388</v>
          </cell>
          <cell r="H44">
            <v>44909</v>
          </cell>
          <cell r="I44">
            <v>0</v>
          </cell>
          <cell r="J44">
            <v>0</v>
          </cell>
          <cell r="K44">
            <v>44936</v>
          </cell>
        </row>
        <row r="45">
          <cell r="F45">
            <v>53832</v>
          </cell>
          <cell r="G45">
            <v>4157933</v>
          </cell>
          <cell r="H45">
            <v>44887</v>
          </cell>
          <cell r="I45">
            <v>0</v>
          </cell>
          <cell r="J45">
            <v>0</v>
          </cell>
          <cell r="K45">
            <v>44936</v>
          </cell>
        </row>
        <row r="46">
          <cell r="F46">
            <v>55155</v>
          </cell>
          <cell r="G46">
            <v>2165022</v>
          </cell>
          <cell r="H46">
            <v>44895</v>
          </cell>
          <cell r="I46">
            <v>0</v>
          </cell>
          <cell r="J46">
            <v>0</v>
          </cell>
          <cell r="K46">
            <v>44936</v>
          </cell>
        </row>
        <row r="47">
          <cell r="F47">
            <v>55154</v>
          </cell>
          <cell r="G47">
            <v>4018788</v>
          </cell>
          <cell r="H47">
            <v>44895</v>
          </cell>
          <cell r="I47">
            <v>0</v>
          </cell>
          <cell r="J47">
            <v>0</v>
          </cell>
          <cell r="K47">
            <v>44936</v>
          </cell>
        </row>
        <row r="48">
          <cell r="F48">
            <v>218</v>
          </cell>
          <cell r="G48">
            <v>-1570875</v>
          </cell>
          <cell r="H48">
            <v>44914</v>
          </cell>
          <cell r="I48">
            <v>0</v>
          </cell>
          <cell r="J48">
            <v>0</v>
          </cell>
          <cell r="K48">
            <v>44936</v>
          </cell>
        </row>
        <row r="49">
          <cell r="F49">
            <v>53813</v>
          </cell>
          <cell r="G49">
            <v>4042238</v>
          </cell>
          <cell r="H49">
            <v>44891</v>
          </cell>
          <cell r="I49">
            <v>0</v>
          </cell>
          <cell r="J49">
            <v>0</v>
          </cell>
          <cell r="K49">
            <v>44936</v>
          </cell>
        </row>
        <row r="50">
          <cell r="F50">
            <v>51835</v>
          </cell>
          <cell r="G50">
            <v>1586115</v>
          </cell>
          <cell r="H50">
            <v>44886</v>
          </cell>
          <cell r="I50">
            <v>0</v>
          </cell>
          <cell r="J50">
            <v>0</v>
          </cell>
          <cell r="K50">
            <v>44936</v>
          </cell>
        </row>
        <row r="51">
          <cell r="F51">
            <v>53819</v>
          </cell>
          <cell r="G51">
            <v>5475519</v>
          </cell>
          <cell r="H51">
            <v>44894</v>
          </cell>
          <cell r="I51">
            <v>0</v>
          </cell>
          <cell r="J51">
            <v>0</v>
          </cell>
          <cell r="K51">
            <v>44936</v>
          </cell>
        </row>
        <row r="52">
          <cell r="F52">
            <v>53816</v>
          </cell>
          <cell r="G52">
            <v>3984957</v>
          </cell>
          <cell r="H52">
            <v>44891</v>
          </cell>
          <cell r="I52">
            <v>0</v>
          </cell>
          <cell r="J52">
            <v>0</v>
          </cell>
          <cell r="K52">
            <v>44936</v>
          </cell>
        </row>
        <row r="53">
          <cell r="F53">
            <v>52701</v>
          </cell>
          <cell r="G53">
            <v>2571831</v>
          </cell>
          <cell r="H53">
            <v>44887</v>
          </cell>
          <cell r="I53">
            <v>0</v>
          </cell>
          <cell r="J53">
            <v>0</v>
          </cell>
          <cell r="K53">
            <v>44936</v>
          </cell>
        </row>
        <row r="54">
          <cell r="F54">
            <v>55050</v>
          </cell>
          <cell r="G54">
            <v>1321772</v>
          </cell>
          <cell r="H54">
            <v>44900</v>
          </cell>
          <cell r="I54">
            <v>0</v>
          </cell>
          <cell r="J54">
            <v>0</v>
          </cell>
          <cell r="K54">
            <v>44936</v>
          </cell>
        </row>
        <row r="55">
          <cell r="F55">
            <v>55049</v>
          </cell>
          <cell r="G55">
            <v>6985845</v>
          </cell>
          <cell r="H55">
            <v>44900</v>
          </cell>
          <cell r="I55">
            <v>0</v>
          </cell>
          <cell r="J55">
            <v>0</v>
          </cell>
          <cell r="K55">
            <v>44936</v>
          </cell>
        </row>
        <row r="56">
          <cell r="F56">
            <v>587</v>
          </cell>
          <cell r="G56">
            <v>-5511066</v>
          </cell>
          <cell r="H56">
            <v>44942</v>
          </cell>
          <cell r="I56">
            <v>0</v>
          </cell>
          <cell r="J56">
            <v>0</v>
          </cell>
          <cell r="K56">
            <v>44956</v>
          </cell>
        </row>
        <row r="57">
          <cell r="F57">
            <v>2190</v>
          </cell>
          <cell r="G57">
            <v>-5913607</v>
          </cell>
          <cell r="H57">
            <v>44935</v>
          </cell>
          <cell r="I57">
            <v>0</v>
          </cell>
          <cell r="J57">
            <v>0</v>
          </cell>
          <cell r="K57">
            <v>44956</v>
          </cell>
        </row>
        <row r="58">
          <cell r="F58">
            <v>1567</v>
          </cell>
          <cell r="G58">
            <v>-11827213</v>
          </cell>
          <cell r="H58">
            <v>44935</v>
          </cell>
          <cell r="I58">
            <v>0</v>
          </cell>
          <cell r="J58">
            <v>0</v>
          </cell>
          <cell r="K58">
            <v>44956</v>
          </cell>
        </row>
        <row r="59">
          <cell r="F59">
            <v>1027</v>
          </cell>
          <cell r="G59">
            <v>-23654428</v>
          </cell>
          <cell r="H59">
            <v>44935</v>
          </cell>
          <cell r="I59">
            <v>0</v>
          </cell>
          <cell r="J59">
            <v>0</v>
          </cell>
          <cell r="K59">
            <v>44956</v>
          </cell>
        </row>
        <row r="60">
          <cell r="F60">
            <v>55503</v>
          </cell>
          <cell r="G60">
            <v>7340544</v>
          </cell>
          <cell r="H60">
            <v>44908</v>
          </cell>
          <cell r="I60">
            <v>0</v>
          </cell>
          <cell r="J60">
            <v>0</v>
          </cell>
          <cell r="K60">
            <v>44956</v>
          </cell>
        </row>
        <row r="61">
          <cell r="F61">
            <v>696</v>
          </cell>
          <cell r="G61">
            <v>-41395247</v>
          </cell>
          <cell r="H61">
            <v>44935</v>
          </cell>
          <cell r="I61">
            <v>0</v>
          </cell>
          <cell r="J61">
            <v>0</v>
          </cell>
          <cell r="K61">
            <v>44956</v>
          </cell>
        </row>
        <row r="62">
          <cell r="F62">
            <v>530</v>
          </cell>
          <cell r="G62">
            <v>-62684232</v>
          </cell>
          <cell r="H62">
            <v>44935</v>
          </cell>
          <cell r="I62">
            <v>0</v>
          </cell>
          <cell r="J62">
            <v>0</v>
          </cell>
          <cell r="K62">
            <v>44956</v>
          </cell>
        </row>
        <row r="63">
          <cell r="F63">
            <v>56017</v>
          </cell>
          <cell r="G63">
            <v>2186055</v>
          </cell>
          <cell r="H63">
            <v>44911</v>
          </cell>
          <cell r="I63">
            <v>0</v>
          </cell>
          <cell r="J63">
            <v>0</v>
          </cell>
          <cell r="K63">
            <v>44956</v>
          </cell>
        </row>
        <row r="64">
          <cell r="F64">
            <v>56016</v>
          </cell>
          <cell r="G64">
            <v>9188924</v>
          </cell>
          <cell r="H64">
            <v>44911</v>
          </cell>
          <cell r="I64">
            <v>0</v>
          </cell>
          <cell r="J64">
            <v>0</v>
          </cell>
          <cell r="K64">
            <v>44956</v>
          </cell>
        </row>
        <row r="65">
          <cell r="F65">
            <v>943</v>
          </cell>
          <cell r="G65">
            <v>-26611231</v>
          </cell>
          <cell r="H65">
            <v>44935</v>
          </cell>
          <cell r="I65">
            <v>0</v>
          </cell>
          <cell r="J65">
            <v>0</v>
          </cell>
          <cell r="K65">
            <v>44956</v>
          </cell>
        </row>
        <row r="66">
          <cell r="F66">
            <v>55501</v>
          </cell>
          <cell r="G66">
            <v>3670272</v>
          </cell>
          <cell r="H66">
            <v>44905</v>
          </cell>
          <cell r="I66">
            <v>0</v>
          </cell>
          <cell r="J66">
            <v>0</v>
          </cell>
          <cell r="K66">
            <v>44956</v>
          </cell>
        </row>
        <row r="67">
          <cell r="F67">
            <v>56002</v>
          </cell>
          <cell r="G67">
            <v>11536412</v>
          </cell>
          <cell r="H67">
            <v>44909</v>
          </cell>
          <cell r="I67">
            <v>0</v>
          </cell>
          <cell r="J67">
            <v>0</v>
          </cell>
          <cell r="K67">
            <v>44956</v>
          </cell>
        </row>
        <row r="68">
          <cell r="F68">
            <v>56001</v>
          </cell>
          <cell r="G68">
            <v>1835136</v>
          </cell>
          <cell r="H68">
            <v>44905</v>
          </cell>
          <cell r="I68">
            <v>0</v>
          </cell>
          <cell r="J68">
            <v>0</v>
          </cell>
          <cell r="K68">
            <v>44956</v>
          </cell>
        </row>
        <row r="69">
          <cell r="F69">
            <v>55513</v>
          </cell>
          <cell r="G69">
            <v>4372110</v>
          </cell>
          <cell r="H69">
            <v>44908</v>
          </cell>
          <cell r="I69">
            <v>0</v>
          </cell>
          <cell r="J69">
            <v>0</v>
          </cell>
          <cell r="K69">
            <v>44956</v>
          </cell>
        </row>
        <row r="70">
          <cell r="F70">
            <v>55500</v>
          </cell>
          <cell r="G70">
            <v>11568204</v>
          </cell>
          <cell r="H70">
            <v>44903</v>
          </cell>
          <cell r="I70">
            <v>0</v>
          </cell>
          <cell r="J70">
            <v>0</v>
          </cell>
          <cell r="K70">
            <v>44956</v>
          </cell>
        </row>
        <row r="71">
          <cell r="F71">
            <v>55490</v>
          </cell>
          <cell r="G71">
            <v>4093362</v>
          </cell>
          <cell r="H71">
            <v>44908</v>
          </cell>
          <cell r="I71">
            <v>0</v>
          </cell>
          <cell r="J71">
            <v>0</v>
          </cell>
          <cell r="K71">
            <v>44956</v>
          </cell>
        </row>
        <row r="72">
          <cell r="F72">
            <v>56257</v>
          </cell>
          <cell r="G72">
            <v>3446213</v>
          </cell>
          <cell r="H72">
            <v>44915</v>
          </cell>
          <cell r="I72">
            <v>0</v>
          </cell>
          <cell r="J72">
            <v>0</v>
          </cell>
          <cell r="K72">
            <v>44956</v>
          </cell>
        </row>
        <row r="73">
          <cell r="F73">
            <v>55491</v>
          </cell>
          <cell r="G73">
            <v>2186055</v>
          </cell>
          <cell r="H73">
            <v>44908</v>
          </cell>
          <cell r="I73">
            <v>0</v>
          </cell>
          <cell r="J73">
            <v>0</v>
          </cell>
          <cell r="K73">
            <v>44956</v>
          </cell>
        </row>
        <row r="74">
          <cell r="F74">
            <v>55492</v>
          </cell>
          <cell r="G74">
            <v>3670272</v>
          </cell>
          <cell r="H74">
            <v>44908</v>
          </cell>
          <cell r="I74">
            <v>0</v>
          </cell>
          <cell r="J74">
            <v>0</v>
          </cell>
          <cell r="K74">
            <v>44956</v>
          </cell>
        </row>
        <row r="75">
          <cell r="F75">
            <v>55497</v>
          </cell>
          <cell r="G75">
            <v>3984957</v>
          </cell>
          <cell r="H75">
            <v>44904</v>
          </cell>
          <cell r="I75">
            <v>0</v>
          </cell>
          <cell r="J75">
            <v>0</v>
          </cell>
          <cell r="K75">
            <v>44956</v>
          </cell>
        </row>
        <row r="76">
          <cell r="F76">
            <v>55999</v>
          </cell>
          <cell r="G76">
            <v>4658621</v>
          </cell>
          <cell r="H76">
            <v>44914</v>
          </cell>
          <cell r="I76">
            <v>0</v>
          </cell>
          <cell r="J76">
            <v>0</v>
          </cell>
          <cell r="K76">
            <v>44956</v>
          </cell>
        </row>
        <row r="77">
          <cell r="F77">
            <v>56000</v>
          </cell>
          <cell r="G77">
            <v>2186055</v>
          </cell>
          <cell r="H77">
            <v>44914</v>
          </cell>
          <cell r="I77">
            <v>0</v>
          </cell>
          <cell r="J77">
            <v>0</v>
          </cell>
          <cell r="K77">
            <v>44956</v>
          </cell>
        </row>
        <row r="78">
          <cell r="F78">
            <v>55483</v>
          </cell>
          <cell r="G78">
            <v>2315628</v>
          </cell>
          <cell r="H78">
            <v>44912</v>
          </cell>
          <cell r="I78">
            <v>0</v>
          </cell>
          <cell r="J78">
            <v>0</v>
          </cell>
          <cell r="K78">
            <v>44956</v>
          </cell>
        </row>
        <row r="79">
          <cell r="F79">
            <v>55484</v>
          </cell>
          <cell r="G79">
            <v>2186055</v>
          </cell>
          <cell r="H79">
            <v>44912</v>
          </cell>
          <cell r="I79">
            <v>0</v>
          </cell>
          <cell r="J79">
            <v>0</v>
          </cell>
          <cell r="K79">
            <v>44956</v>
          </cell>
        </row>
        <row r="80">
          <cell r="F80">
            <v>55998</v>
          </cell>
          <cell r="G80">
            <v>2752704</v>
          </cell>
          <cell r="H80">
            <v>44914</v>
          </cell>
          <cell r="I80">
            <v>0</v>
          </cell>
          <cell r="J80">
            <v>0</v>
          </cell>
          <cell r="K80">
            <v>44956</v>
          </cell>
        </row>
        <row r="81">
          <cell r="F81">
            <v>56105</v>
          </cell>
          <cell r="G81">
            <v>3772157</v>
          </cell>
          <cell r="H81">
            <v>44902</v>
          </cell>
          <cell r="I81">
            <v>0</v>
          </cell>
          <cell r="J81">
            <v>0</v>
          </cell>
          <cell r="K81">
            <v>44956</v>
          </cell>
        </row>
        <row r="82">
          <cell r="F82">
            <v>55493</v>
          </cell>
          <cell r="G82">
            <v>5455377</v>
          </cell>
          <cell r="H82">
            <v>44909</v>
          </cell>
          <cell r="I82">
            <v>0</v>
          </cell>
          <cell r="J82">
            <v>0</v>
          </cell>
          <cell r="K82">
            <v>44956</v>
          </cell>
        </row>
        <row r="83">
          <cell r="F83">
            <v>55479</v>
          </cell>
          <cell r="G83">
            <v>2445269</v>
          </cell>
          <cell r="H83">
            <v>44902</v>
          </cell>
          <cell r="I83">
            <v>0</v>
          </cell>
          <cell r="J83">
            <v>0</v>
          </cell>
          <cell r="K83">
            <v>44956</v>
          </cell>
        </row>
        <row r="84">
          <cell r="F84">
            <v>55511</v>
          </cell>
          <cell r="G84">
            <v>3670272</v>
          </cell>
          <cell r="H84">
            <v>44908</v>
          </cell>
          <cell r="I84">
            <v>0</v>
          </cell>
          <cell r="J84">
            <v>0</v>
          </cell>
          <cell r="K84">
            <v>44956</v>
          </cell>
        </row>
        <row r="85">
          <cell r="F85">
            <v>55512</v>
          </cell>
          <cell r="G85">
            <v>325175</v>
          </cell>
          <cell r="H85">
            <v>44908</v>
          </cell>
          <cell r="I85">
            <v>0</v>
          </cell>
          <cell r="J85">
            <v>0</v>
          </cell>
          <cell r="K85">
            <v>44956</v>
          </cell>
        </row>
        <row r="86">
          <cell r="F86">
            <v>55482</v>
          </cell>
          <cell r="G86">
            <v>2752704</v>
          </cell>
          <cell r="H86">
            <v>44908</v>
          </cell>
          <cell r="I86">
            <v>0</v>
          </cell>
          <cell r="J86">
            <v>0</v>
          </cell>
          <cell r="K86">
            <v>44956</v>
          </cell>
        </row>
        <row r="87">
          <cell r="F87">
            <v>55997</v>
          </cell>
          <cell r="G87">
            <v>1586115</v>
          </cell>
          <cell r="H87">
            <v>44912</v>
          </cell>
          <cell r="I87">
            <v>0</v>
          </cell>
          <cell r="J87">
            <v>0</v>
          </cell>
          <cell r="K87">
            <v>44956</v>
          </cell>
        </row>
        <row r="88">
          <cell r="F88">
            <v>55486</v>
          </cell>
          <cell r="G88">
            <v>3670272</v>
          </cell>
          <cell r="H88">
            <v>44908</v>
          </cell>
          <cell r="I88">
            <v>0</v>
          </cell>
          <cell r="J88">
            <v>0</v>
          </cell>
          <cell r="K88">
            <v>44956</v>
          </cell>
        </row>
        <row r="89">
          <cell r="F89">
            <v>56104</v>
          </cell>
          <cell r="G89">
            <v>1586115</v>
          </cell>
          <cell r="H89">
            <v>44902</v>
          </cell>
          <cell r="I89">
            <v>0</v>
          </cell>
          <cell r="J89">
            <v>0</v>
          </cell>
          <cell r="K89">
            <v>44956</v>
          </cell>
        </row>
        <row r="90">
          <cell r="F90">
            <v>55995</v>
          </cell>
          <cell r="G90">
            <v>1523016</v>
          </cell>
          <cell r="H90">
            <v>44912</v>
          </cell>
          <cell r="I90">
            <v>0</v>
          </cell>
          <cell r="J90">
            <v>0</v>
          </cell>
          <cell r="K90">
            <v>44956</v>
          </cell>
        </row>
        <row r="91">
          <cell r="F91">
            <v>55994</v>
          </cell>
          <cell r="G91">
            <v>3772157</v>
          </cell>
          <cell r="H91">
            <v>44912</v>
          </cell>
          <cell r="I91">
            <v>0</v>
          </cell>
          <cell r="J91">
            <v>0</v>
          </cell>
          <cell r="K91">
            <v>44956</v>
          </cell>
        </row>
        <row r="92">
          <cell r="F92">
            <v>55993</v>
          </cell>
          <cell r="G92">
            <v>5958212</v>
          </cell>
          <cell r="H92">
            <v>44912</v>
          </cell>
          <cell r="I92">
            <v>0</v>
          </cell>
          <cell r="J92">
            <v>0</v>
          </cell>
          <cell r="K92">
            <v>44956</v>
          </cell>
        </row>
        <row r="93">
          <cell r="F93">
            <v>55996</v>
          </cell>
          <cell r="G93">
            <v>3709071</v>
          </cell>
          <cell r="H93">
            <v>44912</v>
          </cell>
          <cell r="I93">
            <v>0</v>
          </cell>
          <cell r="J93">
            <v>0</v>
          </cell>
          <cell r="K93">
            <v>44956</v>
          </cell>
        </row>
        <row r="94">
          <cell r="F94">
            <v>55487</v>
          </cell>
          <cell r="G94">
            <v>3670272</v>
          </cell>
          <cell r="H94">
            <v>44912</v>
          </cell>
          <cell r="I94">
            <v>0</v>
          </cell>
          <cell r="J94">
            <v>0</v>
          </cell>
          <cell r="K94">
            <v>44956</v>
          </cell>
        </row>
        <row r="95">
          <cell r="F95">
            <v>55496</v>
          </cell>
          <cell r="G95">
            <v>1199421</v>
          </cell>
          <cell r="H95">
            <v>44908</v>
          </cell>
          <cell r="I95">
            <v>0</v>
          </cell>
          <cell r="J95">
            <v>0</v>
          </cell>
          <cell r="K95">
            <v>44956</v>
          </cell>
        </row>
        <row r="96">
          <cell r="F96">
            <v>56106</v>
          </cell>
          <cell r="G96">
            <v>1586115</v>
          </cell>
          <cell r="H96">
            <v>44902</v>
          </cell>
          <cell r="I96">
            <v>0</v>
          </cell>
          <cell r="J96">
            <v>0</v>
          </cell>
          <cell r="K96">
            <v>44956</v>
          </cell>
        </row>
        <row r="97">
          <cell r="F97">
            <v>55499</v>
          </cell>
          <cell r="G97">
            <v>2827913</v>
          </cell>
          <cell r="H97">
            <v>44903</v>
          </cell>
          <cell r="I97">
            <v>0</v>
          </cell>
          <cell r="J97">
            <v>0</v>
          </cell>
          <cell r="K97">
            <v>44956</v>
          </cell>
        </row>
        <row r="98">
          <cell r="F98">
            <v>55489</v>
          </cell>
          <cell r="G98">
            <v>3670272</v>
          </cell>
          <cell r="H98">
            <v>44909</v>
          </cell>
          <cell r="I98">
            <v>0</v>
          </cell>
          <cell r="J98">
            <v>0</v>
          </cell>
          <cell r="K98">
            <v>44956</v>
          </cell>
        </row>
        <row r="99">
          <cell r="F99">
            <v>56891</v>
          </cell>
          <cell r="G99">
            <v>3385476</v>
          </cell>
          <cell r="H99">
            <v>44914</v>
          </cell>
          <cell r="I99">
            <v>0</v>
          </cell>
          <cell r="J99">
            <v>0</v>
          </cell>
          <cell r="K99">
            <v>44956</v>
          </cell>
        </row>
        <row r="100">
          <cell r="F100">
            <v>55992</v>
          </cell>
          <cell r="G100">
            <v>24958625</v>
          </cell>
          <cell r="H100">
            <v>44912</v>
          </cell>
          <cell r="I100">
            <v>0</v>
          </cell>
          <cell r="J100">
            <v>0</v>
          </cell>
          <cell r="K100">
            <v>44956</v>
          </cell>
        </row>
        <row r="101">
          <cell r="F101">
            <v>55481</v>
          </cell>
          <cell r="G101">
            <v>3670272</v>
          </cell>
          <cell r="H101">
            <v>44908</v>
          </cell>
          <cell r="I101">
            <v>0</v>
          </cell>
          <cell r="J101">
            <v>0</v>
          </cell>
          <cell r="K101">
            <v>44956</v>
          </cell>
        </row>
        <row r="102">
          <cell r="F102">
            <v>55488</v>
          </cell>
          <cell r="G102">
            <v>3670272</v>
          </cell>
          <cell r="H102">
            <v>44908</v>
          </cell>
          <cell r="I102">
            <v>0</v>
          </cell>
          <cell r="J102">
            <v>0</v>
          </cell>
          <cell r="K102">
            <v>44956</v>
          </cell>
        </row>
        <row r="103">
          <cell r="F103">
            <v>55480</v>
          </cell>
          <cell r="G103">
            <v>5457767</v>
          </cell>
          <cell r="H103">
            <v>44905</v>
          </cell>
          <cell r="I103">
            <v>0</v>
          </cell>
          <cell r="J103">
            <v>0</v>
          </cell>
          <cell r="K103">
            <v>44956</v>
          </cell>
        </row>
        <row r="104">
          <cell r="F104">
            <v>55478</v>
          </cell>
          <cell r="G104">
            <v>524934</v>
          </cell>
          <cell r="H104">
            <v>44905</v>
          </cell>
          <cell r="I104">
            <v>0</v>
          </cell>
          <cell r="J104">
            <v>0</v>
          </cell>
          <cell r="K104">
            <v>44956</v>
          </cell>
        </row>
        <row r="105">
          <cell r="F105">
            <v>55502</v>
          </cell>
          <cell r="G105">
            <v>1199421</v>
          </cell>
          <cell r="H105">
            <v>44902</v>
          </cell>
          <cell r="I105">
            <v>0</v>
          </cell>
          <cell r="J105">
            <v>0</v>
          </cell>
          <cell r="K105">
            <v>44956</v>
          </cell>
        </row>
        <row r="106">
          <cell r="F106">
            <v>1</v>
          </cell>
          <cell r="G106">
            <v>-11509355</v>
          </cell>
          <cell r="H106">
            <v>44926</v>
          </cell>
          <cell r="I106">
            <v>0</v>
          </cell>
          <cell r="J106">
            <v>0</v>
          </cell>
          <cell r="K106">
            <v>44967</v>
          </cell>
        </row>
        <row r="107">
          <cell r="F107">
            <v>849</v>
          </cell>
          <cell r="G107">
            <v>16777090</v>
          </cell>
          <cell r="H107">
            <v>44931</v>
          </cell>
          <cell r="I107">
            <v>0</v>
          </cell>
          <cell r="J107">
            <v>0</v>
          </cell>
          <cell r="K107">
            <v>44967</v>
          </cell>
        </row>
        <row r="108">
          <cell r="F108">
            <v>57179</v>
          </cell>
          <cell r="G108">
            <v>36869391</v>
          </cell>
          <cell r="H108">
            <v>44921</v>
          </cell>
          <cell r="I108">
            <v>0</v>
          </cell>
          <cell r="J108">
            <v>0</v>
          </cell>
          <cell r="K108">
            <v>44967</v>
          </cell>
        </row>
        <row r="109">
          <cell r="F109">
            <v>57788</v>
          </cell>
          <cell r="G109">
            <v>1157814</v>
          </cell>
          <cell r="H109">
            <v>44922</v>
          </cell>
          <cell r="I109">
            <v>0</v>
          </cell>
          <cell r="J109">
            <v>0</v>
          </cell>
          <cell r="K109">
            <v>44967</v>
          </cell>
        </row>
        <row r="110">
          <cell r="F110">
            <v>57787</v>
          </cell>
          <cell r="G110">
            <v>3984957</v>
          </cell>
          <cell r="H110">
            <v>44922</v>
          </cell>
          <cell r="I110">
            <v>0</v>
          </cell>
          <cell r="J110">
            <v>0</v>
          </cell>
          <cell r="K110">
            <v>44967</v>
          </cell>
        </row>
        <row r="111">
          <cell r="F111">
            <v>57171</v>
          </cell>
          <cell r="G111">
            <v>3598277</v>
          </cell>
          <cell r="H111">
            <v>44921</v>
          </cell>
          <cell r="I111">
            <v>0</v>
          </cell>
          <cell r="J111">
            <v>0</v>
          </cell>
          <cell r="K111">
            <v>44967</v>
          </cell>
        </row>
        <row r="112">
          <cell r="F112">
            <v>57872</v>
          </cell>
          <cell r="G112">
            <v>2827913</v>
          </cell>
          <cell r="H112">
            <v>44926</v>
          </cell>
          <cell r="I112">
            <v>0</v>
          </cell>
          <cell r="J112">
            <v>0</v>
          </cell>
          <cell r="K112">
            <v>44967</v>
          </cell>
        </row>
        <row r="113">
          <cell r="F113">
            <v>56895</v>
          </cell>
          <cell r="G113">
            <v>917568</v>
          </cell>
          <cell r="H113">
            <v>44918</v>
          </cell>
          <cell r="I113">
            <v>0</v>
          </cell>
          <cell r="J113">
            <v>0</v>
          </cell>
          <cell r="K113">
            <v>44967</v>
          </cell>
        </row>
        <row r="114">
          <cell r="F114">
            <v>56892</v>
          </cell>
          <cell r="G114">
            <v>1832166</v>
          </cell>
          <cell r="H114">
            <v>44917</v>
          </cell>
          <cell r="I114">
            <v>0</v>
          </cell>
          <cell r="J114">
            <v>0</v>
          </cell>
          <cell r="K114">
            <v>44967</v>
          </cell>
        </row>
        <row r="115">
          <cell r="F115">
            <v>833</v>
          </cell>
          <cell r="G115">
            <v>2619452</v>
          </cell>
          <cell r="H115">
            <v>44932</v>
          </cell>
          <cell r="I115">
            <v>0</v>
          </cell>
          <cell r="J115">
            <v>0</v>
          </cell>
          <cell r="K115">
            <v>44967</v>
          </cell>
        </row>
        <row r="116">
          <cell r="F116">
            <v>57637</v>
          </cell>
          <cell r="G116">
            <v>7854219</v>
          </cell>
          <cell r="H116">
            <v>44925</v>
          </cell>
          <cell r="I116">
            <v>0</v>
          </cell>
          <cell r="J116">
            <v>0</v>
          </cell>
          <cell r="K116">
            <v>44967</v>
          </cell>
        </row>
        <row r="117">
          <cell r="F117">
            <v>57636</v>
          </cell>
          <cell r="G117">
            <v>2186055</v>
          </cell>
          <cell r="H117">
            <v>44925</v>
          </cell>
          <cell r="I117">
            <v>0</v>
          </cell>
          <cell r="J117">
            <v>0</v>
          </cell>
          <cell r="K117">
            <v>44967</v>
          </cell>
        </row>
        <row r="118">
          <cell r="F118">
            <v>56837</v>
          </cell>
          <cell r="G118">
            <v>3670272</v>
          </cell>
          <cell r="H118">
            <v>44921</v>
          </cell>
          <cell r="I118">
            <v>0</v>
          </cell>
          <cell r="J118">
            <v>0</v>
          </cell>
          <cell r="K118">
            <v>44967</v>
          </cell>
        </row>
        <row r="119">
          <cell r="F119">
            <v>56836</v>
          </cell>
          <cell r="G119">
            <v>2186055</v>
          </cell>
          <cell r="H119">
            <v>44921</v>
          </cell>
          <cell r="I119">
            <v>0</v>
          </cell>
          <cell r="J119">
            <v>0</v>
          </cell>
          <cell r="K119">
            <v>44967</v>
          </cell>
        </row>
        <row r="120">
          <cell r="F120">
            <v>56835</v>
          </cell>
          <cell r="G120">
            <v>6337224</v>
          </cell>
          <cell r="H120">
            <v>44921</v>
          </cell>
          <cell r="I120">
            <v>0</v>
          </cell>
          <cell r="J120">
            <v>0</v>
          </cell>
          <cell r="K120">
            <v>44967</v>
          </cell>
        </row>
        <row r="121">
          <cell r="F121">
            <v>57175</v>
          </cell>
          <cell r="G121">
            <v>17407751</v>
          </cell>
          <cell r="H121">
            <v>44924</v>
          </cell>
          <cell r="I121">
            <v>0</v>
          </cell>
          <cell r="J121">
            <v>0</v>
          </cell>
          <cell r="K121">
            <v>44967</v>
          </cell>
        </row>
        <row r="122">
          <cell r="F122">
            <v>56839</v>
          </cell>
          <cell r="G122">
            <v>2186055</v>
          </cell>
          <cell r="H122">
            <v>44917</v>
          </cell>
          <cell r="I122">
            <v>0</v>
          </cell>
          <cell r="J122">
            <v>0</v>
          </cell>
          <cell r="K122">
            <v>44967</v>
          </cell>
        </row>
        <row r="123">
          <cell r="F123">
            <v>56840</v>
          </cell>
          <cell r="G123">
            <v>2626034</v>
          </cell>
          <cell r="H123">
            <v>44917</v>
          </cell>
          <cell r="I123">
            <v>0</v>
          </cell>
          <cell r="J123">
            <v>0</v>
          </cell>
          <cell r="K123">
            <v>44967</v>
          </cell>
        </row>
        <row r="124">
          <cell r="F124">
            <v>57168</v>
          </cell>
          <cell r="G124">
            <v>9851625</v>
          </cell>
          <cell r="H124">
            <v>44922</v>
          </cell>
          <cell r="I124">
            <v>0</v>
          </cell>
          <cell r="J124">
            <v>0</v>
          </cell>
          <cell r="K124">
            <v>44967</v>
          </cell>
        </row>
        <row r="125">
          <cell r="F125">
            <v>57793</v>
          </cell>
          <cell r="G125">
            <v>3670272</v>
          </cell>
          <cell r="H125">
            <v>44922</v>
          </cell>
          <cell r="I125">
            <v>0</v>
          </cell>
          <cell r="J125">
            <v>0</v>
          </cell>
          <cell r="K125">
            <v>44967</v>
          </cell>
        </row>
        <row r="126">
          <cell r="F126">
            <v>56812</v>
          </cell>
          <cell r="G126">
            <v>5101164</v>
          </cell>
          <cell r="H126">
            <v>44916</v>
          </cell>
          <cell r="I126">
            <v>0</v>
          </cell>
          <cell r="J126">
            <v>0</v>
          </cell>
          <cell r="K126">
            <v>44967</v>
          </cell>
        </row>
        <row r="127">
          <cell r="F127">
            <v>56811</v>
          </cell>
          <cell r="G127">
            <v>2186055</v>
          </cell>
          <cell r="H127">
            <v>44916</v>
          </cell>
          <cell r="I127">
            <v>0</v>
          </cell>
          <cell r="J127">
            <v>0</v>
          </cell>
          <cell r="K127">
            <v>44967</v>
          </cell>
        </row>
        <row r="128">
          <cell r="F128">
            <v>57176</v>
          </cell>
          <cell r="G128">
            <v>2186055</v>
          </cell>
          <cell r="H128">
            <v>44922</v>
          </cell>
          <cell r="I128">
            <v>0</v>
          </cell>
          <cell r="J128">
            <v>0</v>
          </cell>
          <cell r="K128">
            <v>44967</v>
          </cell>
        </row>
        <row r="129">
          <cell r="F129">
            <v>57642</v>
          </cell>
          <cell r="G129">
            <v>10272069</v>
          </cell>
          <cell r="H129">
            <v>44926</v>
          </cell>
          <cell r="I129">
            <v>0</v>
          </cell>
          <cell r="J129">
            <v>0</v>
          </cell>
          <cell r="K129">
            <v>44967</v>
          </cell>
        </row>
        <row r="130">
          <cell r="F130">
            <v>57177</v>
          </cell>
          <cell r="G130">
            <v>1199421</v>
          </cell>
          <cell r="H130">
            <v>44922</v>
          </cell>
          <cell r="I130">
            <v>0</v>
          </cell>
          <cell r="J130">
            <v>0</v>
          </cell>
          <cell r="K130">
            <v>44967</v>
          </cell>
        </row>
        <row r="131">
          <cell r="F131">
            <v>56834</v>
          </cell>
          <cell r="G131">
            <v>1199421</v>
          </cell>
          <cell r="H131">
            <v>44919</v>
          </cell>
          <cell r="I131">
            <v>0</v>
          </cell>
          <cell r="J131">
            <v>0</v>
          </cell>
          <cell r="K131">
            <v>44967</v>
          </cell>
        </row>
        <row r="132">
          <cell r="F132">
            <v>642</v>
          </cell>
          <cell r="G132">
            <v>1615482</v>
          </cell>
          <cell r="H132">
            <v>44931</v>
          </cell>
          <cell r="I132">
            <v>0</v>
          </cell>
          <cell r="J132">
            <v>0</v>
          </cell>
          <cell r="K132">
            <v>44967</v>
          </cell>
        </row>
        <row r="133">
          <cell r="F133">
            <v>56833</v>
          </cell>
          <cell r="G133">
            <v>1199421</v>
          </cell>
          <cell r="H133">
            <v>44918</v>
          </cell>
          <cell r="I133">
            <v>0</v>
          </cell>
          <cell r="J133">
            <v>0</v>
          </cell>
          <cell r="K133">
            <v>44967</v>
          </cell>
        </row>
        <row r="134">
          <cell r="F134">
            <v>643</v>
          </cell>
          <cell r="G134">
            <v>1882474</v>
          </cell>
          <cell r="H134">
            <v>44932</v>
          </cell>
          <cell r="I134">
            <v>0</v>
          </cell>
          <cell r="J134">
            <v>0</v>
          </cell>
          <cell r="K134">
            <v>44967</v>
          </cell>
        </row>
        <row r="135">
          <cell r="F135">
            <v>57178</v>
          </cell>
          <cell r="G135">
            <v>2785536</v>
          </cell>
          <cell r="H135">
            <v>44925</v>
          </cell>
          <cell r="I135">
            <v>0</v>
          </cell>
          <cell r="J135">
            <v>0</v>
          </cell>
          <cell r="K135">
            <v>44967</v>
          </cell>
        </row>
        <row r="136">
          <cell r="F136">
            <v>56832</v>
          </cell>
          <cell r="G136">
            <v>3598277</v>
          </cell>
          <cell r="H136">
            <v>44919</v>
          </cell>
          <cell r="I136">
            <v>0</v>
          </cell>
          <cell r="J136">
            <v>0</v>
          </cell>
          <cell r="K136">
            <v>44967</v>
          </cell>
        </row>
        <row r="137">
          <cell r="F137">
            <v>1369</v>
          </cell>
          <cell r="G137">
            <v>3954874</v>
          </cell>
          <cell r="H137">
            <v>44932</v>
          </cell>
          <cell r="I137">
            <v>0</v>
          </cell>
          <cell r="J137">
            <v>0</v>
          </cell>
          <cell r="K137">
            <v>44967</v>
          </cell>
        </row>
        <row r="138">
          <cell r="F138">
            <v>57668</v>
          </cell>
          <cell r="G138">
            <v>2186055</v>
          </cell>
          <cell r="H138">
            <v>44924</v>
          </cell>
          <cell r="I138">
            <v>0</v>
          </cell>
          <cell r="J138">
            <v>0</v>
          </cell>
          <cell r="K138">
            <v>44967</v>
          </cell>
        </row>
        <row r="139">
          <cell r="F139">
            <v>57170</v>
          </cell>
          <cell r="G139">
            <v>3670272</v>
          </cell>
          <cell r="H139">
            <v>44919</v>
          </cell>
          <cell r="I139">
            <v>0</v>
          </cell>
          <cell r="J139">
            <v>0</v>
          </cell>
          <cell r="K139">
            <v>44967</v>
          </cell>
        </row>
        <row r="140">
          <cell r="F140">
            <v>56894</v>
          </cell>
          <cell r="G140">
            <v>3098115</v>
          </cell>
          <cell r="H140">
            <v>44917</v>
          </cell>
          <cell r="I140">
            <v>0</v>
          </cell>
          <cell r="J140">
            <v>0</v>
          </cell>
          <cell r="K140">
            <v>44967</v>
          </cell>
        </row>
        <row r="141">
          <cell r="F141">
            <v>57647</v>
          </cell>
          <cell r="G141">
            <v>42629153</v>
          </cell>
          <cell r="H141">
            <v>44926</v>
          </cell>
          <cell r="I141">
            <v>0</v>
          </cell>
          <cell r="J141">
            <v>0</v>
          </cell>
          <cell r="K141">
            <v>44967</v>
          </cell>
        </row>
        <row r="142">
          <cell r="F142">
            <v>645</v>
          </cell>
          <cell r="G142">
            <v>1332034</v>
          </cell>
          <cell r="H142">
            <v>44930</v>
          </cell>
          <cell r="I142">
            <v>0</v>
          </cell>
          <cell r="J142">
            <v>0</v>
          </cell>
          <cell r="K142">
            <v>44967</v>
          </cell>
        </row>
        <row r="143">
          <cell r="F143">
            <v>57649</v>
          </cell>
          <cell r="G143">
            <v>1586115</v>
          </cell>
          <cell r="H143">
            <v>44924</v>
          </cell>
          <cell r="I143">
            <v>0</v>
          </cell>
          <cell r="J143">
            <v>0</v>
          </cell>
          <cell r="K143">
            <v>44967</v>
          </cell>
        </row>
        <row r="144">
          <cell r="F144">
            <v>1629</v>
          </cell>
          <cell r="G144">
            <v>-9441314</v>
          </cell>
          <cell r="H144">
            <v>44978</v>
          </cell>
          <cell r="I144">
            <v>0</v>
          </cell>
          <cell r="J144">
            <v>0</v>
          </cell>
          <cell r="K144">
            <v>44981</v>
          </cell>
        </row>
        <row r="145">
          <cell r="F145">
            <v>6568</v>
          </cell>
          <cell r="G145">
            <v>-977782</v>
          </cell>
          <cell r="H145">
            <v>44959</v>
          </cell>
          <cell r="I145">
            <v>0</v>
          </cell>
          <cell r="J145">
            <v>0</v>
          </cell>
          <cell r="K145">
            <v>44981</v>
          </cell>
        </row>
        <row r="146">
          <cell r="F146">
            <v>6567</v>
          </cell>
          <cell r="G146">
            <v>-3911127</v>
          </cell>
          <cell r="H146">
            <v>44959</v>
          </cell>
          <cell r="I146">
            <v>0</v>
          </cell>
          <cell r="J146">
            <v>0</v>
          </cell>
          <cell r="K146">
            <v>44981</v>
          </cell>
        </row>
        <row r="147">
          <cell r="F147">
            <v>6566</v>
          </cell>
          <cell r="G147">
            <v>-6844473</v>
          </cell>
          <cell r="H147">
            <v>44959</v>
          </cell>
          <cell r="I147">
            <v>0</v>
          </cell>
          <cell r="J147">
            <v>0</v>
          </cell>
          <cell r="K147">
            <v>44981</v>
          </cell>
        </row>
        <row r="148">
          <cell r="F148">
            <v>6565</v>
          </cell>
          <cell r="G148">
            <v>-4400019</v>
          </cell>
          <cell r="H148">
            <v>44959</v>
          </cell>
          <cell r="I148">
            <v>0</v>
          </cell>
          <cell r="J148">
            <v>0</v>
          </cell>
          <cell r="K148">
            <v>44981</v>
          </cell>
        </row>
        <row r="149">
          <cell r="F149">
            <v>6564</v>
          </cell>
          <cell r="G149">
            <v>-10364488</v>
          </cell>
          <cell r="H149">
            <v>44959</v>
          </cell>
          <cell r="I149">
            <v>0</v>
          </cell>
          <cell r="J149">
            <v>0</v>
          </cell>
          <cell r="K149">
            <v>44981</v>
          </cell>
        </row>
        <row r="150">
          <cell r="F150">
            <v>6563</v>
          </cell>
          <cell r="G150">
            <v>-1955564</v>
          </cell>
          <cell r="H150">
            <v>44959</v>
          </cell>
          <cell r="I150">
            <v>0</v>
          </cell>
          <cell r="J150">
            <v>0</v>
          </cell>
          <cell r="K150">
            <v>44981</v>
          </cell>
        </row>
        <row r="151">
          <cell r="F151">
            <v>2123</v>
          </cell>
          <cell r="G151">
            <v>14398439</v>
          </cell>
          <cell r="H151">
            <v>44943</v>
          </cell>
          <cell r="I151">
            <v>0</v>
          </cell>
          <cell r="J151">
            <v>0</v>
          </cell>
          <cell r="K151">
            <v>44981</v>
          </cell>
        </row>
        <row r="152">
          <cell r="F152">
            <v>2122</v>
          </cell>
          <cell r="G152">
            <v>5607360</v>
          </cell>
          <cell r="H152">
            <v>44942</v>
          </cell>
          <cell r="I152">
            <v>0</v>
          </cell>
          <cell r="J152">
            <v>0</v>
          </cell>
          <cell r="K152">
            <v>44981</v>
          </cell>
        </row>
        <row r="153">
          <cell r="F153">
            <v>1472</v>
          </cell>
          <cell r="G153">
            <v>15644211</v>
          </cell>
          <cell r="H153">
            <v>44937</v>
          </cell>
          <cell r="I153">
            <v>0</v>
          </cell>
          <cell r="J153">
            <v>0</v>
          </cell>
          <cell r="K153">
            <v>44981</v>
          </cell>
        </row>
        <row r="154">
          <cell r="F154">
            <v>644</v>
          </cell>
          <cell r="G154">
            <v>1978900</v>
          </cell>
          <cell r="H154">
            <v>44929</v>
          </cell>
          <cell r="I154">
            <v>0</v>
          </cell>
          <cell r="J154">
            <v>0</v>
          </cell>
          <cell r="K154">
            <v>44981</v>
          </cell>
        </row>
        <row r="155">
          <cell r="F155">
            <v>1398</v>
          </cell>
          <cell r="G155">
            <v>37402805</v>
          </cell>
          <cell r="H155">
            <v>44936</v>
          </cell>
          <cell r="I155">
            <v>0</v>
          </cell>
          <cell r="J155">
            <v>0</v>
          </cell>
          <cell r="K155">
            <v>44981</v>
          </cell>
        </row>
        <row r="156">
          <cell r="F156">
            <v>834</v>
          </cell>
          <cell r="G156">
            <v>7130387</v>
          </cell>
          <cell r="H156">
            <v>44935</v>
          </cell>
          <cell r="I156">
            <v>0</v>
          </cell>
          <cell r="J156">
            <v>0</v>
          </cell>
          <cell r="K156">
            <v>44981</v>
          </cell>
        </row>
        <row r="157">
          <cell r="F157">
            <v>2118</v>
          </cell>
          <cell r="G157">
            <v>9021870</v>
          </cell>
          <cell r="H157">
            <v>44946</v>
          </cell>
          <cell r="I157">
            <v>0</v>
          </cell>
          <cell r="J157">
            <v>0</v>
          </cell>
          <cell r="K157">
            <v>44981</v>
          </cell>
        </row>
        <row r="158">
          <cell r="F158">
            <v>1483</v>
          </cell>
          <cell r="G158">
            <v>575476</v>
          </cell>
          <cell r="H158">
            <v>44942</v>
          </cell>
          <cell r="I158">
            <v>0</v>
          </cell>
          <cell r="J158">
            <v>0</v>
          </cell>
          <cell r="K158">
            <v>44981</v>
          </cell>
        </row>
        <row r="159">
          <cell r="F159">
            <v>1481</v>
          </cell>
          <cell r="G159">
            <v>3738240</v>
          </cell>
          <cell r="H159">
            <v>44942</v>
          </cell>
          <cell r="I159">
            <v>0</v>
          </cell>
          <cell r="J159">
            <v>0</v>
          </cell>
          <cell r="K159">
            <v>44981</v>
          </cell>
        </row>
        <row r="160">
          <cell r="F160">
            <v>2119</v>
          </cell>
          <cell r="G160">
            <v>7350112</v>
          </cell>
          <cell r="H160">
            <v>44944</v>
          </cell>
          <cell r="I160">
            <v>0</v>
          </cell>
          <cell r="J160">
            <v>0</v>
          </cell>
          <cell r="K160">
            <v>44981</v>
          </cell>
        </row>
        <row r="161">
          <cell r="F161">
            <v>1474</v>
          </cell>
          <cell r="G161">
            <v>4744894</v>
          </cell>
          <cell r="H161">
            <v>44937</v>
          </cell>
          <cell r="I161">
            <v>0</v>
          </cell>
          <cell r="J161">
            <v>0</v>
          </cell>
          <cell r="K161">
            <v>44981</v>
          </cell>
        </row>
        <row r="162">
          <cell r="F162">
            <v>1397</v>
          </cell>
          <cell r="G162">
            <v>12404678</v>
          </cell>
          <cell r="H162">
            <v>44936</v>
          </cell>
          <cell r="I162">
            <v>0</v>
          </cell>
          <cell r="J162">
            <v>0</v>
          </cell>
          <cell r="K162">
            <v>44981</v>
          </cell>
        </row>
        <row r="163">
          <cell r="F163">
            <v>1475</v>
          </cell>
          <cell r="G163">
            <v>6059284</v>
          </cell>
          <cell r="H163">
            <v>44937</v>
          </cell>
          <cell r="I163">
            <v>0</v>
          </cell>
          <cell r="J163">
            <v>0</v>
          </cell>
          <cell r="K163">
            <v>44981</v>
          </cell>
        </row>
        <row r="164">
          <cell r="F164">
            <v>831</v>
          </cell>
          <cell r="G164">
            <v>1615482</v>
          </cell>
          <cell r="H164">
            <v>44933</v>
          </cell>
          <cell r="I164">
            <v>0</v>
          </cell>
          <cell r="J164">
            <v>0</v>
          </cell>
          <cell r="K164">
            <v>44981</v>
          </cell>
        </row>
        <row r="165">
          <cell r="F165">
            <v>2120</v>
          </cell>
          <cell r="G165">
            <v>1550252</v>
          </cell>
          <cell r="H165">
            <v>44944</v>
          </cell>
          <cell r="I165">
            <v>0</v>
          </cell>
          <cell r="J165">
            <v>0</v>
          </cell>
          <cell r="K165">
            <v>44981</v>
          </cell>
        </row>
        <row r="166">
          <cell r="F166">
            <v>830</v>
          </cell>
          <cell r="G166">
            <v>4103946</v>
          </cell>
          <cell r="H166">
            <v>44933</v>
          </cell>
          <cell r="I166">
            <v>0</v>
          </cell>
          <cell r="J166">
            <v>0</v>
          </cell>
          <cell r="K166">
            <v>44981</v>
          </cell>
        </row>
        <row r="167">
          <cell r="F167">
            <v>1479</v>
          </cell>
          <cell r="G167">
            <v>331199</v>
          </cell>
          <cell r="H167">
            <v>44940</v>
          </cell>
          <cell r="I167">
            <v>0</v>
          </cell>
          <cell r="J167">
            <v>0</v>
          </cell>
          <cell r="K167">
            <v>44981</v>
          </cell>
        </row>
        <row r="168">
          <cell r="F168">
            <v>1478</v>
          </cell>
          <cell r="G168">
            <v>2457950</v>
          </cell>
          <cell r="H168">
            <v>44942</v>
          </cell>
          <cell r="I168">
            <v>0</v>
          </cell>
          <cell r="J168">
            <v>0</v>
          </cell>
          <cell r="K168">
            <v>44981</v>
          </cell>
        </row>
        <row r="169">
          <cell r="F169">
            <v>829</v>
          </cell>
          <cell r="G169">
            <v>276001</v>
          </cell>
          <cell r="H169">
            <v>44933</v>
          </cell>
          <cell r="I169">
            <v>0</v>
          </cell>
          <cell r="J169">
            <v>0</v>
          </cell>
          <cell r="K169">
            <v>44981</v>
          </cell>
        </row>
        <row r="170">
          <cell r="F170">
            <v>1473</v>
          </cell>
          <cell r="G170">
            <v>15654122</v>
          </cell>
          <cell r="H170">
            <v>44937</v>
          </cell>
          <cell r="I170">
            <v>0</v>
          </cell>
          <cell r="J170">
            <v>0</v>
          </cell>
          <cell r="K170">
            <v>44981</v>
          </cell>
        </row>
        <row r="171">
          <cell r="F171">
            <v>2132</v>
          </cell>
          <cell r="G171">
            <v>4058758</v>
          </cell>
          <cell r="H171">
            <v>44940</v>
          </cell>
          <cell r="I171">
            <v>0</v>
          </cell>
          <cell r="J171">
            <v>0</v>
          </cell>
          <cell r="K171">
            <v>44981</v>
          </cell>
        </row>
        <row r="172">
          <cell r="F172">
            <v>55509</v>
          </cell>
          <cell r="G172">
            <v>3166155</v>
          </cell>
          <cell r="H172">
            <v>44904</v>
          </cell>
          <cell r="I172">
            <v>0</v>
          </cell>
          <cell r="J172">
            <v>0</v>
          </cell>
          <cell r="K172">
            <v>44995</v>
          </cell>
        </row>
        <row r="173">
          <cell r="F173">
            <v>846</v>
          </cell>
          <cell r="G173">
            <v>3883418</v>
          </cell>
          <cell r="H173">
            <v>44910</v>
          </cell>
          <cell r="I173">
            <v>0</v>
          </cell>
          <cell r="J173">
            <v>0</v>
          </cell>
          <cell r="K173">
            <v>44995</v>
          </cell>
        </row>
        <row r="174">
          <cell r="F174">
            <v>57173</v>
          </cell>
          <cell r="G174">
            <v>8671563</v>
          </cell>
          <cell r="H174">
            <v>44920</v>
          </cell>
          <cell r="I174">
            <v>0</v>
          </cell>
          <cell r="J174">
            <v>0</v>
          </cell>
          <cell r="K174">
            <v>44995</v>
          </cell>
        </row>
        <row r="175">
          <cell r="F175">
            <v>851</v>
          </cell>
          <cell r="G175">
            <v>3227565</v>
          </cell>
          <cell r="H175">
            <v>44910</v>
          </cell>
          <cell r="I175">
            <v>0</v>
          </cell>
          <cell r="J175">
            <v>0</v>
          </cell>
          <cell r="K175">
            <v>44995</v>
          </cell>
        </row>
        <row r="176">
          <cell r="F176">
            <v>840</v>
          </cell>
          <cell r="G176">
            <v>7476480</v>
          </cell>
          <cell r="H176">
            <v>44910</v>
          </cell>
          <cell r="I176">
            <v>0</v>
          </cell>
          <cell r="J176">
            <v>0</v>
          </cell>
          <cell r="K176">
            <v>44995</v>
          </cell>
        </row>
        <row r="177">
          <cell r="F177">
            <v>847</v>
          </cell>
          <cell r="G177">
            <v>4886552</v>
          </cell>
          <cell r="H177">
            <v>44911</v>
          </cell>
          <cell r="I177">
            <v>0</v>
          </cell>
          <cell r="J177">
            <v>0</v>
          </cell>
          <cell r="K177">
            <v>44995</v>
          </cell>
        </row>
        <row r="178">
          <cell r="F178">
            <v>845</v>
          </cell>
          <cell r="G178">
            <v>3664914</v>
          </cell>
          <cell r="H178">
            <v>44911</v>
          </cell>
          <cell r="I178">
            <v>0</v>
          </cell>
          <cell r="J178">
            <v>0</v>
          </cell>
          <cell r="K178">
            <v>44995</v>
          </cell>
        </row>
        <row r="179">
          <cell r="F179">
            <v>841</v>
          </cell>
          <cell r="G179">
            <v>3664914</v>
          </cell>
          <cell r="H179">
            <v>44908</v>
          </cell>
          <cell r="I179">
            <v>0</v>
          </cell>
          <cell r="J179">
            <v>0</v>
          </cell>
          <cell r="K179">
            <v>44995</v>
          </cell>
        </row>
        <row r="180">
          <cell r="F180">
            <v>839</v>
          </cell>
          <cell r="G180">
            <v>1428471</v>
          </cell>
          <cell r="H180">
            <v>44908</v>
          </cell>
          <cell r="I180">
            <v>0</v>
          </cell>
          <cell r="J180">
            <v>0</v>
          </cell>
          <cell r="K180">
            <v>44995</v>
          </cell>
        </row>
        <row r="181">
          <cell r="F181">
            <v>55515</v>
          </cell>
          <cell r="G181">
            <v>588060</v>
          </cell>
          <cell r="H181">
            <v>44908</v>
          </cell>
          <cell r="I181">
            <v>0</v>
          </cell>
          <cell r="J181">
            <v>0</v>
          </cell>
          <cell r="K181">
            <v>44995</v>
          </cell>
        </row>
        <row r="182">
          <cell r="F182">
            <v>842</v>
          </cell>
          <cell r="G182">
            <v>2452428</v>
          </cell>
          <cell r="H182">
            <v>44909</v>
          </cell>
          <cell r="I182">
            <v>0</v>
          </cell>
          <cell r="J182">
            <v>0</v>
          </cell>
          <cell r="K182">
            <v>44995</v>
          </cell>
        </row>
        <row r="183">
          <cell r="F183">
            <v>843</v>
          </cell>
          <cell r="G183">
            <v>2226532</v>
          </cell>
          <cell r="H183">
            <v>44909</v>
          </cell>
          <cell r="I183">
            <v>0</v>
          </cell>
          <cell r="J183">
            <v>0</v>
          </cell>
          <cell r="K183">
            <v>44995</v>
          </cell>
        </row>
        <row r="184">
          <cell r="F184">
            <v>56831</v>
          </cell>
          <cell r="G184">
            <v>1597023</v>
          </cell>
          <cell r="H184">
            <v>44919</v>
          </cell>
          <cell r="I184">
            <v>0</v>
          </cell>
          <cell r="J184">
            <v>0</v>
          </cell>
          <cell r="K184">
            <v>44995</v>
          </cell>
        </row>
        <row r="185">
          <cell r="F185">
            <v>1476</v>
          </cell>
          <cell r="G185">
            <v>13249500</v>
          </cell>
          <cell r="H185">
            <v>44956</v>
          </cell>
          <cell r="I185">
            <v>0</v>
          </cell>
          <cell r="J185">
            <v>0</v>
          </cell>
          <cell r="K185">
            <v>44995</v>
          </cell>
        </row>
        <row r="186">
          <cell r="F186">
            <v>2353</v>
          </cell>
          <cell r="G186">
            <v>-3193732</v>
          </cell>
          <cell r="H186">
            <v>45002</v>
          </cell>
          <cell r="I186">
            <v>0</v>
          </cell>
          <cell r="J186">
            <v>0</v>
          </cell>
          <cell r="K186">
            <v>45009</v>
          </cell>
        </row>
        <row r="187">
          <cell r="F187">
            <v>2139</v>
          </cell>
          <cell r="G187">
            <v>15094772</v>
          </cell>
          <cell r="H187">
            <v>44939</v>
          </cell>
          <cell r="I187">
            <v>0</v>
          </cell>
          <cell r="J187">
            <v>0</v>
          </cell>
          <cell r="K187">
            <v>45009</v>
          </cell>
        </row>
        <row r="188">
          <cell r="F188">
            <v>3849</v>
          </cell>
          <cell r="G188">
            <v>7924246</v>
          </cell>
          <cell r="H188">
            <v>44965</v>
          </cell>
          <cell r="I188">
            <v>0</v>
          </cell>
          <cell r="J188">
            <v>0</v>
          </cell>
          <cell r="K188">
            <v>45009</v>
          </cell>
        </row>
        <row r="189">
          <cell r="F189">
            <v>10970</v>
          </cell>
          <cell r="G189">
            <v>-894659</v>
          </cell>
          <cell r="H189">
            <v>44991</v>
          </cell>
          <cell r="I189">
            <v>0</v>
          </cell>
          <cell r="J189">
            <v>0</v>
          </cell>
          <cell r="K189">
            <v>45009</v>
          </cell>
        </row>
        <row r="190">
          <cell r="F190">
            <v>10969</v>
          </cell>
          <cell r="G190">
            <v>-3578633</v>
          </cell>
          <cell r="H190">
            <v>44991</v>
          </cell>
          <cell r="I190">
            <v>0</v>
          </cell>
          <cell r="J190">
            <v>0</v>
          </cell>
          <cell r="K190">
            <v>45009</v>
          </cell>
        </row>
        <row r="191">
          <cell r="F191">
            <v>3850</v>
          </cell>
          <cell r="G191">
            <v>14403191</v>
          </cell>
          <cell r="H191">
            <v>44965</v>
          </cell>
          <cell r="I191">
            <v>0</v>
          </cell>
          <cell r="J191">
            <v>0</v>
          </cell>
          <cell r="K191">
            <v>45009</v>
          </cell>
        </row>
        <row r="192">
          <cell r="F192">
            <v>10967</v>
          </cell>
          <cell r="G192">
            <v>-4025963</v>
          </cell>
          <cell r="H192">
            <v>44991</v>
          </cell>
          <cell r="I192">
            <v>0</v>
          </cell>
          <cell r="J192">
            <v>0</v>
          </cell>
          <cell r="K192">
            <v>45009</v>
          </cell>
        </row>
        <row r="193">
          <cell r="F193">
            <v>10966</v>
          </cell>
          <cell r="G193">
            <v>-9483379</v>
          </cell>
          <cell r="H193">
            <v>44991</v>
          </cell>
          <cell r="I193">
            <v>0</v>
          </cell>
          <cell r="J193">
            <v>0</v>
          </cell>
          <cell r="K193">
            <v>45009</v>
          </cell>
        </row>
        <row r="194">
          <cell r="F194">
            <v>10965</v>
          </cell>
          <cell r="G194">
            <v>-1789317</v>
          </cell>
          <cell r="H194">
            <v>44991</v>
          </cell>
          <cell r="I194">
            <v>0</v>
          </cell>
          <cell r="J194">
            <v>0</v>
          </cell>
          <cell r="K194">
            <v>45009</v>
          </cell>
        </row>
        <row r="195">
          <cell r="F195">
            <v>490</v>
          </cell>
          <cell r="G195">
            <v>-4831687</v>
          </cell>
          <cell r="H195">
            <v>44973</v>
          </cell>
          <cell r="I195">
            <v>0</v>
          </cell>
          <cell r="J195">
            <v>0</v>
          </cell>
          <cell r="K195">
            <v>45009</v>
          </cell>
        </row>
        <row r="196">
          <cell r="F196">
            <v>462</v>
          </cell>
          <cell r="G196">
            <v>-1856085</v>
          </cell>
          <cell r="H196">
            <v>44988</v>
          </cell>
          <cell r="I196">
            <v>0</v>
          </cell>
          <cell r="J196">
            <v>0</v>
          </cell>
          <cell r="K196">
            <v>45009</v>
          </cell>
        </row>
        <row r="197">
          <cell r="F197">
            <v>10968</v>
          </cell>
          <cell r="G197">
            <v>-6262609</v>
          </cell>
          <cell r="H197">
            <v>44991</v>
          </cell>
          <cell r="I197">
            <v>0</v>
          </cell>
          <cell r="J197">
            <v>0</v>
          </cell>
          <cell r="K197">
            <v>45009</v>
          </cell>
        </row>
        <row r="198">
          <cell r="F198">
            <v>3902</v>
          </cell>
          <cell r="G198">
            <v>16235032</v>
          </cell>
          <cell r="H198">
            <v>44966</v>
          </cell>
          <cell r="I198">
            <v>0</v>
          </cell>
          <cell r="J198">
            <v>0</v>
          </cell>
          <cell r="K198">
            <v>45009</v>
          </cell>
        </row>
        <row r="199">
          <cell r="F199">
            <v>3903</v>
          </cell>
          <cell r="G199">
            <v>4511364</v>
          </cell>
          <cell r="H199">
            <v>44966</v>
          </cell>
          <cell r="I199">
            <v>0</v>
          </cell>
          <cell r="J199">
            <v>0</v>
          </cell>
          <cell r="K199">
            <v>45009</v>
          </cell>
        </row>
        <row r="200">
          <cell r="F200">
            <v>73</v>
          </cell>
          <cell r="G200">
            <v>-452067</v>
          </cell>
          <cell r="H200">
            <v>44966</v>
          </cell>
          <cell r="I200">
            <v>0</v>
          </cell>
          <cell r="J200">
            <v>0</v>
          </cell>
          <cell r="K200">
            <v>45009</v>
          </cell>
        </row>
        <row r="201">
          <cell r="F201">
            <v>3901</v>
          </cell>
          <cell r="G201">
            <v>11705793</v>
          </cell>
          <cell r="H201">
            <v>44966</v>
          </cell>
          <cell r="I201">
            <v>0</v>
          </cell>
          <cell r="J201">
            <v>0</v>
          </cell>
          <cell r="K201">
            <v>45009</v>
          </cell>
        </row>
        <row r="202">
          <cell r="F202">
            <v>3904</v>
          </cell>
          <cell r="G202">
            <v>10523106</v>
          </cell>
          <cell r="H202">
            <v>44966</v>
          </cell>
          <cell r="I202">
            <v>0</v>
          </cell>
          <cell r="J202">
            <v>0</v>
          </cell>
          <cell r="K202">
            <v>45009</v>
          </cell>
        </row>
        <row r="203">
          <cell r="F203">
            <v>8650</v>
          </cell>
          <cell r="G203">
            <v>552002</v>
          </cell>
          <cell r="H203">
            <v>44974</v>
          </cell>
          <cell r="I203">
            <v>0</v>
          </cell>
          <cell r="J203">
            <v>0</v>
          </cell>
          <cell r="K203">
            <v>45009</v>
          </cell>
        </row>
        <row r="204">
          <cell r="F204">
            <v>61</v>
          </cell>
          <cell r="G204">
            <v>-5699953</v>
          </cell>
          <cell r="H204">
            <v>44989</v>
          </cell>
          <cell r="I204">
            <v>0</v>
          </cell>
          <cell r="J204">
            <v>0</v>
          </cell>
          <cell r="K204">
            <v>45009</v>
          </cell>
        </row>
        <row r="205">
          <cell r="F205">
            <v>8666</v>
          </cell>
          <cell r="G205">
            <v>3708595</v>
          </cell>
          <cell r="H205">
            <v>44972</v>
          </cell>
          <cell r="I205">
            <v>0</v>
          </cell>
          <cell r="J205">
            <v>0</v>
          </cell>
          <cell r="K205">
            <v>45009</v>
          </cell>
        </row>
        <row r="206">
          <cell r="F206">
            <v>2135</v>
          </cell>
          <cell r="G206">
            <v>4715370</v>
          </cell>
          <cell r="H206">
            <v>44938</v>
          </cell>
          <cell r="I206">
            <v>0</v>
          </cell>
          <cell r="J206">
            <v>0</v>
          </cell>
          <cell r="K206">
            <v>45009</v>
          </cell>
        </row>
        <row r="207">
          <cell r="F207">
            <v>25</v>
          </cell>
          <cell r="G207">
            <v>-900094</v>
          </cell>
          <cell r="H207">
            <v>44939</v>
          </cell>
          <cell r="I207">
            <v>0</v>
          </cell>
          <cell r="J207">
            <v>0</v>
          </cell>
          <cell r="K207">
            <v>45009</v>
          </cell>
        </row>
        <row r="208">
          <cell r="F208">
            <v>39</v>
          </cell>
          <cell r="G208">
            <v>-2482351</v>
          </cell>
          <cell r="H208">
            <v>44928</v>
          </cell>
          <cell r="I208">
            <v>0</v>
          </cell>
          <cell r="J208">
            <v>0</v>
          </cell>
          <cell r="K208">
            <v>45009</v>
          </cell>
        </row>
        <row r="209">
          <cell r="F209">
            <v>98</v>
          </cell>
          <cell r="G209">
            <v>-1197900</v>
          </cell>
          <cell r="H209">
            <v>44996</v>
          </cell>
          <cell r="I209">
            <v>0</v>
          </cell>
          <cell r="J209">
            <v>0</v>
          </cell>
          <cell r="K209">
            <v>45009</v>
          </cell>
        </row>
        <row r="210">
          <cell r="F210">
            <v>3520</v>
          </cell>
          <cell r="G210">
            <v>2619452</v>
          </cell>
          <cell r="H210">
            <v>44964</v>
          </cell>
          <cell r="I210">
            <v>0</v>
          </cell>
          <cell r="J210">
            <v>0</v>
          </cell>
          <cell r="K210">
            <v>45009</v>
          </cell>
        </row>
        <row r="211">
          <cell r="F211">
            <v>8656</v>
          </cell>
          <cell r="G211">
            <v>1221638</v>
          </cell>
          <cell r="H211">
            <v>44974</v>
          </cell>
          <cell r="I211">
            <v>0</v>
          </cell>
          <cell r="J211">
            <v>0</v>
          </cell>
          <cell r="K211">
            <v>45009</v>
          </cell>
        </row>
        <row r="212">
          <cell r="F212">
            <v>75</v>
          </cell>
          <cell r="G212">
            <v>-261945</v>
          </cell>
          <cell r="H212">
            <v>44998</v>
          </cell>
          <cell r="I212">
            <v>0</v>
          </cell>
          <cell r="J212">
            <v>0</v>
          </cell>
          <cell r="K212">
            <v>45009</v>
          </cell>
        </row>
        <row r="213">
          <cell r="F213">
            <v>78</v>
          </cell>
          <cell r="G213">
            <v>-3825957</v>
          </cell>
          <cell r="H213">
            <v>44977</v>
          </cell>
          <cell r="I213">
            <v>0</v>
          </cell>
          <cell r="J213">
            <v>0</v>
          </cell>
          <cell r="K213">
            <v>45009</v>
          </cell>
        </row>
        <row r="214">
          <cell r="F214">
            <v>108</v>
          </cell>
          <cell r="G214">
            <v>-704781</v>
          </cell>
          <cell r="H214">
            <v>44989</v>
          </cell>
          <cell r="I214">
            <v>0</v>
          </cell>
          <cell r="J214">
            <v>0</v>
          </cell>
          <cell r="K214">
            <v>45009</v>
          </cell>
        </row>
        <row r="215">
          <cell r="F215">
            <v>145</v>
          </cell>
          <cell r="G215">
            <v>-373824</v>
          </cell>
          <cell r="H215">
            <v>44968</v>
          </cell>
          <cell r="I215">
            <v>0</v>
          </cell>
          <cell r="J215">
            <v>0</v>
          </cell>
          <cell r="K215">
            <v>45009</v>
          </cell>
        </row>
        <row r="216">
          <cell r="F216">
            <v>149</v>
          </cell>
          <cell r="G216">
            <v>-1002364</v>
          </cell>
          <cell r="H216">
            <v>44972</v>
          </cell>
          <cell r="I216">
            <v>0</v>
          </cell>
          <cell r="J216">
            <v>0</v>
          </cell>
          <cell r="K216">
            <v>45009</v>
          </cell>
        </row>
        <row r="217">
          <cell r="F217">
            <v>38</v>
          </cell>
          <cell r="G217">
            <v>-200473</v>
          </cell>
          <cell r="H217">
            <v>44940</v>
          </cell>
          <cell r="I217">
            <v>0</v>
          </cell>
          <cell r="J217">
            <v>0</v>
          </cell>
          <cell r="K217">
            <v>45009</v>
          </cell>
        </row>
        <row r="218">
          <cell r="F218">
            <v>23</v>
          </cell>
          <cell r="G218">
            <v>-1229644</v>
          </cell>
          <cell r="H218">
            <v>44926</v>
          </cell>
          <cell r="I218">
            <v>0</v>
          </cell>
          <cell r="J218">
            <v>0</v>
          </cell>
          <cell r="K218">
            <v>45009</v>
          </cell>
        </row>
        <row r="219">
          <cell r="F219">
            <v>21</v>
          </cell>
          <cell r="G219">
            <v>-83308</v>
          </cell>
          <cell r="H219">
            <v>44926</v>
          </cell>
          <cell r="I219">
            <v>0</v>
          </cell>
          <cell r="J219">
            <v>0</v>
          </cell>
          <cell r="K219">
            <v>45009</v>
          </cell>
        </row>
        <row r="220">
          <cell r="F220">
            <v>3909</v>
          </cell>
          <cell r="G220">
            <v>7899848</v>
          </cell>
          <cell r="H220">
            <v>44970</v>
          </cell>
          <cell r="I220">
            <v>0</v>
          </cell>
          <cell r="J220">
            <v>0</v>
          </cell>
          <cell r="K220">
            <v>45009</v>
          </cell>
        </row>
        <row r="221">
          <cell r="F221">
            <v>3519</v>
          </cell>
          <cell r="G221">
            <v>20171932</v>
          </cell>
          <cell r="H221">
            <v>44965</v>
          </cell>
          <cell r="I221">
            <v>0</v>
          </cell>
          <cell r="J221">
            <v>0</v>
          </cell>
          <cell r="K221">
            <v>45009</v>
          </cell>
        </row>
        <row r="222">
          <cell r="F222">
            <v>8649</v>
          </cell>
          <cell r="G222">
            <v>7815082</v>
          </cell>
          <cell r="H222">
            <v>44974</v>
          </cell>
          <cell r="I222">
            <v>0</v>
          </cell>
          <cell r="J222">
            <v>0</v>
          </cell>
          <cell r="K222">
            <v>45009</v>
          </cell>
        </row>
        <row r="223">
          <cell r="F223">
            <v>3521</v>
          </cell>
          <cell r="G223">
            <v>1104004</v>
          </cell>
          <cell r="H223">
            <v>44964</v>
          </cell>
          <cell r="I223">
            <v>0</v>
          </cell>
          <cell r="J223">
            <v>0</v>
          </cell>
          <cell r="K223">
            <v>45009</v>
          </cell>
        </row>
        <row r="224">
          <cell r="F224">
            <v>3522</v>
          </cell>
          <cell r="G224">
            <v>4536290</v>
          </cell>
          <cell r="H224">
            <v>44964</v>
          </cell>
          <cell r="I224">
            <v>0</v>
          </cell>
          <cell r="J224">
            <v>0</v>
          </cell>
          <cell r="K224">
            <v>45009</v>
          </cell>
        </row>
        <row r="225">
          <cell r="F225">
            <v>56</v>
          </cell>
          <cell r="G225">
            <v>-5608898</v>
          </cell>
          <cell r="H225">
            <v>44992</v>
          </cell>
          <cell r="I225">
            <v>0</v>
          </cell>
          <cell r="J225">
            <v>0</v>
          </cell>
          <cell r="K225">
            <v>45009</v>
          </cell>
        </row>
        <row r="226">
          <cell r="F226" t="str">
            <v>25a</v>
          </cell>
          <cell r="G226">
            <v>-2435144</v>
          </cell>
          <cell r="H226">
            <v>44933</v>
          </cell>
          <cell r="I226">
            <v>0</v>
          </cell>
          <cell r="J226">
            <v>0</v>
          </cell>
          <cell r="K226">
            <v>45009</v>
          </cell>
        </row>
        <row r="227">
          <cell r="F227">
            <v>76</v>
          </cell>
          <cell r="G227">
            <v>-2962190</v>
          </cell>
          <cell r="H227">
            <v>45003</v>
          </cell>
          <cell r="I227">
            <v>0</v>
          </cell>
          <cell r="J227">
            <v>0</v>
          </cell>
          <cell r="K227">
            <v>45009</v>
          </cell>
        </row>
        <row r="228">
          <cell r="F228">
            <v>18</v>
          </cell>
          <cell r="G228">
            <v>-237245</v>
          </cell>
          <cell r="H228">
            <v>44946</v>
          </cell>
          <cell r="I228">
            <v>0</v>
          </cell>
          <cell r="J228">
            <v>0</v>
          </cell>
          <cell r="K228">
            <v>45009</v>
          </cell>
        </row>
        <row r="229">
          <cell r="F229" t="str">
            <v>80a</v>
          </cell>
          <cell r="G229">
            <v>-3046797</v>
          </cell>
          <cell r="H229">
            <v>44994</v>
          </cell>
          <cell r="I229">
            <v>0</v>
          </cell>
          <cell r="J229">
            <v>0</v>
          </cell>
          <cell r="K229">
            <v>45009</v>
          </cell>
        </row>
        <row r="230">
          <cell r="F230">
            <v>3908</v>
          </cell>
          <cell r="G230">
            <v>5732573</v>
          </cell>
          <cell r="H230">
            <v>44968</v>
          </cell>
          <cell r="I230">
            <v>0</v>
          </cell>
          <cell r="J230">
            <v>0</v>
          </cell>
          <cell r="K230">
            <v>45009</v>
          </cell>
        </row>
        <row r="231">
          <cell r="F231">
            <v>8653</v>
          </cell>
          <cell r="G231">
            <v>1682824</v>
          </cell>
          <cell r="H231">
            <v>44974</v>
          </cell>
          <cell r="I231">
            <v>0</v>
          </cell>
          <cell r="J231">
            <v>0</v>
          </cell>
          <cell r="K231">
            <v>45009</v>
          </cell>
        </row>
        <row r="232">
          <cell r="F232" t="str">
            <v>56a</v>
          </cell>
          <cell r="G232">
            <v>-1292584</v>
          </cell>
          <cell r="H232">
            <v>44996</v>
          </cell>
          <cell r="I232">
            <v>0</v>
          </cell>
          <cell r="J232">
            <v>0</v>
          </cell>
          <cell r="K232">
            <v>45009</v>
          </cell>
        </row>
        <row r="233">
          <cell r="F233">
            <v>36</v>
          </cell>
          <cell r="G233">
            <v>-673127</v>
          </cell>
          <cell r="H233">
            <v>44928</v>
          </cell>
          <cell r="I233">
            <v>0</v>
          </cell>
          <cell r="J233">
            <v>0</v>
          </cell>
          <cell r="K233">
            <v>45009</v>
          </cell>
        </row>
        <row r="234">
          <cell r="F234">
            <v>8651</v>
          </cell>
          <cell r="G234">
            <v>12795728</v>
          </cell>
          <cell r="H234">
            <v>44974</v>
          </cell>
          <cell r="I234">
            <v>0</v>
          </cell>
          <cell r="J234">
            <v>0</v>
          </cell>
          <cell r="K234">
            <v>45009</v>
          </cell>
        </row>
        <row r="235">
          <cell r="F235">
            <v>52</v>
          </cell>
          <cell r="G235">
            <v>-7652031</v>
          </cell>
          <cell r="H235">
            <v>44978</v>
          </cell>
          <cell r="I235">
            <v>0</v>
          </cell>
          <cell r="J235">
            <v>0</v>
          </cell>
          <cell r="K235">
            <v>45009</v>
          </cell>
        </row>
        <row r="236">
          <cell r="F236" t="str">
            <v>61a</v>
          </cell>
          <cell r="G236">
            <v>-1098075</v>
          </cell>
          <cell r="H236">
            <v>44991</v>
          </cell>
          <cell r="I236">
            <v>0</v>
          </cell>
          <cell r="J236">
            <v>0</v>
          </cell>
          <cell r="K236">
            <v>45009</v>
          </cell>
        </row>
        <row r="237">
          <cell r="F237">
            <v>3907</v>
          </cell>
          <cell r="G237">
            <v>2837120</v>
          </cell>
          <cell r="H237">
            <v>44967</v>
          </cell>
          <cell r="I237">
            <v>0</v>
          </cell>
          <cell r="J237">
            <v>0</v>
          </cell>
          <cell r="K237">
            <v>45009</v>
          </cell>
        </row>
        <row r="238">
          <cell r="F238">
            <v>3906</v>
          </cell>
          <cell r="G238">
            <v>4455671</v>
          </cell>
          <cell r="H238">
            <v>44967</v>
          </cell>
          <cell r="I238">
            <v>0</v>
          </cell>
          <cell r="J238">
            <v>0</v>
          </cell>
          <cell r="K238">
            <v>45009</v>
          </cell>
        </row>
        <row r="239">
          <cell r="F239">
            <v>8665</v>
          </cell>
          <cell r="G239">
            <v>1186229</v>
          </cell>
          <cell r="H239">
            <v>44971</v>
          </cell>
          <cell r="I239">
            <v>0</v>
          </cell>
          <cell r="J239">
            <v>0</v>
          </cell>
          <cell r="K239">
            <v>45009</v>
          </cell>
        </row>
        <row r="240">
          <cell r="F240">
            <v>71</v>
          </cell>
          <cell r="G240">
            <v>-1280056</v>
          </cell>
          <cell r="H240">
            <v>44987</v>
          </cell>
          <cell r="I240">
            <v>0</v>
          </cell>
          <cell r="J240">
            <v>0</v>
          </cell>
          <cell r="K240">
            <v>45009</v>
          </cell>
        </row>
        <row r="241">
          <cell r="F241">
            <v>45</v>
          </cell>
          <cell r="G241">
            <v>-2207986</v>
          </cell>
          <cell r="H241">
            <v>44977</v>
          </cell>
          <cell r="I241">
            <v>0</v>
          </cell>
          <cell r="J241">
            <v>0</v>
          </cell>
          <cell r="K241">
            <v>45009</v>
          </cell>
        </row>
        <row r="242">
          <cell r="F242">
            <v>3905</v>
          </cell>
          <cell r="G242">
            <v>1551220</v>
          </cell>
          <cell r="H242">
            <v>44968</v>
          </cell>
          <cell r="I242">
            <v>0</v>
          </cell>
          <cell r="J242">
            <v>0</v>
          </cell>
          <cell r="K242">
            <v>45009</v>
          </cell>
        </row>
        <row r="243">
          <cell r="F243">
            <v>58</v>
          </cell>
          <cell r="G243">
            <v>-775272</v>
          </cell>
          <cell r="H243">
            <v>44998</v>
          </cell>
          <cell r="I243">
            <v>0</v>
          </cell>
          <cell r="J243">
            <v>0</v>
          </cell>
          <cell r="K243">
            <v>45009</v>
          </cell>
        </row>
        <row r="244">
          <cell r="F244">
            <v>51</v>
          </cell>
          <cell r="G244">
            <v>-560736</v>
          </cell>
          <cell r="H244">
            <v>44989</v>
          </cell>
          <cell r="I244">
            <v>0</v>
          </cell>
          <cell r="J244">
            <v>0</v>
          </cell>
          <cell r="K244">
            <v>45009</v>
          </cell>
        </row>
        <row r="245">
          <cell r="F245">
            <v>41</v>
          </cell>
          <cell r="G245">
            <v>-3782976</v>
          </cell>
          <cell r="H245">
            <v>44956</v>
          </cell>
          <cell r="I245">
            <v>0</v>
          </cell>
          <cell r="J245">
            <v>0</v>
          </cell>
          <cell r="K245">
            <v>45009</v>
          </cell>
        </row>
        <row r="246">
          <cell r="F246">
            <v>50</v>
          </cell>
          <cell r="G246">
            <v>-1320158</v>
          </cell>
          <cell r="H246">
            <v>44989</v>
          </cell>
          <cell r="I246">
            <v>0</v>
          </cell>
          <cell r="J246">
            <v>0</v>
          </cell>
          <cell r="K246">
            <v>45009</v>
          </cell>
        </row>
        <row r="247">
          <cell r="F247">
            <v>3517</v>
          </cell>
          <cell r="G247">
            <v>2050345</v>
          </cell>
          <cell r="H247">
            <v>44964</v>
          </cell>
          <cell r="I247">
            <v>0</v>
          </cell>
          <cell r="J247">
            <v>0</v>
          </cell>
          <cell r="K247">
            <v>45009</v>
          </cell>
        </row>
        <row r="248">
          <cell r="F248">
            <v>3518</v>
          </cell>
          <cell r="G248">
            <v>13081750</v>
          </cell>
          <cell r="H248">
            <v>44964</v>
          </cell>
          <cell r="I248">
            <v>0</v>
          </cell>
          <cell r="J248">
            <v>0</v>
          </cell>
          <cell r="K248">
            <v>45009</v>
          </cell>
        </row>
        <row r="249">
          <cell r="F249">
            <v>683</v>
          </cell>
          <cell r="G249">
            <v>-4409860</v>
          </cell>
          <cell r="H249">
            <v>44988</v>
          </cell>
          <cell r="I249">
            <v>0</v>
          </cell>
          <cell r="J249">
            <v>0</v>
          </cell>
          <cell r="K249">
            <v>45009</v>
          </cell>
        </row>
        <row r="250">
          <cell r="F250">
            <v>104</v>
          </cell>
          <cell r="G250">
            <v>-488655</v>
          </cell>
          <cell r="H250">
            <v>44965</v>
          </cell>
          <cell r="I250">
            <v>0</v>
          </cell>
          <cell r="J250">
            <v>0</v>
          </cell>
          <cell r="K250">
            <v>45009</v>
          </cell>
        </row>
        <row r="251">
          <cell r="F251">
            <v>13163</v>
          </cell>
          <cell r="G251">
            <v>4525994</v>
          </cell>
          <cell r="H251">
            <v>44988</v>
          </cell>
          <cell r="I251">
            <v>0</v>
          </cell>
          <cell r="J251">
            <v>0</v>
          </cell>
          <cell r="K251">
            <v>45026</v>
          </cell>
        </row>
        <row r="252">
          <cell r="F252">
            <v>8648</v>
          </cell>
          <cell r="G252">
            <v>1051127</v>
          </cell>
          <cell r="H252">
            <v>44975</v>
          </cell>
          <cell r="I252">
            <v>0</v>
          </cell>
          <cell r="J252">
            <v>0</v>
          </cell>
          <cell r="K252">
            <v>45026</v>
          </cell>
        </row>
        <row r="253">
          <cell r="F253">
            <v>56889</v>
          </cell>
          <cell r="G253">
            <v>2186055</v>
          </cell>
          <cell r="H253">
            <v>44918</v>
          </cell>
          <cell r="I253">
            <v>0</v>
          </cell>
          <cell r="J253">
            <v>0</v>
          </cell>
          <cell r="K253">
            <v>45026</v>
          </cell>
        </row>
        <row r="254">
          <cell r="F254">
            <v>56890</v>
          </cell>
          <cell r="G254">
            <v>9449501</v>
          </cell>
          <cell r="H254">
            <v>44918</v>
          </cell>
          <cell r="I254">
            <v>0</v>
          </cell>
          <cell r="J254">
            <v>0</v>
          </cell>
          <cell r="K254">
            <v>45026</v>
          </cell>
        </row>
        <row r="255">
          <cell r="F255">
            <v>37950</v>
          </cell>
          <cell r="G255">
            <v>3455017</v>
          </cell>
          <cell r="H255">
            <v>44798</v>
          </cell>
          <cell r="I255">
            <v>0</v>
          </cell>
          <cell r="J255">
            <v>0</v>
          </cell>
          <cell r="K255">
            <v>45026</v>
          </cell>
        </row>
        <row r="256">
          <cell r="F256">
            <v>37915</v>
          </cell>
          <cell r="G256">
            <v>5242363</v>
          </cell>
          <cell r="H256">
            <v>44775</v>
          </cell>
          <cell r="I256">
            <v>0</v>
          </cell>
          <cell r="J256">
            <v>0</v>
          </cell>
          <cell r="K256">
            <v>45026</v>
          </cell>
        </row>
        <row r="257">
          <cell r="F257">
            <v>37681</v>
          </cell>
          <cell r="G257">
            <v>2168348</v>
          </cell>
          <cell r="H257">
            <v>44789</v>
          </cell>
          <cell r="I257">
            <v>0</v>
          </cell>
          <cell r="J257">
            <v>0</v>
          </cell>
          <cell r="K257">
            <v>45026</v>
          </cell>
        </row>
        <row r="258">
          <cell r="F258">
            <v>127</v>
          </cell>
          <cell r="G258">
            <v>-505325</v>
          </cell>
          <cell r="H258">
            <v>45007</v>
          </cell>
          <cell r="I258">
            <v>0</v>
          </cell>
          <cell r="J258">
            <v>0</v>
          </cell>
          <cell r="K258">
            <v>45026</v>
          </cell>
        </row>
        <row r="259">
          <cell r="F259">
            <v>13164</v>
          </cell>
          <cell r="G259">
            <v>828003</v>
          </cell>
          <cell r="H259">
            <v>44984</v>
          </cell>
          <cell r="I259">
            <v>0</v>
          </cell>
          <cell r="J259">
            <v>0</v>
          </cell>
          <cell r="K259">
            <v>45026</v>
          </cell>
        </row>
        <row r="260">
          <cell r="F260">
            <v>13166</v>
          </cell>
          <cell r="G260">
            <v>7267843</v>
          </cell>
          <cell r="H260">
            <v>44982</v>
          </cell>
          <cell r="I260">
            <v>0</v>
          </cell>
          <cell r="J260">
            <v>0</v>
          </cell>
          <cell r="K260">
            <v>45026</v>
          </cell>
        </row>
        <row r="261">
          <cell r="F261">
            <v>13167</v>
          </cell>
          <cell r="G261">
            <v>1221638</v>
          </cell>
          <cell r="H261">
            <v>44982</v>
          </cell>
          <cell r="I261">
            <v>0</v>
          </cell>
          <cell r="J261">
            <v>0</v>
          </cell>
          <cell r="K261">
            <v>45026</v>
          </cell>
        </row>
        <row r="262">
          <cell r="F262">
            <v>14856</v>
          </cell>
          <cell r="G262">
            <v>403876</v>
          </cell>
          <cell r="H262">
            <v>44989</v>
          </cell>
          <cell r="I262">
            <v>0</v>
          </cell>
          <cell r="J262">
            <v>0</v>
          </cell>
          <cell r="K262">
            <v>45026</v>
          </cell>
        </row>
        <row r="263">
          <cell r="F263">
            <v>37673</v>
          </cell>
          <cell r="G263">
            <v>465750</v>
          </cell>
          <cell r="H263">
            <v>44770</v>
          </cell>
          <cell r="I263">
            <v>0</v>
          </cell>
          <cell r="J263">
            <v>0</v>
          </cell>
          <cell r="K263">
            <v>45026</v>
          </cell>
        </row>
        <row r="264">
          <cell r="F264">
            <v>181</v>
          </cell>
          <cell r="G264">
            <v>-161548</v>
          </cell>
          <cell r="H264">
            <v>45016</v>
          </cell>
          <cell r="I264">
            <v>0</v>
          </cell>
          <cell r="J264">
            <v>0</v>
          </cell>
          <cell r="K264">
            <v>45026</v>
          </cell>
        </row>
        <row r="265">
          <cell r="F265">
            <v>8662</v>
          </cell>
          <cell r="G265">
            <v>1179255</v>
          </cell>
          <cell r="H265">
            <v>44978</v>
          </cell>
          <cell r="I265">
            <v>0</v>
          </cell>
          <cell r="J265">
            <v>0</v>
          </cell>
          <cell r="K265">
            <v>45026</v>
          </cell>
        </row>
        <row r="266">
          <cell r="F266">
            <v>185</v>
          </cell>
          <cell r="G266">
            <v>-2531004</v>
          </cell>
          <cell r="H266">
            <v>45017</v>
          </cell>
          <cell r="I266">
            <v>0</v>
          </cell>
          <cell r="J266">
            <v>0</v>
          </cell>
          <cell r="K266">
            <v>45026</v>
          </cell>
        </row>
        <row r="267">
          <cell r="F267">
            <v>8661</v>
          </cell>
          <cell r="G267">
            <v>2358510</v>
          </cell>
          <cell r="H267">
            <v>44981</v>
          </cell>
          <cell r="I267">
            <v>0</v>
          </cell>
          <cell r="J267">
            <v>0</v>
          </cell>
          <cell r="K267">
            <v>45026</v>
          </cell>
        </row>
        <row r="268">
          <cell r="F268">
            <v>57638</v>
          </cell>
          <cell r="G268">
            <v>1880140</v>
          </cell>
          <cell r="H268">
            <v>44928</v>
          </cell>
          <cell r="I268">
            <v>0</v>
          </cell>
          <cell r="J268">
            <v>0</v>
          </cell>
          <cell r="K268">
            <v>45026</v>
          </cell>
        </row>
        <row r="269">
          <cell r="F269">
            <v>8655</v>
          </cell>
          <cell r="G269">
            <v>2880284</v>
          </cell>
          <cell r="H269">
            <v>44977</v>
          </cell>
          <cell r="I269">
            <v>0</v>
          </cell>
          <cell r="J269">
            <v>0</v>
          </cell>
          <cell r="K269">
            <v>45026</v>
          </cell>
        </row>
        <row r="270">
          <cell r="F270">
            <v>80</v>
          </cell>
          <cell r="G270">
            <v>-12511611</v>
          </cell>
          <cell r="H270">
            <v>45015</v>
          </cell>
          <cell r="I270">
            <v>0</v>
          </cell>
          <cell r="J270">
            <v>0</v>
          </cell>
          <cell r="K270">
            <v>45026</v>
          </cell>
        </row>
        <row r="271">
          <cell r="F271">
            <v>8660</v>
          </cell>
          <cell r="G271">
            <v>2443276</v>
          </cell>
          <cell r="H271">
            <v>44979</v>
          </cell>
          <cell r="I271">
            <v>0</v>
          </cell>
          <cell r="J271">
            <v>0</v>
          </cell>
          <cell r="K271">
            <v>45026</v>
          </cell>
        </row>
        <row r="272">
          <cell r="F272">
            <v>8654</v>
          </cell>
          <cell r="G272">
            <v>2837120</v>
          </cell>
          <cell r="H272">
            <v>44975</v>
          </cell>
          <cell r="I272">
            <v>0</v>
          </cell>
          <cell r="J272">
            <v>0</v>
          </cell>
          <cell r="K272">
            <v>45026</v>
          </cell>
        </row>
        <row r="273">
          <cell r="F273">
            <v>13160</v>
          </cell>
          <cell r="G273">
            <v>3230964</v>
          </cell>
          <cell r="H273">
            <v>44986</v>
          </cell>
          <cell r="I273">
            <v>0</v>
          </cell>
          <cell r="J273">
            <v>0</v>
          </cell>
          <cell r="K273">
            <v>45026</v>
          </cell>
        </row>
        <row r="274">
          <cell r="F274">
            <v>150</v>
          </cell>
          <cell r="G274">
            <v>-1346255</v>
          </cell>
          <cell r="H274">
            <v>45016</v>
          </cell>
          <cell r="I274">
            <v>0</v>
          </cell>
          <cell r="J274">
            <v>0</v>
          </cell>
          <cell r="K274">
            <v>45026</v>
          </cell>
        </row>
        <row r="275">
          <cell r="F275">
            <v>126</v>
          </cell>
          <cell r="G275">
            <v>-898425</v>
          </cell>
          <cell r="H275">
            <v>45016</v>
          </cell>
          <cell r="I275">
            <v>0</v>
          </cell>
          <cell r="J275">
            <v>0</v>
          </cell>
          <cell r="K275">
            <v>45026</v>
          </cell>
        </row>
        <row r="276">
          <cell r="F276">
            <v>8659</v>
          </cell>
          <cell r="G276">
            <v>8718886</v>
          </cell>
          <cell r="H276">
            <v>44981</v>
          </cell>
          <cell r="I276">
            <v>0</v>
          </cell>
          <cell r="J276">
            <v>0</v>
          </cell>
          <cell r="K276">
            <v>45026</v>
          </cell>
        </row>
        <row r="277">
          <cell r="F277">
            <v>57645</v>
          </cell>
          <cell r="G277">
            <v>270986</v>
          </cell>
          <cell r="H277">
            <v>44929</v>
          </cell>
          <cell r="I277">
            <v>0</v>
          </cell>
          <cell r="J277">
            <v>0</v>
          </cell>
          <cell r="K277">
            <v>45026</v>
          </cell>
        </row>
        <row r="278">
          <cell r="F278">
            <v>29306</v>
          </cell>
          <cell r="G278">
            <v>1199421</v>
          </cell>
          <cell r="H278">
            <v>44764</v>
          </cell>
          <cell r="I278">
            <v>0</v>
          </cell>
          <cell r="J278">
            <v>0</v>
          </cell>
          <cell r="K278">
            <v>45026</v>
          </cell>
        </row>
        <row r="279">
          <cell r="F279">
            <v>8652</v>
          </cell>
          <cell r="G279">
            <v>299475</v>
          </cell>
          <cell r="H279">
            <v>44977</v>
          </cell>
          <cell r="I279">
            <v>0</v>
          </cell>
          <cell r="J279">
            <v>0</v>
          </cell>
          <cell r="K279">
            <v>45026</v>
          </cell>
        </row>
        <row r="280">
          <cell r="F280">
            <v>8658</v>
          </cell>
          <cell r="G280">
            <v>10019680</v>
          </cell>
          <cell r="H280">
            <v>44982</v>
          </cell>
          <cell r="I280">
            <v>0</v>
          </cell>
          <cell r="J280">
            <v>0</v>
          </cell>
          <cell r="K280">
            <v>45026</v>
          </cell>
        </row>
        <row r="281">
          <cell r="F281">
            <v>57644</v>
          </cell>
          <cell r="G281">
            <v>2186055</v>
          </cell>
          <cell r="H281">
            <v>44929</v>
          </cell>
          <cell r="I281">
            <v>0</v>
          </cell>
          <cell r="J281">
            <v>0</v>
          </cell>
          <cell r="K281">
            <v>45026</v>
          </cell>
        </row>
        <row r="282">
          <cell r="F282">
            <v>8657</v>
          </cell>
          <cell r="G282">
            <v>8198773</v>
          </cell>
          <cell r="H282">
            <v>44980</v>
          </cell>
          <cell r="I282">
            <v>0</v>
          </cell>
          <cell r="J282">
            <v>0</v>
          </cell>
          <cell r="K282">
            <v>45026</v>
          </cell>
        </row>
        <row r="283">
          <cell r="F283">
            <v>29304</v>
          </cell>
          <cell r="G283">
            <v>15430954</v>
          </cell>
          <cell r="H283">
            <v>44762</v>
          </cell>
          <cell r="I283">
            <v>0</v>
          </cell>
          <cell r="J283">
            <v>0</v>
          </cell>
          <cell r="K283">
            <v>45026</v>
          </cell>
        </row>
        <row r="284">
          <cell r="F284">
            <v>14861</v>
          </cell>
          <cell r="G284">
            <v>5421163</v>
          </cell>
          <cell r="H284">
            <v>44988</v>
          </cell>
          <cell r="I284">
            <v>0</v>
          </cell>
          <cell r="J284">
            <v>0</v>
          </cell>
          <cell r="K284">
            <v>45026</v>
          </cell>
        </row>
        <row r="285">
          <cell r="F285">
            <v>47575</v>
          </cell>
          <cell r="G285">
            <v>3718454</v>
          </cell>
          <cell r="H285">
            <v>44765</v>
          </cell>
          <cell r="I285">
            <v>0</v>
          </cell>
          <cell r="J285">
            <v>0</v>
          </cell>
          <cell r="K285">
            <v>45026</v>
          </cell>
        </row>
        <row r="286">
          <cell r="F286">
            <v>16279</v>
          </cell>
          <cell r="G286">
            <v>-1971726</v>
          </cell>
          <cell r="H286">
            <v>45021</v>
          </cell>
          <cell r="I286">
            <v>0</v>
          </cell>
          <cell r="J286">
            <v>0</v>
          </cell>
          <cell r="K286">
            <v>45040</v>
          </cell>
        </row>
        <row r="287">
          <cell r="F287">
            <v>16278</v>
          </cell>
          <cell r="G287">
            <v>-3450521</v>
          </cell>
          <cell r="H287">
            <v>45021</v>
          </cell>
          <cell r="I287">
            <v>0</v>
          </cell>
          <cell r="J287">
            <v>0</v>
          </cell>
          <cell r="K287">
            <v>45040</v>
          </cell>
        </row>
        <row r="288">
          <cell r="F288">
            <v>16277</v>
          </cell>
          <cell r="G288">
            <v>-2218192</v>
          </cell>
          <cell r="H288">
            <v>45021</v>
          </cell>
          <cell r="I288">
            <v>0</v>
          </cell>
          <cell r="J288">
            <v>0</v>
          </cell>
          <cell r="K288">
            <v>45040</v>
          </cell>
        </row>
        <row r="289">
          <cell r="F289">
            <v>16276</v>
          </cell>
          <cell r="G289">
            <v>-5225074</v>
          </cell>
          <cell r="H289">
            <v>45021</v>
          </cell>
          <cell r="I289">
            <v>0</v>
          </cell>
          <cell r="J289">
            <v>0</v>
          </cell>
          <cell r="K289">
            <v>45040</v>
          </cell>
        </row>
        <row r="290">
          <cell r="F290">
            <v>14922</v>
          </cell>
          <cell r="G290">
            <v>-985863</v>
          </cell>
          <cell r="H290">
            <v>45021</v>
          </cell>
          <cell r="I290">
            <v>0</v>
          </cell>
          <cell r="J290">
            <v>0</v>
          </cell>
          <cell r="K290">
            <v>45040</v>
          </cell>
        </row>
        <row r="291">
          <cell r="F291">
            <v>14864</v>
          </cell>
          <cell r="G291">
            <v>-492932</v>
          </cell>
          <cell r="H291">
            <v>45021</v>
          </cell>
          <cell r="I291">
            <v>0</v>
          </cell>
          <cell r="J291">
            <v>0</v>
          </cell>
          <cell r="K291">
            <v>45040</v>
          </cell>
        </row>
        <row r="292">
          <cell r="F292">
            <v>3347</v>
          </cell>
          <cell r="G292">
            <v>-2805801</v>
          </cell>
          <cell r="H292">
            <v>45035</v>
          </cell>
          <cell r="I292">
            <v>0</v>
          </cell>
          <cell r="J292">
            <v>0</v>
          </cell>
          <cell r="K292">
            <v>45040</v>
          </cell>
        </row>
        <row r="293">
          <cell r="F293">
            <v>15730</v>
          </cell>
          <cell r="G293">
            <v>9800670</v>
          </cell>
          <cell r="H293">
            <v>45002</v>
          </cell>
          <cell r="I293">
            <v>0</v>
          </cell>
          <cell r="J293">
            <v>0</v>
          </cell>
          <cell r="K293">
            <v>45040</v>
          </cell>
        </row>
        <row r="294">
          <cell r="F294">
            <v>13194</v>
          </cell>
          <cell r="G294">
            <v>4153567</v>
          </cell>
          <cell r="H294">
            <v>44993</v>
          </cell>
          <cell r="I294">
            <v>0</v>
          </cell>
          <cell r="J294">
            <v>0</v>
          </cell>
          <cell r="K294">
            <v>45040</v>
          </cell>
        </row>
        <row r="295">
          <cell r="F295">
            <v>14858</v>
          </cell>
          <cell r="G295">
            <v>1939267</v>
          </cell>
          <cell r="H295">
            <v>44993</v>
          </cell>
          <cell r="I295">
            <v>0</v>
          </cell>
          <cell r="J295">
            <v>0</v>
          </cell>
          <cell r="K295">
            <v>45040</v>
          </cell>
        </row>
        <row r="296">
          <cell r="F296">
            <v>16742</v>
          </cell>
          <cell r="G296">
            <v>5191967</v>
          </cell>
          <cell r="H296">
            <v>44998</v>
          </cell>
          <cell r="I296">
            <v>0</v>
          </cell>
          <cell r="J296">
            <v>0</v>
          </cell>
          <cell r="K296">
            <v>45040</v>
          </cell>
        </row>
        <row r="297">
          <cell r="F297">
            <v>16745</v>
          </cell>
          <cell r="G297">
            <v>499125</v>
          </cell>
          <cell r="H297">
            <v>45000</v>
          </cell>
          <cell r="I297">
            <v>0</v>
          </cell>
          <cell r="J297">
            <v>0</v>
          </cell>
          <cell r="K297">
            <v>45040</v>
          </cell>
        </row>
        <row r="298">
          <cell r="F298">
            <v>16741</v>
          </cell>
          <cell r="G298">
            <v>276001</v>
          </cell>
          <cell r="H298">
            <v>44998</v>
          </cell>
          <cell r="I298">
            <v>0</v>
          </cell>
          <cell r="J298">
            <v>0</v>
          </cell>
          <cell r="K298">
            <v>45040</v>
          </cell>
        </row>
        <row r="299">
          <cell r="F299">
            <v>15706</v>
          </cell>
          <cell r="G299">
            <v>4700014</v>
          </cell>
          <cell r="H299">
            <v>45002</v>
          </cell>
          <cell r="I299">
            <v>0</v>
          </cell>
          <cell r="J299">
            <v>0</v>
          </cell>
          <cell r="K299">
            <v>45040</v>
          </cell>
        </row>
        <row r="300">
          <cell r="F300">
            <v>15705</v>
          </cell>
          <cell r="G300">
            <v>3115167</v>
          </cell>
          <cell r="H300">
            <v>45002</v>
          </cell>
          <cell r="I300">
            <v>0</v>
          </cell>
          <cell r="J300">
            <v>0</v>
          </cell>
          <cell r="K300">
            <v>45040</v>
          </cell>
        </row>
        <row r="301">
          <cell r="F301">
            <v>13201</v>
          </cell>
          <cell r="G301">
            <v>4744894</v>
          </cell>
          <cell r="H301">
            <v>44995</v>
          </cell>
          <cell r="I301">
            <v>0</v>
          </cell>
          <cell r="J301">
            <v>0</v>
          </cell>
          <cell r="K301">
            <v>45040</v>
          </cell>
        </row>
        <row r="302">
          <cell r="F302">
            <v>13202</v>
          </cell>
          <cell r="G302">
            <v>1038389</v>
          </cell>
          <cell r="H302">
            <v>44995</v>
          </cell>
          <cell r="I302">
            <v>0</v>
          </cell>
          <cell r="J302">
            <v>0</v>
          </cell>
          <cell r="K302">
            <v>45040</v>
          </cell>
        </row>
        <row r="303">
          <cell r="F303">
            <v>234</v>
          </cell>
          <cell r="G303">
            <v>-460645</v>
          </cell>
          <cell r="H303">
            <v>45029</v>
          </cell>
          <cell r="I303">
            <v>0</v>
          </cell>
          <cell r="J303">
            <v>0</v>
          </cell>
          <cell r="K303">
            <v>45040</v>
          </cell>
        </row>
        <row r="304">
          <cell r="F304">
            <v>15733</v>
          </cell>
          <cell r="G304">
            <v>299475</v>
          </cell>
          <cell r="H304">
            <v>45003</v>
          </cell>
          <cell r="I304">
            <v>0</v>
          </cell>
          <cell r="J304">
            <v>0</v>
          </cell>
          <cell r="K304">
            <v>45040</v>
          </cell>
        </row>
        <row r="305">
          <cell r="F305">
            <v>13200</v>
          </cell>
          <cell r="G305">
            <v>2076778</v>
          </cell>
          <cell r="H305">
            <v>44998</v>
          </cell>
          <cell r="I305">
            <v>0</v>
          </cell>
          <cell r="J305">
            <v>0</v>
          </cell>
          <cell r="K305">
            <v>45040</v>
          </cell>
        </row>
        <row r="306">
          <cell r="F306">
            <v>15707</v>
          </cell>
          <cell r="G306">
            <v>1615482</v>
          </cell>
          <cell r="H306">
            <v>45005</v>
          </cell>
          <cell r="I306">
            <v>0</v>
          </cell>
          <cell r="J306">
            <v>0</v>
          </cell>
          <cell r="K306">
            <v>45040</v>
          </cell>
        </row>
        <row r="307">
          <cell r="F307">
            <v>13199</v>
          </cell>
          <cell r="G307">
            <v>2076778</v>
          </cell>
          <cell r="H307">
            <v>44996</v>
          </cell>
          <cell r="I307">
            <v>0</v>
          </cell>
          <cell r="J307">
            <v>0</v>
          </cell>
          <cell r="K307">
            <v>45040</v>
          </cell>
        </row>
        <row r="308">
          <cell r="F308">
            <v>15712</v>
          </cell>
          <cell r="G308">
            <v>2352779</v>
          </cell>
          <cell r="H308">
            <v>45003</v>
          </cell>
          <cell r="I308">
            <v>0</v>
          </cell>
          <cell r="J308">
            <v>0</v>
          </cell>
          <cell r="K308">
            <v>45040</v>
          </cell>
        </row>
        <row r="309">
          <cell r="F309">
            <v>16746</v>
          </cell>
          <cell r="G309">
            <v>3115167</v>
          </cell>
          <cell r="H309">
            <v>45003</v>
          </cell>
          <cell r="I309">
            <v>0</v>
          </cell>
          <cell r="J309">
            <v>0</v>
          </cell>
          <cell r="K309">
            <v>45040</v>
          </cell>
        </row>
        <row r="310">
          <cell r="F310">
            <v>13157</v>
          </cell>
          <cell r="G310">
            <v>1038389</v>
          </cell>
          <cell r="H310">
            <v>44992</v>
          </cell>
          <cell r="I310">
            <v>0</v>
          </cell>
          <cell r="J310">
            <v>0</v>
          </cell>
          <cell r="K310">
            <v>45040</v>
          </cell>
        </row>
        <row r="311">
          <cell r="F311">
            <v>95</v>
          </cell>
          <cell r="G311">
            <v>-2837832</v>
          </cell>
          <cell r="H311">
            <v>45012</v>
          </cell>
          <cell r="I311">
            <v>0</v>
          </cell>
          <cell r="J311">
            <v>0</v>
          </cell>
          <cell r="K311">
            <v>45040</v>
          </cell>
        </row>
        <row r="312">
          <cell r="F312">
            <v>46824</v>
          </cell>
          <cell r="G312">
            <v>1372464</v>
          </cell>
          <cell r="H312">
            <v>44809</v>
          </cell>
          <cell r="I312">
            <v>0</v>
          </cell>
          <cell r="J312">
            <v>0</v>
          </cell>
          <cell r="K312">
            <v>45040</v>
          </cell>
        </row>
        <row r="313">
          <cell r="F313">
            <v>15708</v>
          </cell>
          <cell r="G313">
            <v>1038389</v>
          </cell>
          <cell r="H313">
            <v>45003</v>
          </cell>
          <cell r="I313">
            <v>0</v>
          </cell>
          <cell r="J313">
            <v>0</v>
          </cell>
          <cell r="K313">
            <v>45040</v>
          </cell>
        </row>
        <row r="314">
          <cell r="F314">
            <v>13198</v>
          </cell>
          <cell r="G314">
            <v>1038389</v>
          </cell>
          <cell r="H314">
            <v>44996</v>
          </cell>
          <cell r="I314">
            <v>0</v>
          </cell>
          <cell r="J314">
            <v>0</v>
          </cell>
          <cell r="K314">
            <v>45040</v>
          </cell>
        </row>
        <row r="315">
          <cell r="F315">
            <v>117</v>
          </cell>
          <cell r="G315">
            <v>-3593119</v>
          </cell>
          <cell r="H315">
            <v>45033</v>
          </cell>
          <cell r="I315">
            <v>0</v>
          </cell>
          <cell r="J315">
            <v>0</v>
          </cell>
          <cell r="K315">
            <v>45040</v>
          </cell>
        </row>
        <row r="316">
          <cell r="F316">
            <v>15732</v>
          </cell>
          <cell r="G316">
            <v>3069418</v>
          </cell>
          <cell r="H316">
            <v>45001</v>
          </cell>
          <cell r="I316">
            <v>0</v>
          </cell>
          <cell r="J316">
            <v>0</v>
          </cell>
          <cell r="K316">
            <v>45040</v>
          </cell>
        </row>
        <row r="317">
          <cell r="F317">
            <v>13162</v>
          </cell>
          <cell r="G317">
            <v>3230964</v>
          </cell>
          <cell r="H317">
            <v>44994</v>
          </cell>
          <cell r="I317">
            <v>0</v>
          </cell>
          <cell r="J317">
            <v>0</v>
          </cell>
          <cell r="K317">
            <v>45040</v>
          </cell>
        </row>
        <row r="318">
          <cell r="F318">
            <v>154</v>
          </cell>
          <cell r="G318">
            <v>-967793</v>
          </cell>
          <cell r="H318">
            <v>45023</v>
          </cell>
          <cell r="I318">
            <v>0</v>
          </cell>
          <cell r="J318">
            <v>0</v>
          </cell>
          <cell r="K318">
            <v>45040</v>
          </cell>
        </row>
        <row r="319">
          <cell r="F319">
            <v>13161</v>
          </cell>
          <cell r="G319">
            <v>1038389</v>
          </cell>
          <cell r="H319">
            <v>44996</v>
          </cell>
          <cell r="I319">
            <v>0</v>
          </cell>
          <cell r="J319">
            <v>0</v>
          </cell>
          <cell r="K319">
            <v>45040</v>
          </cell>
        </row>
        <row r="320">
          <cell r="F320">
            <v>15709</v>
          </cell>
          <cell r="G320">
            <v>1038389</v>
          </cell>
          <cell r="H320">
            <v>45005</v>
          </cell>
          <cell r="I320">
            <v>0</v>
          </cell>
          <cell r="J320">
            <v>0</v>
          </cell>
          <cell r="K320">
            <v>45040</v>
          </cell>
        </row>
        <row r="321">
          <cell r="F321">
            <v>13197</v>
          </cell>
          <cell r="G321">
            <v>1038389</v>
          </cell>
          <cell r="H321">
            <v>44995</v>
          </cell>
          <cell r="I321">
            <v>0</v>
          </cell>
          <cell r="J321">
            <v>0</v>
          </cell>
          <cell r="K321">
            <v>45040</v>
          </cell>
        </row>
        <row r="322">
          <cell r="F322">
            <v>15710</v>
          </cell>
          <cell r="G322">
            <v>1551220</v>
          </cell>
          <cell r="H322">
            <v>45002</v>
          </cell>
          <cell r="I322">
            <v>0</v>
          </cell>
          <cell r="J322">
            <v>0</v>
          </cell>
          <cell r="K322">
            <v>45040</v>
          </cell>
        </row>
        <row r="323">
          <cell r="F323">
            <v>14860</v>
          </cell>
          <cell r="G323">
            <v>3514841</v>
          </cell>
          <cell r="H323">
            <v>44994</v>
          </cell>
          <cell r="I323">
            <v>0</v>
          </cell>
          <cell r="J323">
            <v>0</v>
          </cell>
          <cell r="K323">
            <v>45040</v>
          </cell>
        </row>
        <row r="324">
          <cell r="F324">
            <v>14859</v>
          </cell>
          <cell r="G324">
            <v>1038389</v>
          </cell>
          <cell r="H324">
            <v>44994</v>
          </cell>
          <cell r="I324">
            <v>0</v>
          </cell>
          <cell r="J324">
            <v>0</v>
          </cell>
          <cell r="K324">
            <v>45040</v>
          </cell>
        </row>
        <row r="325">
          <cell r="F325">
            <v>16744</v>
          </cell>
          <cell r="G325">
            <v>5542636</v>
          </cell>
          <cell r="H325">
            <v>44999</v>
          </cell>
          <cell r="I325">
            <v>0</v>
          </cell>
          <cell r="J325">
            <v>0</v>
          </cell>
          <cell r="K325">
            <v>45040</v>
          </cell>
        </row>
        <row r="326">
          <cell r="F326">
            <v>161</v>
          </cell>
          <cell r="G326">
            <v>-2470617</v>
          </cell>
          <cell r="H326">
            <v>45031</v>
          </cell>
          <cell r="I326">
            <v>0</v>
          </cell>
          <cell r="J326">
            <v>0</v>
          </cell>
          <cell r="K326">
            <v>45040</v>
          </cell>
        </row>
        <row r="327">
          <cell r="F327">
            <v>122</v>
          </cell>
          <cell r="G327">
            <v>-825479</v>
          </cell>
          <cell r="H327">
            <v>45030</v>
          </cell>
          <cell r="I327">
            <v>0</v>
          </cell>
          <cell r="J327">
            <v>0</v>
          </cell>
          <cell r="K327">
            <v>45040</v>
          </cell>
        </row>
        <row r="328">
          <cell r="F328">
            <v>116</v>
          </cell>
          <cell r="G328">
            <v>-2800370</v>
          </cell>
          <cell r="H328">
            <v>45026</v>
          </cell>
          <cell r="I328">
            <v>0</v>
          </cell>
          <cell r="J328">
            <v>0</v>
          </cell>
          <cell r="K328">
            <v>45040</v>
          </cell>
        </row>
        <row r="329">
          <cell r="F329">
            <v>13195</v>
          </cell>
          <cell r="G329">
            <v>1038389</v>
          </cell>
          <cell r="H329">
            <v>44996</v>
          </cell>
          <cell r="I329">
            <v>0</v>
          </cell>
          <cell r="J329">
            <v>0</v>
          </cell>
          <cell r="K329">
            <v>45040</v>
          </cell>
        </row>
        <row r="330">
          <cell r="F330">
            <v>15711</v>
          </cell>
          <cell r="G330">
            <v>1615482</v>
          </cell>
          <cell r="H330">
            <v>45003</v>
          </cell>
          <cell r="I330">
            <v>0</v>
          </cell>
          <cell r="J330">
            <v>0</v>
          </cell>
          <cell r="K330">
            <v>45040</v>
          </cell>
        </row>
        <row r="331">
          <cell r="F331">
            <v>13196</v>
          </cell>
          <cell r="G331">
            <v>2457950</v>
          </cell>
          <cell r="H331">
            <v>44996</v>
          </cell>
          <cell r="I331">
            <v>0</v>
          </cell>
          <cell r="J331">
            <v>0</v>
          </cell>
          <cell r="K331">
            <v>45040</v>
          </cell>
        </row>
        <row r="332">
          <cell r="F332">
            <v>25151</v>
          </cell>
          <cell r="G332">
            <v>9756125</v>
          </cell>
          <cell r="H332">
            <v>44904</v>
          </cell>
          <cell r="I332">
            <v>0</v>
          </cell>
          <cell r="J332">
            <v>0</v>
          </cell>
          <cell r="K332">
            <v>45056</v>
          </cell>
        </row>
        <row r="333">
          <cell r="F333">
            <v>25144</v>
          </cell>
          <cell r="G333">
            <v>8246348</v>
          </cell>
          <cell r="H333">
            <v>44792</v>
          </cell>
          <cell r="I333">
            <v>0</v>
          </cell>
          <cell r="J333">
            <v>0</v>
          </cell>
          <cell r="K333">
            <v>45056</v>
          </cell>
        </row>
        <row r="334">
          <cell r="F334">
            <v>18759</v>
          </cell>
          <cell r="G334">
            <v>3782966</v>
          </cell>
          <cell r="H334">
            <v>45015</v>
          </cell>
          <cell r="I334">
            <v>0</v>
          </cell>
          <cell r="J334">
            <v>0</v>
          </cell>
          <cell r="K334">
            <v>45056</v>
          </cell>
        </row>
        <row r="335">
          <cell r="F335">
            <v>18758</v>
          </cell>
          <cell r="G335">
            <v>1038389</v>
          </cell>
          <cell r="H335">
            <v>45015</v>
          </cell>
          <cell r="I335">
            <v>0</v>
          </cell>
          <cell r="J335">
            <v>0</v>
          </cell>
          <cell r="K335">
            <v>45056</v>
          </cell>
        </row>
        <row r="336">
          <cell r="F336">
            <v>18705</v>
          </cell>
          <cell r="G336">
            <v>1038389</v>
          </cell>
          <cell r="H336">
            <v>45010</v>
          </cell>
          <cell r="I336">
            <v>0</v>
          </cell>
          <cell r="J336">
            <v>0</v>
          </cell>
          <cell r="K336">
            <v>45056</v>
          </cell>
        </row>
        <row r="337">
          <cell r="F337">
            <v>20181</v>
          </cell>
          <cell r="G337">
            <v>4234934</v>
          </cell>
          <cell r="H337">
            <v>45020</v>
          </cell>
          <cell r="I337">
            <v>0</v>
          </cell>
          <cell r="J337">
            <v>0</v>
          </cell>
          <cell r="K337">
            <v>45056</v>
          </cell>
        </row>
        <row r="338">
          <cell r="F338">
            <v>18693</v>
          </cell>
          <cell r="G338">
            <v>3230964</v>
          </cell>
          <cell r="H338">
            <v>45014</v>
          </cell>
          <cell r="I338">
            <v>0</v>
          </cell>
          <cell r="J338">
            <v>0</v>
          </cell>
          <cell r="K338">
            <v>45056</v>
          </cell>
        </row>
        <row r="339">
          <cell r="F339">
            <v>18692</v>
          </cell>
          <cell r="G339">
            <v>2757810</v>
          </cell>
          <cell r="H339">
            <v>45014</v>
          </cell>
          <cell r="I339">
            <v>0</v>
          </cell>
          <cell r="J339">
            <v>0</v>
          </cell>
          <cell r="K339">
            <v>45056</v>
          </cell>
        </row>
        <row r="340">
          <cell r="F340">
            <v>25160</v>
          </cell>
          <cell r="G340">
            <v>3923458</v>
          </cell>
          <cell r="H340">
            <v>44767</v>
          </cell>
          <cell r="I340">
            <v>0</v>
          </cell>
          <cell r="J340">
            <v>0</v>
          </cell>
          <cell r="K340">
            <v>45056</v>
          </cell>
        </row>
        <row r="341">
          <cell r="F341">
            <v>25353</v>
          </cell>
          <cell r="G341">
            <v>13222715</v>
          </cell>
          <cell r="H341">
            <v>44930</v>
          </cell>
          <cell r="I341">
            <v>0</v>
          </cell>
          <cell r="J341">
            <v>0</v>
          </cell>
          <cell r="K341">
            <v>45056</v>
          </cell>
        </row>
        <row r="342">
          <cell r="F342">
            <v>25161</v>
          </cell>
          <cell r="G342">
            <v>4932257</v>
          </cell>
          <cell r="H342">
            <v>44741</v>
          </cell>
          <cell r="I342">
            <v>0</v>
          </cell>
          <cell r="J342">
            <v>0</v>
          </cell>
          <cell r="K342">
            <v>45056</v>
          </cell>
        </row>
        <row r="343">
          <cell r="F343">
            <v>15724</v>
          </cell>
          <cell r="G343">
            <v>4506260</v>
          </cell>
          <cell r="H343">
            <v>44767</v>
          </cell>
          <cell r="I343">
            <v>0</v>
          </cell>
          <cell r="J343">
            <v>0</v>
          </cell>
          <cell r="K343">
            <v>45056</v>
          </cell>
        </row>
        <row r="344">
          <cell r="F344">
            <v>25142</v>
          </cell>
          <cell r="G344">
            <v>5095167</v>
          </cell>
          <cell r="H344">
            <v>44828</v>
          </cell>
          <cell r="I344">
            <v>0</v>
          </cell>
          <cell r="J344">
            <v>0</v>
          </cell>
          <cell r="K344">
            <v>45056</v>
          </cell>
        </row>
        <row r="345">
          <cell r="F345">
            <v>25137</v>
          </cell>
          <cell r="G345">
            <v>8546626</v>
          </cell>
          <cell r="H345">
            <v>44719</v>
          </cell>
          <cell r="I345">
            <v>0</v>
          </cell>
          <cell r="J345">
            <v>0</v>
          </cell>
          <cell r="K345">
            <v>45056</v>
          </cell>
        </row>
        <row r="346">
          <cell r="F346">
            <v>25136</v>
          </cell>
          <cell r="G346">
            <v>2592260</v>
          </cell>
          <cell r="H346">
            <v>44757</v>
          </cell>
          <cell r="I346">
            <v>0</v>
          </cell>
          <cell r="J346">
            <v>0</v>
          </cell>
          <cell r="K346">
            <v>45056</v>
          </cell>
        </row>
        <row r="347">
          <cell r="F347">
            <v>20185</v>
          </cell>
          <cell r="G347">
            <v>3841090</v>
          </cell>
          <cell r="H347">
            <v>45017</v>
          </cell>
          <cell r="I347">
            <v>0</v>
          </cell>
          <cell r="J347">
            <v>0</v>
          </cell>
          <cell r="K347">
            <v>45056</v>
          </cell>
        </row>
        <row r="348">
          <cell r="F348">
            <v>20184</v>
          </cell>
          <cell r="G348">
            <v>3888247</v>
          </cell>
          <cell r="H348">
            <v>45016</v>
          </cell>
          <cell r="I348">
            <v>0</v>
          </cell>
          <cell r="J348">
            <v>0</v>
          </cell>
          <cell r="K348">
            <v>45056</v>
          </cell>
        </row>
        <row r="349">
          <cell r="F349">
            <v>18767</v>
          </cell>
          <cell r="G349">
            <v>517077</v>
          </cell>
          <cell r="H349">
            <v>45014</v>
          </cell>
          <cell r="I349">
            <v>0</v>
          </cell>
          <cell r="J349">
            <v>0</v>
          </cell>
          <cell r="K349">
            <v>45056</v>
          </cell>
        </row>
        <row r="350">
          <cell r="F350">
            <v>18766</v>
          </cell>
          <cell r="G350">
            <v>2301134</v>
          </cell>
          <cell r="H350">
            <v>45014</v>
          </cell>
          <cell r="I350">
            <v>0</v>
          </cell>
          <cell r="J350">
            <v>0</v>
          </cell>
          <cell r="K350">
            <v>45056</v>
          </cell>
        </row>
        <row r="351">
          <cell r="F351">
            <v>25159</v>
          </cell>
          <cell r="G351">
            <v>5873087</v>
          </cell>
          <cell r="H351">
            <v>44747</v>
          </cell>
          <cell r="I351">
            <v>0</v>
          </cell>
          <cell r="J351">
            <v>0</v>
          </cell>
          <cell r="K351">
            <v>45056</v>
          </cell>
        </row>
        <row r="352">
          <cell r="F352">
            <v>191</v>
          </cell>
          <cell r="G352">
            <v>-410068</v>
          </cell>
          <cell r="H352">
            <v>45052</v>
          </cell>
          <cell r="I352">
            <v>0</v>
          </cell>
          <cell r="J352">
            <v>0</v>
          </cell>
          <cell r="K352">
            <v>45056</v>
          </cell>
        </row>
        <row r="353">
          <cell r="F353">
            <v>25141</v>
          </cell>
          <cell r="G353">
            <v>4778180</v>
          </cell>
          <cell r="H353">
            <v>44817</v>
          </cell>
          <cell r="I353">
            <v>0</v>
          </cell>
          <cell r="J353">
            <v>0</v>
          </cell>
          <cell r="K353">
            <v>45056</v>
          </cell>
        </row>
        <row r="354">
          <cell r="F354">
            <v>19054</v>
          </cell>
          <cell r="G354">
            <v>2076778</v>
          </cell>
          <cell r="H354">
            <v>45014</v>
          </cell>
          <cell r="I354">
            <v>0</v>
          </cell>
          <cell r="J354">
            <v>0</v>
          </cell>
          <cell r="K354">
            <v>45056</v>
          </cell>
        </row>
        <row r="355">
          <cell r="F355">
            <v>269</v>
          </cell>
          <cell r="G355">
            <v>-80774</v>
          </cell>
          <cell r="H355">
            <v>45044</v>
          </cell>
          <cell r="I355">
            <v>0</v>
          </cell>
          <cell r="J355">
            <v>0</v>
          </cell>
          <cell r="K355">
            <v>45056</v>
          </cell>
        </row>
        <row r="356">
          <cell r="F356">
            <v>25158</v>
          </cell>
          <cell r="G356">
            <v>11042361</v>
          </cell>
          <cell r="H356">
            <v>44939</v>
          </cell>
          <cell r="I356">
            <v>0</v>
          </cell>
          <cell r="J356">
            <v>0</v>
          </cell>
          <cell r="K356">
            <v>45056</v>
          </cell>
        </row>
        <row r="357">
          <cell r="F357">
            <v>247</v>
          </cell>
          <cell r="G357">
            <v>-130973</v>
          </cell>
          <cell r="H357">
            <v>45037</v>
          </cell>
          <cell r="I357">
            <v>0</v>
          </cell>
          <cell r="J357">
            <v>0</v>
          </cell>
          <cell r="K357">
            <v>45056</v>
          </cell>
        </row>
        <row r="358">
          <cell r="F358">
            <v>25242</v>
          </cell>
          <cell r="G358">
            <v>2004728</v>
          </cell>
          <cell r="H358">
            <v>44849</v>
          </cell>
          <cell r="I358">
            <v>0</v>
          </cell>
          <cell r="J358">
            <v>0</v>
          </cell>
          <cell r="K358">
            <v>45056</v>
          </cell>
        </row>
        <row r="359">
          <cell r="F359">
            <v>20178</v>
          </cell>
          <cell r="G359">
            <v>1958825</v>
          </cell>
          <cell r="H359">
            <v>45020</v>
          </cell>
          <cell r="I359">
            <v>0</v>
          </cell>
          <cell r="J359">
            <v>0</v>
          </cell>
          <cell r="K359">
            <v>45056</v>
          </cell>
        </row>
        <row r="360">
          <cell r="F360">
            <v>18697</v>
          </cell>
          <cell r="G360">
            <v>8144664</v>
          </cell>
          <cell r="H360">
            <v>45013</v>
          </cell>
          <cell r="I360">
            <v>0</v>
          </cell>
          <cell r="J360">
            <v>0</v>
          </cell>
          <cell r="K360">
            <v>45056</v>
          </cell>
        </row>
        <row r="361">
          <cell r="F361">
            <v>18695</v>
          </cell>
          <cell r="G361">
            <v>1038389</v>
          </cell>
          <cell r="H361">
            <v>45013</v>
          </cell>
          <cell r="I361">
            <v>0</v>
          </cell>
          <cell r="J361">
            <v>0</v>
          </cell>
          <cell r="K361">
            <v>45056</v>
          </cell>
        </row>
        <row r="362">
          <cell r="F362">
            <v>174</v>
          </cell>
          <cell r="G362">
            <v>-766579</v>
          </cell>
          <cell r="H362">
            <v>45048</v>
          </cell>
          <cell r="I362">
            <v>0</v>
          </cell>
          <cell r="J362">
            <v>0</v>
          </cell>
          <cell r="K362">
            <v>45056</v>
          </cell>
        </row>
        <row r="363">
          <cell r="F363">
            <v>25154</v>
          </cell>
          <cell r="G363">
            <v>1594538</v>
          </cell>
          <cell r="H363">
            <v>44932</v>
          </cell>
          <cell r="I363">
            <v>0</v>
          </cell>
          <cell r="J363">
            <v>0</v>
          </cell>
          <cell r="K363">
            <v>45056</v>
          </cell>
        </row>
        <row r="364">
          <cell r="F364">
            <v>18704</v>
          </cell>
          <cell r="G364">
            <v>2076778</v>
          </cell>
          <cell r="H364">
            <v>45012</v>
          </cell>
          <cell r="I364">
            <v>0</v>
          </cell>
          <cell r="J364">
            <v>0</v>
          </cell>
          <cell r="K364">
            <v>45056</v>
          </cell>
        </row>
        <row r="365">
          <cell r="F365">
            <v>18760</v>
          </cell>
          <cell r="G365">
            <v>2619452</v>
          </cell>
          <cell r="H365">
            <v>45019</v>
          </cell>
          <cell r="I365">
            <v>0</v>
          </cell>
          <cell r="J365">
            <v>0</v>
          </cell>
          <cell r="K365">
            <v>45056</v>
          </cell>
        </row>
        <row r="366">
          <cell r="F366">
            <v>25148</v>
          </cell>
          <cell r="G366">
            <v>1470051</v>
          </cell>
          <cell r="H366">
            <v>44765</v>
          </cell>
          <cell r="I366">
            <v>0</v>
          </cell>
          <cell r="J366">
            <v>0</v>
          </cell>
          <cell r="K366">
            <v>45056</v>
          </cell>
        </row>
        <row r="367">
          <cell r="F367">
            <v>25138</v>
          </cell>
          <cell r="G367">
            <v>5891446</v>
          </cell>
          <cell r="H367">
            <v>44797</v>
          </cell>
          <cell r="I367">
            <v>0</v>
          </cell>
          <cell r="J367">
            <v>0</v>
          </cell>
          <cell r="K367">
            <v>45056</v>
          </cell>
        </row>
        <row r="368">
          <cell r="F368">
            <v>20180</v>
          </cell>
          <cell r="G368">
            <v>3663550</v>
          </cell>
          <cell r="H368">
            <v>45021</v>
          </cell>
          <cell r="I368">
            <v>0</v>
          </cell>
          <cell r="J368">
            <v>0</v>
          </cell>
          <cell r="K368">
            <v>45056</v>
          </cell>
        </row>
        <row r="369">
          <cell r="F369">
            <v>18699</v>
          </cell>
          <cell r="G369">
            <v>15080120</v>
          </cell>
          <cell r="H369">
            <v>45014</v>
          </cell>
          <cell r="I369">
            <v>0</v>
          </cell>
          <cell r="J369">
            <v>0</v>
          </cell>
          <cell r="K369">
            <v>45056</v>
          </cell>
        </row>
        <row r="370">
          <cell r="F370">
            <v>25163</v>
          </cell>
          <cell r="G370">
            <v>2226532</v>
          </cell>
          <cell r="H370">
            <v>44705</v>
          </cell>
          <cell r="I370">
            <v>0</v>
          </cell>
          <cell r="J370">
            <v>0</v>
          </cell>
          <cell r="K370">
            <v>45056</v>
          </cell>
        </row>
        <row r="371">
          <cell r="F371">
            <v>25156</v>
          </cell>
          <cell r="G371">
            <v>3667169</v>
          </cell>
          <cell r="H371">
            <v>44932</v>
          </cell>
          <cell r="I371">
            <v>0</v>
          </cell>
          <cell r="J371">
            <v>0</v>
          </cell>
          <cell r="K371">
            <v>45056</v>
          </cell>
        </row>
        <row r="372">
          <cell r="F372">
            <v>18765</v>
          </cell>
          <cell r="G372">
            <v>499125</v>
          </cell>
          <cell r="H372">
            <v>45015</v>
          </cell>
          <cell r="I372">
            <v>0</v>
          </cell>
          <cell r="J372">
            <v>0</v>
          </cell>
          <cell r="K372">
            <v>45056</v>
          </cell>
        </row>
        <row r="373">
          <cell r="F373">
            <v>18694</v>
          </cell>
          <cell r="G373">
            <v>4234934</v>
          </cell>
          <cell r="H373">
            <v>45012</v>
          </cell>
          <cell r="I373">
            <v>0</v>
          </cell>
          <cell r="J373">
            <v>0</v>
          </cell>
          <cell r="K373">
            <v>45056</v>
          </cell>
        </row>
        <row r="374">
          <cell r="F374">
            <v>20177</v>
          </cell>
          <cell r="G374">
            <v>1221638</v>
          </cell>
          <cell r="H374">
            <v>45017</v>
          </cell>
          <cell r="I374">
            <v>0</v>
          </cell>
          <cell r="J374">
            <v>0</v>
          </cell>
          <cell r="K374">
            <v>45056</v>
          </cell>
        </row>
        <row r="375">
          <cell r="F375">
            <v>17503</v>
          </cell>
          <cell r="G375">
            <v>3719496</v>
          </cell>
          <cell r="H375">
            <v>45006</v>
          </cell>
          <cell r="I375">
            <v>0</v>
          </cell>
          <cell r="J375">
            <v>0</v>
          </cell>
          <cell r="K375">
            <v>45056</v>
          </cell>
        </row>
        <row r="376">
          <cell r="F376" t="str">
            <v>199a</v>
          </cell>
          <cell r="G376">
            <v>-2550138</v>
          </cell>
          <cell r="H376">
            <v>45040</v>
          </cell>
          <cell r="I376">
            <v>0</v>
          </cell>
          <cell r="J376">
            <v>0</v>
          </cell>
          <cell r="K376">
            <v>45056</v>
          </cell>
        </row>
        <row r="377">
          <cell r="F377">
            <v>25145</v>
          </cell>
          <cell r="G377">
            <v>248413</v>
          </cell>
          <cell r="H377">
            <v>44772</v>
          </cell>
          <cell r="I377">
            <v>0</v>
          </cell>
          <cell r="J377">
            <v>0</v>
          </cell>
          <cell r="K377">
            <v>45056</v>
          </cell>
        </row>
        <row r="378">
          <cell r="F378">
            <v>25134</v>
          </cell>
          <cell r="G378">
            <v>5425420</v>
          </cell>
          <cell r="H378">
            <v>44747</v>
          </cell>
          <cell r="I378">
            <v>0</v>
          </cell>
          <cell r="J378">
            <v>0</v>
          </cell>
          <cell r="K378">
            <v>45056</v>
          </cell>
        </row>
        <row r="379">
          <cell r="F379">
            <v>16747</v>
          </cell>
          <cell r="G379">
            <v>1682824</v>
          </cell>
          <cell r="H379">
            <v>45006</v>
          </cell>
          <cell r="I379">
            <v>0</v>
          </cell>
          <cell r="J379">
            <v>0</v>
          </cell>
          <cell r="K379">
            <v>45056</v>
          </cell>
        </row>
        <row r="380">
          <cell r="F380">
            <v>18702</v>
          </cell>
          <cell r="G380">
            <v>3973992</v>
          </cell>
          <cell r="H380">
            <v>45010</v>
          </cell>
          <cell r="I380">
            <v>0</v>
          </cell>
          <cell r="J380">
            <v>0</v>
          </cell>
          <cell r="K380">
            <v>45056</v>
          </cell>
        </row>
        <row r="381">
          <cell r="F381">
            <v>18761</v>
          </cell>
          <cell r="G381">
            <v>1038389</v>
          </cell>
          <cell r="H381">
            <v>45017</v>
          </cell>
          <cell r="I381">
            <v>0</v>
          </cell>
          <cell r="J381">
            <v>0</v>
          </cell>
          <cell r="K381">
            <v>45056</v>
          </cell>
        </row>
        <row r="382">
          <cell r="F382">
            <v>18703</v>
          </cell>
          <cell r="G382">
            <v>1038389</v>
          </cell>
          <cell r="H382">
            <v>45010</v>
          </cell>
          <cell r="I382">
            <v>0</v>
          </cell>
          <cell r="J382">
            <v>0</v>
          </cell>
          <cell r="K382">
            <v>45056</v>
          </cell>
        </row>
        <row r="383">
          <cell r="F383">
            <v>163</v>
          </cell>
          <cell r="G383">
            <v>-1137557</v>
          </cell>
          <cell r="H383">
            <v>45048</v>
          </cell>
          <cell r="I383">
            <v>0</v>
          </cell>
          <cell r="J383">
            <v>0</v>
          </cell>
          <cell r="K383">
            <v>45056</v>
          </cell>
        </row>
        <row r="384">
          <cell r="F384">
            <v>25152</v>
          </cell>
          <cell r="G384">
            <v>2934013</v>
          </cell>
          <cell r="H384">
            <v>44926</v>
          </cell>
          <cell r="I384">
            <v>0</v>
          </cell>
          <cell r="J384">
            <v>0</v>
          </cell>
          <cell r="K384">
            <v>45056</v>
          </cell>
        </row>
        <row r="385">
          <cell r="F385">
            <v>16749</v>
          </cell>
          <cell r="G385">
            <v>1615482</v>
          </cell>
          <cell r="H385">
            <v>45010</v>
          </cell>
          <cell r="I385">
            <v>0</v>
          </cell>
          <cell r="J385">
            <v>0</v>
          </cell>
          <cell r="K385">
            <v>45056</v>
          </cell>
        </row>
        <row r="386">
          <cell r="F386">
            <v>20179</v>
          </cell>
          <cell r="G386">
            <v>4009159</v>
          </cell>
          <cell r="H386">
            <v>45020</v>
          </cell>
          <cell r="I386">
            <v>0</v>
          </cell>
          <cell r="J386">
            <v>0</v>
          </cell>
          <cell r="K386">
            <v>45056</v>
          </cell>
        </row>
        <row r="387">
          <cell r="F387">
            <v>25143</v>
          </cell>
          <cell r="G387">
            <v>1221638</v>
          </cell>
          <cell r="H387">
            <v>44813</v>
          </cell>
          <cell r="I387">
            <v>0</v>
          </cell>
          <cell r="J387">
            <v>0</v>
          </cell>
          <cell r="K387">
            <v>45056</v>
          </cell>
        </row>
        <row r="388">
          <cell r="F388" t="str">
            <v>199b</v>
          </cell>
          <cell r="G388">
            <v>-310243</v>
          </cell>
          <cell r="H388">
            <v>45052</v>
          </cell>
          <cell r="I388">
            <v>0</v>
          </cell>
          <cell r="J388">
            <v>0</v>
          </cell>
          <cell r="K388">
            <v>45056</v>
          </cell>
        </row>
        <row r="389">
          <cell r="F389">
            <v>16750</v>
          </cell>
          <cell r="G389">
            <v>1551220</v>
          </cell>
          <cell r="H389">
            <v>45006</v>
          </cell>
          <cell r="I389">
            <v>0</v>
          </cell>
          <cell r="J389">
            <v>0</v>
          </cell>
          <cell r="K389">
            <v>45056</v>
          </cell>
        </row>
        <row r="390">
          <cell r="F390">
            <v>16754</v>
          </cell>
          <cell r="G390">
            <v>1038389</v>
          </cell>
          <cell r="H390">
            <v>45006</v>
          </cell>
          <cell r="I390">
            <v>0</v>
          </cell>
          <cell r="J390">
            <v>0</v>
          </cell>
          <cell r="K390">
            <v>45056</v>
          </cell>
        </row>
        <row r="391">
          <cell r="F391">
            <v>25157</v>
          </cell>
          <cell r="G391">
            <v>8215328</v>
          </cell>
          <cell r="H391">
            <v>44940</v>
          </cell>
          <cell r="I391">
            <v>0</v>
          </cell>
          <cell r="J391">
            <v>0</v>
          </cell>
          <cell r="K391">
            <v>45056</v>
          </cell>
        </row>
        <row r="392">
          <cell r="F392">
            <v>25153</v>
          </cell>
          <cell r="G392">
            <v>14279089</v>
          </cell>
          <cell r="H392">
            <v>44926</v>
          </cell>
          <cell r="I392">
            <v>0</v>
          </cell>
          <cell r="J392">
            <v>0</v>
          </cell>
          <cell r="K392">
            <v>45056</v>
          </cell>
        </row>
        <row r="393">
          <cell r="F393">
            <v>25147</v>
          </cell>
          <cell r="G393">
            <v>149050</v>
          </cell>
          <cell r="H393">
            <v>44772</v>
          </cell>
          <cell r="I393">
            <v>0</v>
          </cell>
          <cell r="J393">
            <v>0</v>
          </cell>
          <cell r="K393">
            <v>45056</v>
          </cell>
        </row>
        <row r="394">
          <cell r="F394">
            <v>18762</v>
          </cell>
          <cell r="G394">
            <v>2372447</v>
          </cell>
          <cell r="H394">
            <v>45016</v>
          </cell>
          <cell r="I394">
            <v>0</v>
          </cell>
          <cell r="J394">
            <v>0</v>
          </cell>
          <cell r="K394">
            <v>45056</v>
          </cell>
        </row>
        <row r="395">
          <cell r="F395">
            <v>16752</v>
          </cell>
          <cell r="G395">
            <v>8419301</v>
          </cell>
          <cell r="H395">
            <v>45007</v>
          </cell>
          <cell r="I395">
            <v>0</v>
          </cell>
          <cell r="J395">
            <v>0</v>
          </cell>
          <cell r="K395">
            <v>45056</v>
          </cell>
        </row>
        <row r="396">
          <cell r="F396" t="str">
            <v>199c</v>
          </cell>
          <cell r="G396">
            <v>-3615239</v>
          </cell>
          <cell r="H396">
            <v>45044</v>
          </cell>
          <cell r="I396">
            <v>0</v>
          </cell>
          <cell r="J396">
            <v>0</v>
          </cell>
          <cell r="K396">
            <v>45056</v>
          </cell>
        </row>
        <row r="397">
          <cell r="F397">
            <v>25146</v>
          </cell>
          <cell r="G397">
            <v>4453064</v>
          </cell>
          <cell r="H397">
            <v>44807</v>
          </cell>
          <cell r="I397">
            <v>0</v>
          </cell>
          <cell r="J397">
            <v>0</v>
          </cell>
          <cell r="K397">
            <v>45056</v>
          </cell>
        </row>
        <row r="398">
          <cell r="F398">
            <v>15713</v>
          </cell>
          <cell r="G398">
            <v>552002</v>
          </cell>
          <cell r="H398">
            <v>44699</v>
          </cell>
          <cell r="I398">
            <v>0</v>
          </cell>
          <cell r="J398">
            <v>0</v>
          </cell>
          <cell r="K398">
            <v>45056</v>
          </cell>
        </row>
        <row r="399">
          <cell r="F399">
            <v>203</v>
          </cell>
          <cell r="G399">
            <v>-5629843</v>
          </cell>
          <cell r="H399">
            <v>45051</v>
          </cell>
          <cell r="I399">
            <v>0</v>
          </cell>
          <cell r="J399">
            <v>0</v>
          </cell>
          <cell r="K399">
            <v>45056</v>
          </cell>
        </row>
        <row r="400">
          <cell r="F400">
            <v>25149</v>
          </cell>
          <cell r="G400">
            <v>3608451</v>
          </cell>
          <cell r="H400">
            <v>44864</v>
          </cell>
          <cell r="I400">
            <v>0</v>
          </cell>
          <cell r="J400">
            <v>0</v>
          </cell>
          <cell r="K400">
            <v>45056</v>
          </cell>
        </row>
        <row r="401">
          <cell r="F401">
            <v>25135</v>
          </cell>
          <cell r="G401">
            <v>1002364</v>
          </cell>
          <cell r="H401">
            <v>44716</v>
          </cell>
          <cell r="I401">
            <v>0</v>
          </cell>
          <cell r="J401">
            <v>0</v>
          </cell>
          <cell r="K401">
            <v>45056</v>
          </cell>
        </row>
        <row r="402">
          <cell r="F402">
            <v>25139</v>
          </cell>
          <cell r="G402">
            <v>1296130</v>
          </cell>
          <cell r="H402">
            <v>44777</v>
          </cell>
          <cell r="I402">
            <v>0</v>
          </cell>
          <cell r="J402">
            <v>0</v>
          </cell>
          <cell r="K402">
            <v>45056</v>
          </cell>
        </row>
        <row r="403">
          <cell r="F403">
            <v>172</v>
          </cell>
          <cell r="G403">
            <v>-543392</v>
          </cell>
          <cell r="H403">
            <v>45037</v>
          </cell>
          <cell r="I403">
            <v>0</v>
          </cell>
          <cell r="J403">
            <v>0</v>
          </cell>
          <cell r="K403">
            <v>45056</v>
          </cell>
        </row>
        <row r="404">
          <cell r="F404">
            <v>20186</v>
          </cell>
          <cell r="G404">
            <v>4117091</v>
          </cell>
          <cell r="H404">
            <v>45019</v>
          </cell>
          <cell r="I404">
            <v>0</v>
          </cell>
          <cell r="J404">
            <v>0</v>
          </cell>
          <cell r="K404">
            <v>45056</v>
          </cell>
        </row>
        <row r="405">
          <cell r="F405">
            <v>18763</v>
          </cell>
          <cell r="G405">
            <v>4234934</v>
          </cell>
          <cell r="H405">
            <v>45017</v>
          </cell>
          <cell r="I405">
            <v>0</v>
          </cell>
          <cell r="J405">
            <v>0</v>
          </cell>
          <cell r="K405">
            <v>45056</v>
          </cell>
        </row>
        <row r="406">
          <cell r="F406">
            <v>143</v>
          </cell>
          <cell r="G406">
            <v>-2160940</v>
          </cell>
          <cell r="H406">
            <v>45051</v>
          </cell>
          <cell r="I406">
            <v>0</v>
          </cell>
          <cell r="J406">
            <v>0</v>
          </cell>
          <cell r="K406">
            <v>45056</v>
          </cell>
        </row>
        <row r="407">
          <cell r="F407">
            <v>16755</v>
          </cell>
          <cell r="G407">
            <v>1314390</v>
          </cell>
          <cell r="H407">
            <v>45006</v>
          </cell>
          <cell r="I407">
            <v>0</v>
          </cell>
          <cell r="J407">
            <v>0</v>
          </cell>
          <cell r="K407">
            <v>45056</v>
          </cell>
        </row>
        <row r="408">
          <cell r="F408">
            <v>16751</v>
          </cell>
          <cell r="G408">
            <v>1038389</v>
          </cell>
          <cell r="H408">
            <v>45006</v>
          </cell>
          <cell r="I408">
            <v>0</v>
          </cell>
          <cell r="J408">
            <v>0</v>
          </cell>
          <cell r="K408">
            <v>45056</v>
          </cell>
        </row>
        <row r="409">
          <cell r="F409">
            <v>200</v>
          </cell>
          <cell r="G409">
            <v>-5352054</v>
          </cell>
          <cell r="H409">
            <v>45051</v>
          </cell>
          <cell r="I409">
            <v>0</v>
          </cell>
          <cell r="J409">
            <v>0</v>
          </cell>
          <cell r="K409">
            <v>45056</v>
          </cell>
        </row>
        <row r="410">
          <cell r="F410">
            <v>25150</v>
          </cell>
          <cell r="G410">
            <v>1221638</v>
          </cell>
          <cell r="H410">
            <v>44881</v>
          </cell>
          <cell r="I410">
            <v>0</v>
          </cell>
          <cell r="J410">
            <v>0</v>
          </cell>
          <cell r="K410">
            <v>45056</v>
          </cell>
        </row>
        <row r="411">
          <cell r="F411" t="str">
            <v>181a</v>
          </cell>
          <cell r="G411">
            <v>-1248368</v>
          </cell>
          <cell r="H411">
            <v>45035</v>
          </cell>
          <cell r="I411">
            <v>0</v>
          </cell>
          <cell r="J411">
            <v>0</v>
          </cell>
          <cell r="K411">
            <v>45056</v>
          </cell>
        </row>
        <row r="412">
          <cell r="F412">
            <v>18764</v>
          </cell>
          <cell r="G412">
            <v>1827221</v>
          </cell>
          <cell r="H412">
            <v>45017</v>
          </cell>
          <cell r="I412">
            <v>0</v>
          </cell>
          <cell r="J412">
            <v>0</v>
          </cell>
          <cell r="K412">
            <v>45056</v>
          </cell>
        </row>
        <row r="413">
          <cell r="F413">
            <v>18700</v>
          </cell>
          <cell r="G413">
            <v>6016351</v>
          </cell>
          <cell r="H413">
            <v>45014</v>
          </cell>
          <cell r="I413">
            <v>0</v>
          </cell>
          <cell r="J413">
            <v>0</v>
          </cell>
          <cell r="K413">
            <v>45056</v>
          </cell>
        </row>
        <row r="414">
          <cell r="F414">
            <v>25140</v>
          </cell>
          <cell r="G414">
            <v>1113266</v>
          </cell>
          <cell r="H414">
            <v>44811</v>
          </cell>
          <cell r="I414">
            <v>0</v>
          </cell>
          <cell r="J414">
            <v>0</v>
          </cell>
          <cell r="K414">
            <v>45056</v>
          </cell>
        </row>
        <row r="415">
          <cell r="F415">
            <v>25162</v>
          </cell>
          <cell r="G415">
            <v>1296130</v>
          </cell>
          <cell r="H415">
            <v>44767</v>
          </cell>
          <cell r="I415">
            <v>0</v>
          </cell>
          <cell r="J415">
            <v>0</v>
          </cell>
          <cell r="K415">
            <v>45056</v>
          </cell>
        </row>
        <row r="416">
          <cell r="F416">
            <v>21237</v>
          </cell>
          <cell r="G416">
            <v>-10897634</v>
          </cell>
          <cell r="H416">
            <v>45054</v>
          </cell>
          <cell r="I416">
            <v>45054</v>
          </cell>
          <cell r="J416">
            <v>45054</v>
          </cell>
          <cell r="K416">
            <v>45070</v>
          </cell>
        </row>
        <row r="417">
          <cell r="F417">
            <v>21236</v>
          </cell>
          <cell r="G417">
            <v>-7005622</v>
          </cell>
          <cell r="H417">
            <v>45054</v>
          </cell>
          <cell r="I417">
            <v>45054</v>
          </cell>
          <cell r="J417">
            <v>45054</v>
          </cell>
          <cell r="K417">
            <v>45070</v>
          </cell>
        </row>
        <row r="418">
          <cell r="F418">
            <v>21235</v>
          </cell>
          <cell r="G418">
            <v>-16502132</v>
          </cell>
          <cell r="H418">
            <v>45054</v>
          </cell>
          <cell r="I418">
            <v>45054</v>
          </cell>
          <cell r="J418">
            <v>45054</v>
          </cell>
          <cell r="K418">
            <v>45070</v>
          </cell>
        </row>
        <row r="419">
          <cell r="F419">
            <v>21234</v>
          </cell>
          <cell r="G419">
            <v>-3113609</v>
          </cell>
          <cell r="H419">
            <v>45054</v>
          </cell>
          <cell r="I419">
            <v>45054</v>
          </cell>
          <cell r="J419">
            <v>45054</v>
          </cell>
          <cell r="K419">
            <v>45070</v>
          </cell>
        </row>
        <row r="420">
          <cell r="F420">
            <v>23407</v>
          </cell>
          <cell r="G420">
            <v>3144801</v>
          </cell>
          <cell r="H420">
            <v>45030</v>
          </cell>
          <cell r="I420">
            <v>45037</v>
          </cell>
          <cell r="J420">
            <v>45065</v>
          </cell>
          <cell r="K420">
            <v>45070</v>
          </cell>
        </row>
        <row r="421">
          <cell r="F421">
            <v>23406</v>
          </cell>
          <cell r="G421">
            <v>1954612</v>
          </cell>
          <cell r="H421">
            <v>45030</v>
          </cell>
          <cell r="I421">
            <v>45037</v>
          </cell>
          <cell r="J421">
            <v>45065</v>
          </cell>
          <cell r="K421">
            <v>45070</v>
          </cell>
        </row>
        <row r="422">
          <cell r="F422">
            <v>23577</v>
          </cell>
          <cell r="G422">
            <v>2443276</v>
          </cell>
          <cell r="H422">
            <v>45033</v>
          </cell>
          <cell r="I422">
            <v>45040</v>
          </cell>
          <cell r="J422">
            <v>45068</v>
          </cell>
          <cell r="K422">
            <v>45070</v>
          </cell>
        </row>
        <row r="423">
          <cell r="F423">
            <v>9022</v>
          </cell>
          <cell r="G423">
            <v>4099282</v>
          </cell>
          <cell r="H423">
            <v>44981</v>
          </cell>
          <cell r="I423">
            <v>45063</v>
          </cell>
          <cell r="J423">
            <v>45016</v>
          </cell>
          <cell r="K423">
            <v>45070</v>
          </cell>
        </row>
        <row r="424">
          <cell r="F424">
            <v>6287</v>
          </cell>
          <cell r="G424">
            <v>7594719</v>
          </cell>
          <cell r="H424">
            <v>44968</v>
          </cell>
          <cell r="I424">
            <v>45063</v>
          </cell>
          <cell r="J424">
            <v>45003</v>
          </cell>
          <cell r="K424">
            <v>45070</v>
          </cell>
        </row>
        <row r="425">
          <cell r="F425">
            <v>2128</v>
          </cell>
          <cell r="G425">
            <v>3377836</v>
          </cell>
          <cell r="H425">
            <v>44945</v>
          </cell>
          <cell r="I425">
            <v>45063</v>
          </cell>
          <cell r="J425">
            <v>44980</v>
          </cell>
          <cell r="K425">
            <v>45070</v>
          </cell>
        </row>
        <row r="426">
          <cell r="F426">
            <v>2126</v>
          </cell>
          <cell r="G426">
            <v>7543019</v>
          </cell>
          <cell r="H426">
            <v>44945</v>
          </cell>
          <cell r="I426">
            <v>45063</v>
          </cell>
          <cell r="J426">
            <v>44980</v>
          </cell>
          <cell r="K426">
            <v>45070</v>
          </cell>
        </row>
        <row r="427">
          <cell r="F427">
            <v>2125</v>
          </cell>
          <cell r="G427">
            <v>3230964</v>
          </cell>
          <cell r="H427">
            <v>44945</v>
          </cell>
          <cell r="I427">
            <v>45063</v>
          </cell>
          <cell r="J427">
            <v>44980</v>
          </cell>
          <cell r="K427">
            <v>45070</v>
          </cell>
        </row>
        <row r="428">
          <cell r="F428">
            <v>57665</v>
          </cell>
          <cell r="G428">
            <v>6558152</v>
          </cell>
          <cell r="H428">
            <v>44925</v>
          </cell>
          <cell r="I428">
            <v>45063</v>
          </cell>
          <cell r="J428">
            <v>44960</v>
          </cell>
          <cell r="K428">
            <v>45070</v>
          </cell>
        </row>
        <row r="429">
          <cell r="F429">
            <v>57664</v>
          </cell>
          <cell r="G429">
            <v>13710492</v>
          </cell>
          <cell r="H429">
            <v>44925</v>
          </cell>
          <cell r="I429">
            <v>45063</v>
          </cell>
          <cell r="J429">
            <v>44960</v>
          </cell>
          <cell r="K429">
            <v>45070</v>
          </cell>
        </row>
        <row r="430">
          <cell r="F430">
            <v>57663</v>
          </cell>
          <cell r="G430">
            <v>11237562</v>
          </cell>
          <cell r="H430">
            <v>44924</v>
          </cell>
          <cell r="I430">
            <v>45063</v>
          </cell>
          <cell r="J430">
            <v>44959</v>
          </cell>
          <cell r="K430">
            <v>45070</v>
          </cell>
        </row>
        <row r="431">
          <cell r="F431">
            <v>28140</v>
          </cell>
          <cell r="G431">
            <v>36449303</v>
          </cell>
          <cell r="H431">
            <v>44942</v>
          </cell>
          <cell r="I431">
            <v>45059</v>
          </cell>
          <cell r="J431">
            <v>44977</v>
          </cell>
          <cell r="K431">
            <v>45070</v>
          </cell>
        </row>
        <row r="432">
          <cell r="F432">
            <v>4506</v>
          </cell>
          <cell r="G432">
            <v>-4002706</v>
          </cell>
          <cell r="H432">
            <v>45065</v>
          </cell>
          <cell r="I432">
            <v>45065</v>
          </cell>
          <cell r="J432">
            <v>45065</v>
          </cell>
          <cell r="K432">
            <v>45070</v>
          </cell>
        </row>
        <row r="433">
          <cell r="F433">
            <v>25645</v>
          </cell>
          <cell r="G433">
            <v>10383890</v>
          </cell>
          <cell r="H433">
            <v>44935</v>
          </cell>
          <cell r="I433">
            <v>45057</v>
          </cell>
          <cell r="J433">
            <v>44970</v>
          </cell>
          <cell r="K433">
            <v>45070</v>
          </cell>
        </row>
        <row r="434">
          <cell r="F434">
            <v>25644</v>
          </cell>
          <cell r="G434">
            <v>4728328</v>
          </cell>
          <cell r="H434">
            <v>44935</v>
          </cell>
          <cell r="I434">
            <v>45057</v>
          </cell>
          <cell r="J434">
            <v>44970</v>
          </cell>
          <cell r="K434">
            <v>45070</v>
          </cell>
        </row>
        <row r="435">
          <cell r="F435">
            <v>25642</v>
          </cell>
          <cell r="G435">
            <v>4730649</v>
          </cell>
          <cell r="H435">
            <v>44932</v>
          </cell>
          <cell r="I435">
            <v>45057</v>
          </cell>
          <cell r="J435">
            <v>44967</v>
          </cell>
          <cell r="K435">
            <v>45070</v>
          </cell>
        </row>
        <row r="436">
          <cell r="F436">
            <v>21239</v>
          </cell>
          <cell r="G436">
            <v>-1556805</v>
          </cell>
          <cell r="H436">
            <v>45054</v>
          </cell>
          <cell r="I436">
            <v>45054</v>
          </cell>
          <cell r="J436">
            <v>45054</v>
          </cell>
          <cell r="K436">
            <v>45070</v>
          </cell>
        </row>
        <row r="437">
          <cell r="F437">
            <v>21238</v>
          </cell>
          <cell r="G437">
            <v>-6227220</v>
          </cell>
          <cell r="H437">
            <v>45054</v>
          </cell>
          <cell r="I437">
            <v>45054</v>
          </cell>
          <cell r="J437">
            <v>45054</v>
          </cell>
          <cell r="K437">
            <v>45070</v>
          </cell>
        </row>
        <row r="438">
          <cell r="F438">
            <v>23411</v>
          </cell>
          <cell r="G438">
            <v>778800</v>
          </cell>
          <cell r="H438">
            <v>45033</v>
          </cell>
          <cell r="I438">
            <v>45037</v>
          </cell>
          <cell r="J438">
            <v>45068</v>
          </cell>
          <cell r="K438">
            <v>45070</v>
          </cell>
        </row>
        <row r="439">
          <cell r="F439">
            <v>57662</v>
          </cell>
          <cell r="G439">
            <v>35709066</v>
          </cell>
          <cell r="H439">
            <v>44925</v>
          </cell>
          <cell r="I439">
            <v>45063</v>
          </cell>
          <cell r="J439">
            <v>44960</v>
          </cell>
          <cell r="K439">
            <v>45070</v>
          </cell>
        </row>
        <row r="440">
          <cell r="F440">
            <v>25627</v>
          </cell>
          <cell r="G440">
            <v>19286784</v>
          </cell>
          <cell r="H440">
            <v>44926</v>
          </cell>
          <cell r="I440">
            <v>45057</v>
          </cell>
          <cell r="J440">
            <v>44961</v>
          </cell>
          <cell r="K440">
            <v>45070</v>
          </cell>
        </row>
        <row r="441">
          <cell r="F441">
            <v>57792</v>
          </cell>
          <cell r="G441">
            <v>44961885</v>
          </cell>
          <cell r="H441">
            <v>44925</v>
          </cell>
          <cell r="I441">
            <v>45063</v>
          </cell>
          <cell r="J441">
            <v>44960</v>
          </cell>
          <cell r="K441">
            <v>45070</v>
          </cell>
        </row>
        <row r="442">
          <cell r="F442">
            <v>57791</v>
          </cell>
          <cell r="G442">
            <v>10930262</v>
          </cell>
          <cell r="H442">
            <v>44925</v>
          </cell>
          <cell r="I442">
            <v>45063</v>
          </cell>
          <cell r="J442">
            <v>44960</v>
          </cell>
          <cell r="K442">
            <v>45070</v>
          </cell>
        </row>
        <row r="443">
          <cell r="F443">
            <v>56992</v>
          </cell>
          <cell r="G443">
            <v>1736721</v>
          </cell>
          <cell r="H443">
            <v>44919</v>
          </cell>
          <cell r="I443">
            <v>45063</v>
          </cell>
          <cell r="J443">
            <v>44954</v>
          </cell>
          <cell r="K443">
            <v>45070</v>
          </cell>
        </row>
        <row r="444">
          <cell r="F444">
            <v>9021</v>
          </cell>
          <cell r="G444">
            <v>2772858</v>
          </cell>
          <cell r="H444">
            <v>44980</v>
          </cell>
          <cell r="I444">
            <v>45063</v>
          </cell>
          <cell r="J444">
            <v>45015</v>
          </cell>
          <cell r="K444">
            <v>45070</v>
          </cell>
        </row>
        <row r="445">
          <cell r="F445">
            <v>23424</v>
          </cell>
          <cell r="G445">
            <v>3909224</v>
          </cell>
          <cell r="H445">
            <v>45028</v>
          </cell>
          <cell r="I445">
            <v>45037</v>
          </cell>
          <cell r="J445">
            <v>45063</v>
          </cell>
          <cell r="K445">
            <v>45070</v>
          </cell>
        </row>
        <row r="446">
          <cell r="F446">
            <v>25632</v>
          </cell>
          <cell r="G446">
            <v>2226532</v>
          </cell>
          <cell r="H446">
            <v>44811</v>
          </cell>
          <cell r="I446">
            <v>45057</v>
          </cell>
          <cell r="J446">
            <v>44846</v>
          </cell>
          <cell r="K446">
            <v>45070</v>
          </cell>
        </row>
        <row r="447">
          <cell r="F447">
            <v>25655</v>
          </cell>
          <cell r="G447">
            <v>1325775</v>
          </cell>
          <cell r="H447">
            <v>44934</v>
          </cell>
          <cell r="I447">
            <v>45057</v>
          </cell>
          <cell r="J447">
            <v>44969</v>
          </cell>
          <cell r="K447">
            <v>45070</v>
          </cell>
        </row>
        <row r="448">
          <cell r="F448">
            <v>25656</v>
          </cell>
          <cell r="G448">
            <v>33175626</v>
          </cell>
          <cell r="H448">
            <v>44938</v>
          </cell>
          <cell r="I448">
            <v>45057</v>
          </cell>
          <cell r="J448">
            <v>44973</v>
          </cell>
          <cell r="K448">
            <v>45070</v>
          </cell>
        </row>
        <row r="449">
          <cell r="F449">
            <v>25661</v>
          </cell>
          <cell r="G449">
            <v>11181082</v>
          </cell>
          <cell r="H449">
            <v>44942</v>
          </cell>
          <cell r="I449">
            <v>45057</v>
          </cell>
          <cell r="J449">
            <v>44977</v>
          </cell>
          <cell r="K449">
            <v>45070</v>
          </cell>
        </row>
        <row r="450">
          <cell r="F450">
            <v>184</v>
          </cell>
          <cell r="G450">
            <v>-261940</v>
          </cell>
          <cell r="H450">
            <v>45056</v>
          </cell>
          <cell r="I450">
            <v>45058</v>
          </cell>
          <cell r="J450">
            <v>45056</v>
          </cell>
          <cell r="K450">
            <v>45070</v>
          </cell>
        </row>
        <row r="451">
          <cell r="F451">
            <v>6274</v>
          </cell>
          <cell r="G451">
            <v>6813411</v>
          </cell>
          <cell r="H451">
            <v>44961</v>
          </cell>
          <cell r="I451">
            <v>45063</v>
          </cell>
          <cell r="J451">
            <v>44996</v>
          </cell>
          <cell r="K451">
            <v>45070</v>
          </cell>
        </row>
        <row r="452">
          <cell r="F452">
            <v>6276</v>
          </cell>
          <cell r="G452">
            <v>4059594</v>
          </cell>
          <cell r="H452">
            <v>44967</v>
          </cell>
          <cell r="I452">
            <v>45063</v>
          </cell>
          <cell r="J452">
            <v>45002</v>
          </cell>
          <cell r="K452">
            <v>45070</v>
          </cell>
        </row>
        <row r="453">
          <cell r="F453">
            <v>23423</v>
          </cell>
          <cell r="G453">
            <v>3335794</v>
          </cell>
          <cell r="H453">
            <v>45026</v>
          </cell>
          <cell r="I453">
            <v>45037</v>
          </cell>
          <cell r="J453">
            <v>45061</v>
          </cell>
          <cell r="K453">
            <v>45070</v>
          </cell>
        </row>
        <row r="454">
          <cell r="F454">
            <v>25634</v>
          </cell>
          <cell r="G454">
            <v>4660502</v>
          </cell>
          <cell r="H454">
            <v>44827</v>
          </cell>
          <cell r="I454">
            <v>45057</v>
          </cell>
          <cell r="J454">
            <v>44862</v>
          </cell>
          <cell r="K454">
            <v>45070</v>
          </cell>
        </row>
        <row r="455">
          <cell r="F455">
            <v>25635</v>
          </cell>
          <cell r="G455">
            <v>4723653</v>
          </cell>
          <cell r="H455">
            <v>44851</v>
          </cell>
          <cell r="I455">
            <v>45057</v>
          </cell>
          <cell r="J455">
            <v>44886</v>
          </cell>
          <cell r="K455">
            <v>45070</v>
          </cell>
        </row>
        <row r="456">
          <cell r="F456">
            <v>25636</v>
          </cell>
          <cell r="G456">
            <v>5765793</v>
          </cell>
          <cell r="H456">
            <v>44863</v>
          </cell>
          <cell r="I456">
            <v>45057</v>
          </cell>
          <cell r="J456">
            <v>44898</v>
          </cell>
          <cell r="K456">
            <v>45070</v>
          </cell>
        </row>
        <row r="457">
          <cell r="F457">
            <v>25637</v>
          </cell>
          <cell r="G457">
            <v>4319777</v>
          </cell>
          <cell r="H457">
            <v>44881</v>
          </cell>
          <cell r="I457">
            <v>45057</v>
          </cell>
          <cell r="J457">
            <v>44916</v>
          </cell>
          <cell r="K457">
            <v>45070</v>
          </cell>
        </row>
        <row r="458">
          <cell r="F458">
            <v>25638</v>
          </cell>
          <cell r="G458">
            <v>3321109</v>
          </cell>
          <cell r="H458">
            <v>44893</v>
          </cell>
          <cell r="I458">
            <v>45057</v>
          </cell>
          <cell r="J458">
            <v>44928</v>
          </cell>
          <cell r="K458">
            <v>45070</v>
          </cell>
        </row>
        <row r="459">
          <cell r="F459">
            <v>25639</v>
          </cell>
          <cell r="G459">
            <v>556633</v>
          </cell>
          <cell r="H459">
            <v>44917</v>
          </cell>
          <cell r="I459">
            <v>45057</v>
          </cell>
          <cell r="J459">
            <v>44952</v>
          </cell>
          <cell r="K459">
            <v>45070</v>
          </cell>
        </row>
        <row r="460">
          <cell r="F460">
            <v>25654</v>
          </cell>
          <cell r="G460">
            <v>5191945</v>
          </cell>
          <cell r="H460">
            <v>44938</v>
          </cell>
          <cell r="I460">
            <v>45057</v>
          </cell>
          <cell r="J460">
            <v>44973</v>
          </cell>
          <cell r="K460">
            <v>45070</v>
          </cell>
        </row>
        <row r="461">
          <cell r="F461">
            <v>25657</v>
          </cell>
          <cell r="G461">
            <v>12038026</v>
          </cell>
          <cell r="H461">
            <v>44938</v>
          </cell>
          <cell r="I461">
            <v>45057</v>
          </cell>
          <cell r="J461">
            <v>44973</v>
          </cell>
          <cell r="K461">
            <v>45070</v>
          </cell>
        </row>
        <row r="462">
          <cell r="F462">
            <v>25664</v>
          </cell>
          <cell r="G462">
            <v>1374934</v>
          </cell>
          <cell r="H462">
            <v>44968</v>
          </cell>
          <cell r="I462">
            <v>45057</v>
          </cell>
          <cell r="J462">
            <v>45003</v>
          </cell>
          <cell r="K462">
            <v>45070</v>
          </cell>
        </row>
        <row r="463">
          <cell r="F463">
            <v>28139</v>
          </cell>
          <cell r="G463">
            <v>70060023</v>
          </cell>
          <cell r="H463">
            <v>44935</v>
          </cell>
          <cell r="I463">
            <v>45059</v>
          </cell>
          <cell r="J463">
            <v>44970</v>
          </cell>
          <cell r="K463">
            <v>45070</v>
          </cell>
        </row>
        <row r="464">
          <cell r="F464">
            <v>51815</v>
          </cell>
          <cell r="G464">
            <v>975429</v>
          </cell>
          <cell r="H464">
            <v>44872</v>
          </cell>
          <cell r="I464">
            <v>45063</v>
          </cell>
          <cell r="J464">
            <v>44907</v>
          </cell>
          <cell r="K464">
            <v>45070</v>
          </cell>
        </row>
        <row r="465">
          <cell r="F465">
            <v>57729</v>
          </cell>
          <cell r="G465">
            <v>1586115</v>
          </cell>
          <cell r="H465">
            <v>44923</v>
          </cell>
          <cell r="I465">
            <v>45063</v>
          </cell>
          <cell r="J465">
            <v>44958</v>
          </cell>
          <cell r="K465">
            <v>45070</v>
          </cell>
        </row>
        <row r="466">
          <cell r="F466">
            <v>6273</v>
          </cell>
          <cell r="G466">
            <v>6512066</v>
          </cell>
          <cell r="H466">
            <v>44961</v>
          </cell>
          <cell r="I466">
            <v>45063</v>
          </cell>
          <cell r="J466">
            <v>44996</v>
          </cell>
          <cell r="K466">
            <v>45070</v>
          </cell>
        </row>
        <row r="467">
          <cell r="F467">
            <v>25232</v>
          </cell>
          <cell r="G467">
            <v>2931918</v>
          </cell>
          <cell r="H467">
            <v>45031</v>
          </cell>
          <cell r="I467">
            <v>45044</v>
          </cell>
          <cell r="J467">
            <v>45066</v>
          </cell>
          <cell r="K467">
            <v>45070</v>
          </cell>
        </row>
        <row r="468">
          <cell r="F468">
            <v>25651</v>
          </cell>
          <cell r="G468">
            <v>7350101</v>
          </cell>
          <cell r="H468">
            <v>44943</v>
          </cell>
          <cell r="I468">
            <v>45057</v>
          </cell>
          <cell r="J468">
            <v>44978</v>
          </cell>
          <cell r="K468">
            <v>45070</v>
          </cell>
        </row>
        <row r="469">
          <cell r="F469">
            <v>23416</v>
          </cell>
          <cell r="G469">
            <v>977306</v>
          </cell>
          <cell r="H469">
            <v>45034</v>
          </cell>
          <cell r="I469">
            <v>45037</v>
          </cell>
          <cell r="J469">
            <v>45069</v>
          </cell>
          <cell r="K469">
            <v>45070</v>
          </cell>
        </row>
        <row r="470">
          <cell r="F470">
            <v>22180</v>
          </cell>
          <cell r="G470">
            <v>977306</v>
          </cell>
          <cell r="H470">
            <v>45030</v>
          </cell>
          <cell r="I470">
            <v>45031</v>
          </cell>
          <cell r="J470">
            <v>45065</v>
          </cell>
          <cell r="K470">
            <v>45070</v>
          </cell>
        </row>
        <row r="471">
          <cell r="F471">
            <v>294</v>
          </cell>
          <cell r="G471">
            <v>-872777</v>
          </cell>
          <cell r="H471">
            <v>45057</v>
          </cell>
          <cell r="I471">
            <v>45058</v>
          </cell>
          <cell r="J471">
            <v>45057</v>
          </cell>
          <cell r="K471">
            <v>45070</v>
          </cell>
        </row>
        <row r="472">
          <cell r="F472">
            <v>9020</v>
          </cell>
          <cell r="G472">
            <v>6678210</v>
          </cell>
          <cell r="H472">
            <v>44981</v>
          </cell>
          <cell r="I472">
            <v>45063</v>
          </cell>
          <cell r="J472">
            <v>45016</v>
          </cell>
          <cell r="K472">
            <v>45070</v>
          </cell>
        </row>
        <row r="473">
          <cell r="F473">
            <v>6281</v>
          </cell>
          <cell r="G473">
            <v>3709684</v>
          </cell>
          <cell r="H473">
            <v>44971</v>
          </cell>
          <cell r="I473">
            <v>45063</v>
          </cell>
          <cell r="J473">
            <v>45006</v>
          </cell>
          <cell r="K473">
            <v>45070</v>
          </cell>
        </row>
        <row r="474">
          <cell r="F474">
            <v>56250</v>
          </cell>
          <cell r="G474">
            <v>13541459</v>
          </cell>
          <cell r="H474">
            <v>44915</v>
          </cell>
          <cell r="I474">
            <v>45063</v>
          </cell>
          <cell r="J474">
            <v>44950</v>
          </cell>
          <cell r="K474">
            <v>45070</v>
          </cell>
        </row>
        <row r="475">
          <cell r="F475">
            <v>49469</v>
          </cell>
          <cell r="G475">
            <v>2594876</v>
          </cell>
          <cell r="H475">
            <v>44859</v>
          </cell>
          <cell r="I475">
            <v>45063</v>
          </cell>
          <cell r="J475">
            <v>44894</v>
          </cell>
          <cell r="K475">
            <v>45070</v>
          </cell>
        </row>
        <row r="476">
          <cell r="F476">
            <v>318</v>
          </cell>
          <cell r="G476">
            <v>-2355674</v>
          </cell>
          <cell r="H476">
            <v>45066</v>
          </cell>
          <cell r="I476">
            <v>45068</v>
          </cell>
          <cell r="J476">
            <v>45066</v>
          </cell>
          <cell r="K476">
            <v>45070</v>
          </cell>
        </row>
        <row r="477">
          <cell r="F477">
            <v>317</v>
          </cell>
          <cell r="G477">
            <v>-1737354</v>
          </cell>
          <cell r="H477">
            <v>45066</v>
          </cell>
          <cell r="I477">
            <v>45068</v>
          </cell>
          <cell r="J477">
            <v>45066</v>
          </cell>
          <cell r="K477">
            <v>45070</v>
          </cell>
        </row>
        <row r="478">
          <cell r="F478" t="str">
            <v>297a</v>
          </cell>
          <cell r="G478">
            <v>-392918</v>
          </cell>
          <cell r="H478">
            <v>45057</v>
          </cell>
          <cell r="I478">
            <v>45058</v>
          </cell>
          <cell r="J478">
            <v>45057</v>
          </cell>
          <cell r="K478">
            <v>45070</v>
          </cell>
        </row>
        <row r="479">
          <cell r="F479">
            <v>296</v>
          </cell>
          <cell r="G479">
            <v>-930729</v>
          </cell>
          <cell r="H479">
            <v>45057</v>
          </cell>
          <cell r="I479">
            <v>45058</v>
          </cell>
          <cell r="J479">
            <v>45057</v>
          </cell>
          <cell r="K479">
            <v>45070</v>
          </cell>
        </row>
        <row r="480">
          <cell r="F480">
            <v>25629</v>
          </cell>
          <cell r="G480">
            <v>2226532</v>
          </cell>
          <cell r="H480">
            <v>44809</v>
          </cell>
          <cell r="I480">
            <v>45057</v>
          </cell>
          <cell r="J480">
            <v>44844</v>
          </cell>
          <cell r="K480">
            <v>45070</v>
          </cell>
        </row>
        <row r="481">
          <cell r="F481">
            <v>25648</v>
          </cell>
          <cell r="G481">
            <v>5191945</v>
          </cell>
          <cell r="H481">
            <v>44939</v>
          </cell>
          <cell r="I481">
            <v>45057</v>
          </cell>
          <cell r="J481">
            <v>44974</v>
          </cell>
          <cell r="K481">
            <v>45070</v>
          </cell>
        </row>
        <row r="482">
          <cell r="F482">
            <v>25649</v>
          </cell>
          <cell r="G482">
            <v>10571165</v>
          </cell>
          <cell r="H482">
            <v>44942</v>
          </cell>
          <cell r="I482">
            <v>45057</v>
          </cell>
          <cell r="J482">
            <v>44977</v>
          </cell>
          <cell r="K482">
            <v>45070</v>
          </cell>
        </row>
        <row r="483">
          <cell r="F483">
            <v>16748</v>
          </cell>
          <cell r="G483">
            <v>2358510</v>
          </cell>
          <cell r="H483">
            <v>45028</v>
          </cell>
          <cell r="I483">
            <v>45029</v>
          </cell>
          <cell r="J483">
            <v>45063</v>
          </cell>
          <cell r="K483">
            <v>45070</v>
          </cell>
        </row>
        <row r="484">
          <cell r="F484">
            <v>25662</v>
          </cell>
          <cell r="G484">
            <v>8468889</v>
          </cell>
          <cell r="H484">
            <v>44943</v>
          </cell>
          <cell r="I484">
            <v>45057</v>
          </cell>
          <cell r="J484">
            <v>44978</v>
          </cell>
          <cell r="K484">
            <v>45070</v>
          </cell>
        </row>
        <row r="485">
          <cell r="F485">
            <v>50644</v>
          </cell>
          <cell r="G485">
            <v>3771252</v>
          </cell>
          <cell r="H485">
            <v>44872</v>
          </cell>
          <cell r="I485">
            <v>45063</v>
          </cell>
          <cell r="J485">
            <v>44907</v>
          </cell>
          <cell r="K485">
            <v>45070</v>
          </cell>
        </row>
        <row r="486">
          <cell r="F486">
            <v>49477</v>
          </cell>
          <cell r="G486">
            <v>1199421</v>
          </cell>
          <cell r="H486">
            <v>44865</v>
          </cell>
          <cell r="I486">
            <v>45063</v>
          </cell>
          <cell r="J486">
            <v>44900</v>
          </cell>
          <cell r="K486">
            <v>45070</v>
          </cell>
        </row>
        <row r="487">
          <cell r="F487">
            <v>49468</v>
          </cell>
          <cell r="G487">
            <v>7151355</v>
          </cell>
          <cell r="H487">
            <v>44863</v>
          </cell>
          <cell r="I487">
            <v>45063</v>
          </cell>
          <cell r="J487">
            <v>44898</v>
          </cell>
          <cell r="K487">
            <v>45070</v>
          </cell>
        </row>
        <row r="488">
          <cell r="F488">
            <v>195</v>
          </cell>
          <cell r="G488">
            <v>-482526</v>
          </cell>
          <cell r="H488">
            <v>45056</v>
          </cell>
          <cell r="I488">
            <v>45058</v>
          </cell>
          <cell r="J488">
            <v>45056</v>
          </cell>
          <cell r="K488">
            <v>45070</v>
          </cell>
        </row>
        <row r="489">
          <cell r="F489">
            <v>6280</v>
          </cell>
          <cell r="G489">
            <v>1615482</v>
          </cell>
          <cell r="H489">
            <v>44975</v>
          </cell>
          <cell r="I489">
            <v>45063</v>
          </cell>
          <cell r="J489">
            <v>45010</v>
          </cell>
          <cell r="K489">
            <v>45070</v>
          </cell>
        </row>
        <row r="490">
          <cell r="F490">
            <v>49475</v>
          </cell>
          <cell r="G490">
            <v>5241659</v>
          </cell>
          <cell r="H490">
            <v>44849</v>
          </cell>
          <cell r="I490">
            <v>45063</v>
          </cell>
          <cell r="J490">
            <v>44884</v>
          </cell>
          <cell r="K490">
            <v>45070</v>
          </cell>
        </row>
        <row r="491">
          <cell r="F491">
            <v>25640</v>
          </cell>
          <cell r="G491">
            <v>25494161</v>
          </cell>
          <cell r="H491">
            <v>44934</v>
          </cell>
          <cell r="I491">
            <v>45057</v>
          </cell>
          <cell r="J491">
            <v>44969</v>
          </cell>
          <cell r="K491">
            <v>45070</v>
          </cell>
        </row>
        <row r="492">
          <cell r="F492">
            <v>22181</v>
          </cell>
          <cell r="G492">
            <v>4646323</v>
          </cell>
          <cell r="H492">
            <v>45031</v>
          </cell>
          <cell r="I492">
            <v>45032</v>
          </cell>
          <cell r="J492">
            <v>45066</v>
          </cell>
          <cell r="K492">
            <v>45070</v>
          </cell>
        </row>
        <row r="493">
          <cell r="F493">
            <v>57828</v>
          </cell>
          <cell r="G493">
            <v>49444236</v>
          </cell>
          <cell r="H493">
            <v>44926</v>
          </cell>
          <cell r="I493">
            <v>45065</v>
          </cell>
          <cell r="J493">
            <v>44961</v>
          </cell>
          <cell r="K493">
            <v>45070</v>
          </cell>
        </row>
        <row r="494">
          <cell r="F494">
            <v>55485</v>
          </cell>
          <cell r="G494">
            <v>3670272</v>
          </cell>
          <cell r="H494">
            <v>44909</v>
          </cell>
          <cell r="I494">
            <v>45063</v>
          </cell>
          <cell r="J494">
            <v>44944</v>
          </cell>
          <cell r="K494">
            <v>45070</v>
          </cell>
        </row>
        <row r="495">
          <cell r="F495">
            <v>57907</v>
          </cell>
          <cell r="G495">
            <v>2571831</v>
          </cell>
          <cell r="H495">
            <v>44926</v>
          </cell>
          <cell r="I495">
            <v>45063</v>
          </cell>
          <cell r="J495">
            <v>44961</v>
          </cell>
          <cell r="K495">
            <v>45070</v>
          </cell>
        </row>
        <row r="496">
          <cell r="F496">
            <v>2129</v>
          </cell>
          <cell r="G496">
            <v>4744894</v>
          </cell>
          <cell r="H496">
            <v>44945</v>
          </cell>
          <cell r="I496">
            <v>45063</v>
          </cell>
          <cell r="J496">
            <v>44980</v>
          </cell>
          <cell r="K496">
            <v>45070</v>
          </cell>
        </row>
        <row r="497">
          <cell r="F497">
            <v>25631</v>
          </cell>
          <cell r="G497">
            <v>1038389</v>
          </cell>
          <cell r="H497">
            <v>44925</v>
          </cell>
          <cell r="I497">
            <v>45057</v>
          </cell>
          <cell r="J497">
            <v>44960</v>
          </cell>
          <cell r="K497">
            <v>45070</v>
          </cell>
        </row>
        <row r="498">
          <cell r="F498">
            <v>23409</v>
          </cell>
          <cell r="G498">
            <v>5525212</v>
          </cell>
          <cell r="H498">
            <v>45034</v>
          </cell>
          <cell r="I498">
            <v>45037</v>
          </cell>
          <cell r="J498">
            <v>45069</v>
          </cell>
          <cell r="K498">
            <v>45070</v>
          </cell>
        </row>
        <row r="499">
          <cell r="F499">
            <v>25650</v>
          </cell>
          <cell r="G499">
            <v>11165385</v>
          </cell>
          <cell r="H499">
            <v>44939</v>
          </cell>
          <cell r="I499">
            <v>45057</v>
          </cell>
          <cell r="J499">
            <v>44974</v>
          </cell>
          <cell r="K499">
            <v>45070</v>
          </cell>
        </row>
        <row r="500">
          <cell r="F500">
            <v>25653</v>
          </cell>
          <cell r="G500">
            <v>5473677</v>
          </cell>
          <cell r="H500">
            <v>44944</v>
          </cell>
          <cell r="I500">
            <v>45057</v>
          </cell>
          <cell r="J500">
            <v>44979</v>
          </cell>
          <cell r="K500">
            <v>45070</v>
          </cell>
        </row>
        <row r="501">
          <cell r="F501">
            <v>23588</v>
          </cell>
          <cell r="G501">
            <v>499125</v>
          </cell>
          <cell r="H501">
            <v>45035</v>
          </cell>
          <cell r="I501">
            <v>45040</v>
          </cell>
          <cell r="J501">
            <v>45070</v>
          </cell>
          <cell r="K501">
            <v>45070</v>
          </cell>
        </row>
        <row r="502">
          <cell r="F502">
            <v>6289</v>
          </cell>
          <cell r="G502">
            <v>6933850</v>
          </cell>
          <cell r="H502">
            <v>44967</v>
          </cell>
          <cell r="I502">
            <v>45063</v>
          </cell>
          <cell r="J502">
            <v>45002</v>
          </cell>
          <cell r="K502">
            <v>45070</v>
          </cell>
        </row>
        <row r="503">
          <cell r="F503">
            <v>6288</v>
          </cell>
          <cell r="G503">
            <v>3612246</v>
          </cell>
          <cell r="H503">
            <v>44967</v>
          </cell>
          <cell r="I503">
            <v>45063</v>
          </cell>
          <cell r="J503">
            <v>45002</v>
          </cell>
          <cell r="K503">
            <v>45070</v>
          </cell>
        </row>
        <row r="504">
          <cell r="F504">
            <v>23587</v>
          </cell>
          <cell r="G504">
            <v>977306</v>
          </cell>
          <cell r="H504">
            <v>45035</v>
          </cell>
          <cell r="I504">
            <v>45040</v>
          </cell>
          <cell r="J504">
            <v>45070</v>
          </cell>
          <cell r="K504">
            <v>45070</v>
          </cell>
        </row>
        <row r="505">
          <cell r="F505">
            <v>23405</v>
          </cell>
          <cell r="G505">
            <v>5697164</v>
          </cell>
          <cell r="H505">
            <v>45030</v>
          </cell>
          <cell r="I505">
            <v>45037</v>
          </cell>
          <cell r="J505">
            <v>45065</v>
          </cell>
          <cell r="K505">
            <v>45070</v>
          </cell>
        </row>
        <row r="506">
          <cell r="F506">
            <v>25641</v>
          </cell>
          <cell r="G506">
            <v>1038389</v>
          </cell>
          <cell r="H506">
            <v>44932</v>
          </cell>
          <cell r="I506">
            <v>45057</v>
          </cell>
          <cell r="J506">
            <v>44967</v>
          </cell>
          <cell r="K506">
            <v>45070</v>
          </cell>
        </row>
        <row r="507">
          <cell r="F507">
            <v>23408</v>
          </cell>
          <cell r="G507">
            <v>2919455</v>
          </cell>
          <cell r="H507">
            <v>45030</v>
          </cell>
          <cell r="I507">
            <v>45037</v>
          </cell>
          <cell r="J507">
            <v>45065</v>
          </cell>
          <cell r="K507">
            <v>45070</v>
          </cell>
        </row>
        <row r="508">
          <cell r="F508">
            <v>57896</v>
          </cell>
          <cell r="G508">
            <v>2680223</v>
          </cell>
          <cell r="H508">
            <v>44926</v>
          </cell>
          <cell r="I508">
            <v>45065</v>
          </cell>
          <cell r="J508">
            <v>44961</v>
          </cell>
          <cell r="K508">
            <v>45070</v>
          </cell>
        </row>
        <row r="509">
          <cell r="F509">
            <v>23586</v>
          </cell>
          <cell r="G509">
            <v>897501</v>
          </cell>
          <cell r="H509">
            <v>45035</v>
          </cell>
          <cell r="I509">
            <v>45040</v>
          </cell>
          <cell r="J509">
            <v>45070</v>
          </cell>
          <cell r="K509">
            <v>45070</v>
          </cell>
        </row>
        <row r="510">
          <cell r="F510">
            <v>23414</v>
          </cell>
          <cell r="G510">
            <v>5728129</v>
          </cell>
          <cell r="H510">
            <v>45034</v>
          </cell>
          <cell r="I510">
            <v>45037</v>
          </cell>
          <cell r="J510">
            <v>45069</v>
          </cell>
          <cell r="K510">
            <v>45070</v>
          </cell>
        </row>
        <row r="511">
          <cell r="F511">
            <v>25646</v>
          </cell>
          <cell r="G511">
            <v>8306100</v>
          </cell>
          <cell r="H511">
            <v>44936</v>
          </cell>
          <cell r="I511">
            <v>45057</v>
          </cell>
          <cell r="J511">
            <v>44971</v>
          </cell>
          <cell r="K511">
            <v>45070</v>
          </cell>
        </row>
        <row r="512">
          <cell r="F512">
            <v>49467</v>
          </cell>
          <cell r="G512">
            <v>1968287</v>
          </cell>
          <cell r="H512">
            <v>44859</v>
          </cell>
          <cell r="I512">
            <v>45063</v>
          </cell>
          <cell r="J512">
            <v>44894</v>
          </cell>
          <cell r="K512">
            <v>45070</v>
          </cell>
        </row>
        <row r="513">
          <cell r="F513">
            <v>49471</v>
          </cell>
          <cell r="G513">
            <v>2722437</v>
          </cell>
          <cell r="H513">
            <v>44863</v>
          </cell>
          <cell r="I513">
            <v>45063</v>
          </cell>
          <cell r="J513">
            <v>44898</v>
          </cell>
          <cell r="K513">
            <v>45070</v>
          </cell>
        </row>
        <row r="514">
          <cell r="F514">
            <v>56247</v>
          </cell>
          <cell r="G514">
            <v>2785536</v>
          </cell>
          <cell r="H514">
            <v>44915</v>
          </cell>
          <cell r="I514">
            <v>45063</v>
          </cell>
          <cell r="J514">
            <v>44950</v>
          </cell>
          <cell r="K514">
            <v>45070</v>
          </cell>
        </row>
        <row r="515">
          <cell r="F515">
            <v>56249</v>
          </cell>
          <cell r="G515">
            <v>2186055</v>
          </cell>
          <cell r="H515">
            <v>44915</v>
          </cell>
          <cell r="I515">
            <v>45063</v>
          </cell>
          <cell r="J515">
            <v>44950</v>
          </cell>
          <cell r="K515">
            <v>45070</v>
          </cell>
        </row>
        <row r="516">
          <cell r="F516">
            <v>56264</v>
          </cell>
          <cell r="G516">
            <v>1199421</v>
          </cell>
          <cell r="H516">
            <v>44905</v>
          </cell>
          <cell r="I516">
            <v>45063</v>
          </cell>
          <cell r="J516">
            <v>44940</v>
          </cell>
          <cell r="K516">
            <v>45070</v>
          </cell>
        </row>
        <row r="517">
          <cell r="F517">
            <v>6279</v>
          </cell>
          <cell r="G517">
            <v>4646323</v>
          </cell>
          <cell r="H517">
            <v>44971</v>
          </cell>
          <cell r="I517">
            <v>45063</v>
          </cell>
          <cell r="J517">
            <v>45006</v>
          </cell>
          <cell r="K517">
            <v>45070</v>
          </cell>
        </row>
        <row r="518">
          <cell r="F518">
            <v>175</v>
          </cell>
          <cell r="G518">
            <v>-4270405</v>
          </cell>
          <cell r="H518">
            <v>45058</v>
          </cell>
          <cell r="I518">
            <v>45062</v>
          </cell>
          <cell r="J518">
            <v>45058</v>
          </cell>
          <cell r="K518">
            <v>45070</v>
          </cell>
        </row>
        <row r="519">
          <cell r="F519">
            <v>56258</v>
          </cell>
          <cell r="G519">
            <v>3172217</v>
          </cell>
          <cell r="H519">
            <v>44911</v>
          </cell>
          <cell r="I519">
            <v>45063</v>
          </cell>
          <cell r="J519">
            <v>44946</v>
          </cell>
          <cell r="K519">
            <v>45070</v>
          </cell>
        </row>
        <row r="520">
          <cell r="F520">
            <v>25647</v>
          </cell>
          <cell r="G520">
            <v>18658640</v>
          </cell>
          <cell r="H520">
            <v>44936</v>
          </cell>
          <cell r="I520">
            <v>45057</v>
          </cell>
          <cell r="J520">
            <v>44971</v>
          </cell>
          <cell r="K520">
            <v>45070</v>
          </cell>
        </row>
        <row r="521">
          <cell r="F521">
            <v>25630</v>
          </cell>
          <cell r="G521">
            <v>2226532</v>
          </cell>
          <cell r="H521">
            <v>44807</v>
          </cell>
          <cell r="I521">
            <v>45057</v>
          </cell>
          <cell r="J521">
            <v>44842</v>
          </cell>
          <cell r="K521">
            <v>45070</v>
          </cell>
        </row>
        <row r="522">
          <cell r="F522">
            <v>23417</v>
          </cell>
          <cell r="G522">
            <v>2336400</v>
          </cell>
          <cell r="H522">
            <v>45034</v>
          </cell>
          <cell r="I522">
            <v>45037</v>
          </cell>
          <cell r="J522">
            <v>45069</v>
          </cell>
          <cell r="K522">
            <v>45070</v>
          </cell>
        </row>
        <row r="523">
          <cell r="F523">
            <v>49473</v>
          </cell>
          <cell r="G523">
            <v>2785536</v>
          </cell>
          <cell r="H523">
            <v>44863</v>
          </cell>
          <cell r="I523">
            <v>45063</v>
          </cell>
          <cell r="J523">
            <v>44898</v>
          </cell>
          <cell r="K523">
            <v>45070</v>
          </cell>
        </row>
        <row r="524">
          <cell r="F524">
            <v>22183</v>
          </cell>
          <cell r="G524">
            <v>977306</v>
          </cell>
          <cell r="H524">
            <v>45030</v>
          </cell>
          <cell r="I524">
            <v>45031</v>
          </cell>
          <cell r="J524">
            <v>45065</v>
          </cell>
          <cell r="K524">
            <v>45070</v>
          </cell>
        </row>
        <row r="525">
          <cell r="F525">
            <v>22182</v>
          </cell>
          <cell r="G525">
            <v>1308516</v>
          </cell>
          <cell r="H525">
            <v>45030</v>
          </cell>
          <cell r="I525">
            <v>45031</v>
          </cell>
          <cell r="J525">
            <v>45065</v>
          </cell>
          <cell r="K525">
            <v>45070</v>
          </cell>
        </row>
        <row r="526">
          <cell r="F526">
            <v>56263</v>
          </cell>
          <cell r="G526">
            <v>3385476</v>
          </cell>
          <cell r="H526">
            <v>44904</v>
          </cell>
          <cell r="I526">
            <v>45063</v>
          </cell>
          <cell r="J526">
            <v>44939</v>
          </cell>
          <cell r="K526">
            <v>45070</v>
          </cell>
        </row>
        <row r="527">
          <cell r="F527" t="str">
            <v>71a</v>
          </cell>
          <cell r="G527">
            <v>-2372447</v>
          </cell>
          <cell r="H527">
            <v>45057</v>
          </cell>
          <cell r="I527">
            <v>45058</v>
          </cell>
          <cell r="J527">
            <v>45057</v>
          </cell>
          <cell r="K527">
            <v>45070</v>
          </cell>
        </row>
        <row r="528">
          <cell r="F528">
            <v>50861</v>
          </cell>
          <cell r="G528">
            <v>3838644</v>
          </cell>
          <cell r="H528">
            <v>44876</v>
          </cell>
          <cell r="I528">
            <v>45063</v>
          </cell>
          <cell r="J528">
            <v>44911</v>
          </cell>
          <cell r="K528">
            <v>45070</v>
          </cell>
        </row>
        <row r="529">
          <cell r="F529">
            <v>22184</v>
          </cell>
          <cell r="G529">
            <v>1958825</v>
          </cell>
          <cell r="H529">
            <v>45033</v>
          </cell>
          <cell r="I529">
            <v>45034</v>
          </cell>
          <cell r="J529">
            <v>45068</v>
          </cell>
          <cell r="K529">
            <v>45070</v>
          </cell>
        </row>
        <row r="530">
          <cell r="F530">
            <v>49478</v>
          </cell>
          <cell r="G530">
            <v>1410440</v>
          </cell>
          <cell r="H530">
            <v>44865</v>
          </cell>
          <cell r="I530">
            <v>45065</v>
          </cell>
          <cell r="J530">
            <v>44900</v>
          </cell>
          <cell r="K530">
            <v>45070</v>
          </cell>
        </row>
        <row r="531">
          <cell r="F531">
            <v>229</v>
          </cell>
          <cell r="G531">
            <v>-1983618</v>
          </cell>
          <cell r="H531">
            <v>45062</v>
          </cell>
          <cell r="I531">
            <v>45063</v>
          </cell>
          <cell r="J531">
            <v>45062</v>
          </cell>
          <cell r="K531">
            <v>45070</v>
          </cell>
        </row>
        <row r="532">
          <cell r="F532">
            <v>9019</v>
          </cell>
          <cell r="G532">
            <v>3230964</v>
          </cell>
          <cell r="H532">
            <v>44982</v>
          </cell>
          <cell r="I532">
            <v>45063</v>
          </cell>
          <cell r="J532">
            <v>45017</v>
          </cell>
          <cell r="K532">
            <v>45070</v>
          </cell>
        </row>
        <row r="533">
          <cell r="F533">
            <v>1380</v>
          </cell>
          <cell r="G533">
            <v>17943706</v>
          </cell>
          <cell r="H533">
            <v>44937</v>
          </cell>
          <cell r="I533">
            <v>45063</v>
          </cell>
          <cell r="J533">
            <v>44972</v>
          </cell>
          <cell r="K533">
            <v>45070</v>
          </cell>
        </row>
        <row r="534">
          <cell r="F534">
            <v>22185</v>
          </cell>
          <cell r="G534">
            <v>2895464</v>
          </cell>
          <cell r="H534">
            <v>45030</v>
          </cell>
          <cell r="I534">
            <v>45031</v>
          </cell>
          <cell r="J534">
            <v>45065</v>
          </cell>
          <cell r="K534">
            <v>45070</v>
          </cell>
        </row>
        <row r="535">
          <cell r="F535">
            <v>56246</v>
          </cell>
          <cell r="G535">
            <v>3172217</v>
          </cell>
          <cell r="H535">
            <v>44917</v>
          </cell>
          <cell r="I535">
            <v>45063</v>
          </cell>
          <cell r="J535">
            <v>44952</v>
          </cell>
          <cell r="K535">
            <v>45070</v>
          </cell>
        </row>
        <row r="536">
          <cell r="F536">
            <v>56243</v>
          </cell>
          <cell r="G536">
            <v>6558152</v>
          </cell>
          <cell r="H536">
            <v>44917</v>
          </cell>
          <cell r="I536">
            <v>45063</v>
          </cell>
          <cell r="J536">
            <v>44952</v>
          </cell>
          <cell r="K536">
            <v>45070</v>
          </cell>
        </row>
        <row r="537">
          <cell r="F537">
            <v>49465</v>
          </cell>
          <cell r="G537">
            <v>4157933</v>
          </cell>
          <cell r="H537">
            <v>44860</v>
          </cell>
          <cell r="I537">
            <v>45063</v>
          </cell>
          <cell r="J537">
            <v>44895</v>
          </cell>
          <cell r="K537">
            <v>45070</v>
          </cell>
        </row>
        <row r="538">
          <cell r="F538">
            <v>25663</v>
          </cell>
          <cell r="G538">
            <v>2610839</v>
          </cell>
          <cell r="H538">
            <v>44940</v>
          </cell>
          <cell r="I538">
            <v>45057</v>
          </cell>
          <cell r="J538">
            <v>44975</v>
          </cell>
          <cell r="K538">
            <v>45070</v>
          </cell>
        </row>
        <row r="539">
          <cell r="F539">
            <v>50639</v>
          </cell>
          <cell r="G539">
            <v>3290801</v>
          </cell>
          <cell r="H539">
            <v>44865</v>
          </cell>
          <cell r="I539">
            <v>45065</v>
          </cell>
          <cell r="J539">
            <v>44900</v>
          </cell>
          <cell r="K539">
            <v>45070</v>
          </cell>
        </row>
        <row r="540">
          <cell r="F540">
            <v>57667</v>
          </cell>
          <cell r="G540">
            <v>3495312</v>
          </cell>
          <cell r="H540">
            <v>44924</v>
          </cell>
          <cell r="I540">
            <v>45063</v>
          </cell>
          <cell r="J540">
            <v>44959</v>
          </cell>
          <cell r="K540">
            <v>45070</v>
          </cell>
        </row>
        <row r="541">
          <cell r="F541">
            <v>6270</v>
          </cell>
          <cell r="G541">
            <v>4234934</v>
          </cell>
          <cell r="H541">
            <v>44964</v>
          </cell>
          <cell r="I541">
            <v>45063</v>
          </cell>
          <cell r="J541">
            <v>44999</v>
          </cell>
          <cell r="K541">
            <v>45070</v>
          </cell>
        </row>
        <row r="542">
          <cell r="F542">
            <v>25658</v>
          </cell>
          <cell r="G542">
            <v>14591115</v>
          </cell>
          <cell r="H542">
            <v>44936</v>
          </cell>
          <cell r="I542">
            <v>45057</v>
          </cell>
          <cell r="J542">
            <v>44971</v>
          </cell>
          <cell r="K542">
            <v>45070</v>
          </cell>
        </row>
        <row r="543">
          <cell r="F543">
            <v>25660</v>
          </cell>
          <cell r="G543">
            <v>13690897</v>
          </cell>
          <cell r="H543">
            <v>44940</v>
          </cell>
          <cell r="I543">
            <v>45057</v>
          </cell>
          <cell r="J543">
            <v>44975</v>
          </cell>
          <cell r="K543">
            <v>45070</v>
          </cell>
        </row>
        <row r="544">
          <cell r="F544">
            <v>6275</v>
          </cell>
          <cell r="G544">
            <v>1996764</v>
          </cell>
          <cell r="H544">
            <v>44964</v>
          </cell>
          <cell r="I544">
            <v>45063</v>
          </cell>
          <cell r="J544">
            <v>44999</v>
          </cell>
          <cell r="K544">
            <v>45070</v>
          </cell>
        </row>
        <row r="545">
          <cell r="F545">
            <v>23421</v>
          </cell>
          <cell r="G545">
            <v>2586309</v>
          </cell>
          <cell r="H545">
            <v>45028</v>
          </cell>
          <cell r="I545">
            <v>45044</v>
          </cell>
          <cell r="J545">
            <v>45063</v>
          </cell>
          <cell r="K545">
            <v>45070</v>
          </cell>
        </row>
        <row r="546">
          <cell r="F546">
            <v>22186</v>
          </cell>
          <cell r="G546">
            <v>552013</v>
          </cell>
          <cell r="H546">
            <v>45031</v>
          </cell>
          <cell r="I546">
            <v>45032</v>
          </cell>
          <cell r="J546">
            <v>45066</v>
          </cell>
          <cell r="K546">
            <v>45070</v>
          </cell>
        </row>
        <row r="547">
          <cell r="F547">
            <v>49466</v>
          </cell>
          <cell r="G547">
            <v>2183571</v>
          </cell>
          <cell r="H547">
            <v>44859</v>
          </cell>
          <cell r="I547">
            <v>45063</v>
          </cell>
          <cell r="J547">
            <v>44894</v>
          </cell>
          <cell r="K547">
            <v>45070</v>
          </cell>
        </row>
        <row r="548">
          <cell r="F548">
            <v>55495</v>
          </cell>
          <cell r="G548">
            <v>4537242</v>
          </cell>
          <cell r="H548">
            <v>44908</v>
          </cell>
          <cell r="I548">
            <v>45063</v>
          </cell>
          <cell r="J548">
            <v>44943</v>
          </cell>
          <cell r="K548">
            <v>45070</v>
          </cell>
        </row>
        <row r="549">
          <cell r="F549">
            <v>56108</v>
          </cell>
          <cell r="G549">
            <v>1199421</v>
          </cell>
          <cell r="H549">
            <v>44901</v>
          </cell>
          <cell r="I549">
            <v>45063</v>
          </cell>
          <cell r="J549">
            <v>44936</v>
          </cell>
          <cell r="K549">
            <v>45070</v>
          </cell>
        </row>
        <row r="550">
          <cell r="F550">
            <v>6278</v>
          </cell>
          <cell r="G550">
            <v>1697289</v>
          </cell>
          <cell r="H550">
            <v>44971</v>
          </cell>
          <cell r="I550">
            <v>45063</v>
          </cell>
          <cell r="J550">
            <v>45006</v>
          </cell>
          <cell r="K550">
            <v>45070</v>
          </cell>
        </row>
        <row r="551">
          <cell r="F551">
            <v>23412</v>
          </cell>
          <cell r="G551">
            <v>4066513</v>
          </cell>
          <cell r="H551">
            <v>45034</v>
          </cell>
          <cell r="I551">
            <v>45037</v>
          </cell>
          <cell r="J551">
            <v>45069</v>
          </cell>
          <cell r="K551">
            <v>45070</v>
          </cell>
        </row>
        <row r="552">
          <cell r="F552">
            <v>1381</v>
          </cell>
          <cell r="G552">
            <v>499125</v>
          </cell>
          <cell r="H552">
            <v>44936</v>
          </cell>
          <cell r="I552">
            <v>45063</v>
          </cell>
          <cell r="J552">
            <v>44971</v>
          </cell>
          <cell r="K552">
            <v>45070</v>
          </cell>
        </row>
        <row r="553">
          <cell r="F553">
            <v>49474</v>
          </cell>
          <cell r="G553">
            <v>1652225</v>
          </cell>
          <cell r="H553">
            <v>44865</v>
          </cell>
          <cell r="I553">
            <v>45063</v>
          </cell>
          <cell r="J553">
            <v>44900</v>
          </cell>
          <cell r="K553">
            <v>45070</v>
          </cell>
        </row>
        <row r="554">
          <cell r="F554">
            <v>25628</v>
          </cell>
          <cell r="G554">
            <v>2076778</v>
          </cell>
          <cell r="H554">
            <v>44926</v>
          </cell>
          <cell r="I554">
            <v>45057</v>
          </cell>
          <cell r="J554">
            <v>44961</v>
          </cell>
          <cell r="K554">
            <v>45070</v>
          </cell>
        </row>
        <row r="555">
          <cell r="F555">
            <v>22187</v>
          </cell>
          <cell r="G555">
            <v>3570094</v>
          </cell>
          <cell r="H555">
            <v>45031</v>
          </cell>
          <cell r="I555">
            <v>45032</v>
          </cell>
          <cell r="J555">
            <v>45066</v>
          </cell>
          <cell r="K555">
            <v>45070</v>
          </cell>
        </row>
        <row r="556">
          <cell r="F556">
            <v>217</v>
          </cell>
          <cell r="G556">
            <v>-723900</v>
          </cell>
          <cell r="H556">
            <v>45059</v>
          </cell>
          <cell r="I556">
            <v>45062</v>
          </cell>
          <cell r="J556">
            <v>45059</v>
          </cell>
          <cell r="K556">
            <v>45070</v>
          </cell>
        </row>
        <row r="557">
          <cell r="F557">
            <v>51820</v>
          </cell>
          <cell r="G557">
            <v>1586115</v>
          </cell>
          <cell r="H557">
            <v>44877</v>
          </cell>
          <cell r="I557">
            <v>45063</v>
          </cell>
          <cell r="J557">
            <v>44912</v>
          </cell>
          <cell r="K557">
            <v>45070</v>
          </cell>
        </row>
        <row r="558">
          <cell r="F558">
            <v>6282</v>
          </cell>
          <cell r="G558">
            <v>2837120</v>
          </cell>
          <cell r="H558">
            <v>44963</v>
          </cell>
          <cell r="I558">
            <v>45063</v>
          </cell>
          <cell r="J558">
            <v>44998</v>
          </cell>
          <cell r="K558">
            <v>45070</v>
          </cell>
        </row>
        <row r="559">
          <cell r="F559">
            <v>25643</v>
          </cell>
          <cell r="G559">
            <v>14445904</v>
          </cell>
          <cell r="H559">
            <v>44932</v>
          </cell>
          <cell r="I559">
            <v>45057</v>
          </cell>
          <cell r="J559">
            <v>44967</v>
          </cell>
          <cell r="K559">
            <v>45070</v>
          </cell>
        </row>
        <row r="560">
          <cell r="F560">
            <v>23581</v>
          </cell>
          <cell r="G560">
            <v>1221638</v>
          </cell>
          <cell r="H560">
            <v>45035</v>
          </cell>
          <cell r="I560">
            <v>45040</v>
          </cell>
          <cell r="J560">
            <v>45070</v>
          </cell>
          <cell r="K560">
            <v>45070</v>
          </cell>
        </row>
        <row r="561">
          <cell r="F561">
            <v>57794</v>
          </cell>
          <cell r="G561">
            <v>2398856</v>
          </cell>
          <cell r="H561">
            <v>44925</v>
          </cell>
          <cell r="I561">
            <v>45063</v>
          </cell>
          <cell r="J561">
            <v>44960</v>
          </cell>
          <cell r="K561">
            <v>45070</v>
          </cell>
        </row>
        <row r="562">
          <cell r="F562">
            <v>23422</v>
          </cell>
          <cell r="G562">
            <v>3380542</v>
          </cell>
          <cell r="H562">
            <v>45024</v>
          </cell>
          <cell r="I562">
            <v>45037</v>
          </cell>
          <cell r="J562">
            <v>45059</v>
          </cell>
          <cell r="K562">
            <v>45070</v>
          </cell>
        </row>
        <row r="563">
          <cell r="F563">
            <v>23420</v>
          </cell>
          <cell r="G563">
            <v>807741</v>
          </cell>
          <cell r="H563">
            <v>45024</v>
          </cell>
          <cell r="I563">
            <v>45037</v>
          </cell>
          <cell r="J563">
            <v>45059</v>
          </cell>
          <cell r="K563">
            <v>45070</v>
          </cell>
        </row>
        <row r="564">
          <cell r="F564">
            <v>23425</v>
          </cell>
          <cell r="G564">
            <v>977306</v>
          </cell>
          <cell r="H564">
            <v>45030</v>
          </cell>
          <cell r="I564">
            <v>45037</v>
          </cell>
          <cell r="J564">
            <v>45065</v>
          </cell>
          <cell r="K564">
            <v>45070</v>
          </cell>
        </row>
        <row r="565">
          <cell r="F565">
            <v>25633</v>
          </cell>
          <cell r="G565">
            <v>3326301</v>
          </cell>
          <cell r="H565">
            <v>44826</v>
          </cell>
          <cell r="I565">
            <v>45057</v>
          </cell>
          <cell r="J565">
            <v>44861</v>
          </cell>
          <cell r="K565">
            <v>45070</v>
          </cell>
        </row>
        <row r="566">
          <cell r="F566">
            <v>6271</v>
          </cell>
          <cell r="G566">
            <v>1615482</v>
          </cell>
          <cell r="H566">
            <v>44960</v>
          </cell>
          <cell r="I566">
            <v>45063</v>
          </cell>
          <cell r="J566">
            <v>44995</v>
          </cell>
          <cell r="K566">
            <v>45070</v>
          </cell>
        </row>
        <row r="567">
          <cell r="F567">
            <v>6272</v>
          </cell>
          <cell r="G567">
            <v>3841090</v>
          </cell>
          <cell r="H567">
            <v>44960</v>
          </cell>
          <cell r="I567">
            <v>45063</v>
          </cell>
          <cell r="J567">
            <v>44995</v>
          </cell>
          <cell r="K567">
            <v>45070</v>
          </cell>
        </row>
        <row r="568">
          <cell r="F568">
            <v>55158</v>
          </cell>
          <cell r="G568">
            <v>9914279</v>
          </cell>
          <cell r="H568">
            <v>44897</v>
          </cell>
          <cell r="I568">
            <v>45077</v>
          </cell>
          <cell r="J568">
            <v>44932</v>
          </cell>
          <cell r="K568">
            <v>45089</v>
          </cell>
        </row>
        <row r="569">
          <cell r="F569">
            <v>49510</v>
          </cell>
          <cell r="G569">
            <v>2278908</v>
          </cell>
          <cell r="H569">
            <v>44862</v>
          </cell>
          <cell r="I569">
            <v>45077</v>
          </cell>
          <cell r="J569">
            <v>44897</v>
          </cell>
          <cell r="K569">
            <v>45089</v>
          </cell>
        </row>
        <row r="570">
          <cell r="F570">
            <v>28256</v>
          </cell>
          <cell r="G570">
            <v>4674120</v>
          </cell>
          <cell r="H570">
            <v>45052</v>
          </cell>
          <cell r="I570">
            <v>45059</v>
          </cell>
          <cell r="J570">
            <v>45087</v>
          </cell>
          <cell r="K570">
            <v>45089</v>
          </cell>
        </row>
        <row r="571">
          <cell r="F571">
            <v>28255</v>
          </cell>
          <cell r="G571">
            <v>2095544</v>
          </cell>
          <cell r="H571">
            <v>45052</v>
          </cell>
          <cell r="I571">
            <v>45059</v>
          </cell>
          <cell r="J571">
            <v>45087</v>
          </cell>
          <cell r="K571">
            <v>45089</v>
          </cell>
        </row>
        <row r="572">
          <cell r="F572">
            <v>28253</v>
          </cell>
          <cell r="G572">
            <v>9345600</v>
          </cell>
          <cell r="H572">
            <v>45044</v>
          </cell>
          <cell r="I572">
            <v>45059</v>
          </cell>
          <cell r="J572">
            <v>45079</v>
          </cell>
          <cell r="K572">
            <v>45089</v>
          </cell>
        </row>
        <row r="573">
          <cell r="F573">
            <v>28252</v>
          </cell>
          <cell r="G573">
            <v>7712254</v>
          </cell>
          <cell r="H573">
            <v>45044</v>
          </cell>
          <cell r="I573">
            <v>45059</v>
          </cell>
          <cell r="J573">
            <v>45079</v>
          </cell>
          <cell r="K573">
            <v>45089</v>
          </cell>
        </row>
        <row r="574">
          <cell r="F574">
            <v>28251</v>
          </cell>
          <cell r="G574">
            <v>2095544</v>
          </cell>
          <cell r="H574">
            <v>45044</v>
          </cell>
          <cell r="I574">
            <v>45059</v>
          </cell>
          <cell r="J574">
            <v>45079</v>
          </cell>
          <cell r="K574">
            <v>45089</v>
          </cell>
        </row>
        <row r="575">
          <cell r="F575">
            <v>25220</v>
          </cell>
          <cell r="G575">
            <v>7788000</v>
          </cell>
          <cell r="H575">
            <v>45038</v>
          </cell>
          <cell r="I575">
            <v>45044</v>
          </cell>
          <cell r="J575">
            <v>45073</v>
          </cell>
          <cell r="K575">
            <v>45089</v>
          </cell>
        </row>
        <row r="576">
          <cell r="F576">
            <v>23578</v>
          </cell>
          <cell r="G576">
            <v>9624527</v>
          </cell>
          <cell r="H576">
            <v>45037</v>
          </cell>
          <cell r="I576">
            <v>45040</v>
          </cell>
          <cell r="J576">
            <v>45072</v>
          </cell>
          <cell r="K576">
            <v>45089</v>
          </cell>
        </row>
        <row r="577">
          <cell r="F577">
            <v>32680</v>
          </cell>
          <cell r="G577">
            <v>10616408</v>
          </cell>
          <cell r="H577">
            <v>44945</v>
          </cell>
          <cell r="I577">
            <v>45082</v>
          </cell>
          <cell r="J577">
            <v>44980</v>
          </cell>
          <cell r="K577">
            <v>45089</v>
          </cell>
        </row>
        <row r="578">
          <cell r="F578">
            <v>208</v>
          </cell>
          <cell r="G578">
            <v>-5467768</v>
          </cell>
          <cell r="H578">
            <v>45076</v>
          </cell>
          <cell r="I578">
            <v>45078</v>
          </cell>
          <cell r="J578">
            <v>45076</v>
          </cell>
          <cell r="K578">
            <v>45089</v>
          </cell>
        </row>
        <row r="579">
          <cell r="F579">
            <v>57897</v>
          </cell>
          <cell r="G579">
            <v>1025352</v>
          </cell>
          <cell r="H579">
            <v>44926</v>
          </cell>
          <cell r="I579">
            <v>45077</v>
          </cell>
          <cell r="J579">
            <v>44961</v>
          </cell>
          <cell r="K579">
            <v>45089</v>
          </cell>
        </row>
        <row r="580">
          <cell r="F580">
            <v>46785</v>
          </cell>
          <cell r="G580">
            <v>6363563</v>
          </cell>
          <cell r="H580">
            <v>44828</v>
          </cell>
          <cell r="I580">
            <v>45077</v>
          </cell>
          <cell r="J580">
            <v>44863</v>
          </cell>
          <cell r="K580">
            <v>45089</v>
          </cell>
        </row>
        <row r="581">
          <cell r="F581">
            <v>25231</v>
          </cell>
          <cell r="G581">
            <v>4334990</v>
          </cell>
          <cell r="H581">
            <v>45041</v>
          </cell>
          <cell r="I581">
            <v>45044</v>
          </cell>
          <cell r="J581">
            <v>45076</v>
          </cell>
          <cell r="K581">
            <v>45089</v>
          </cell>
        </row>
        <row r="582">
          <cell r="F582">
            <v>23582</v>
          </cell>
          <cell r="G582">
            <v>3894000</v>
          </cell>
          <cell r="H582">
            <v>45037</v>
          </cell>
          <cell r="I582">
            <v>45040</v>
          </cell>
          <cell r="J582">
            <v>45072</v>
          </cell>
          <cell r="K582">
            <v>45089</v>
          </cell>
        </row>
        <row r="583">
          <cell r="F583">
            <v>23410</v>
          </cell>
          <cell r="G583">
            <v>778800</v>
          </cell>
          <cell r="H583">
            <v>45034</v>
          </cell>
          <cell r="I583">
            <v>45069</v>
          </cell>
          <cell r="J583">
            <v>45069</v>
          </cell>
          <cell r="K583">
            <v>45089</v>
          </cell>
        </row>
        <row r="584">
          <cell r="F584">
            <v>30029</v>
          </cell>
          <cell r="G584">
            <v>763653</v>
          </cell>
          <cell r="H584">
            <v>44919</v>
          </cell>
          <cell r="I584">
            <v>45070</v>
          </cell>
          <cell r="J584">
            <v>44954</v>
          </cell>
          <cell r="K584">
            <v>45089</v>
          </cell>
        </row>
        <row r="585">
          <cell r="F585">
            <v>29219</v>
          </cell>
          <cell r="G585">
            <v>6037361</v>
          </cell>
          <cell r="H585">
            <v>45044</v>
          </cell>
          <cell r="I585">
            <v>45063</v>
          </cell>
          <cell r="J585">
            <v>45079</v>
          </cell>
          <cell r="K585">
            <v>45089</v>
          </cell>
        </row>
        <row r="586">
          <cell r="F586">
            <v>23580</v>
          </cell>
          <cell r="G586">
            <v>7836356</v>
          </cell>
          <cell r="H586">
            <v>45036</v>
          </cell>
          <cell r="I586">
            <v>45041</v>
          </cell>
          <cell r="J586">
            <v>45071</v>
          </cell>
          <cell r="K586">
            <v>45089</v>
          </cell>
        </row>
        <row r="587">
          <cell r="F587">
            <v>23585</v>
          </cell>
          <cell r="G587">
            <v>3115200</v>
          </cell>
          <cell r="H587">
            <v>45036</v>
          </cell>
          <cell r="I587">
            <v>45040</v>
          </cell>
          <cell r="J587">
            <v>45071</v>
          </cell>
          <cell r="K587">
            <v>45089</v>
          </cell>
        </row>
        <row r="588">
          <cell r="F588">
            <v>30031</v>
          </cell>
          <cell r="G588">
            <v>4612531</v>
          </cell>
          <cell r="H588">
            <v>44913</v>
          </cell>
          <cell r="I588">
            <v>45070</v>
          </cell>
          <cell r="J588">
            <v>44948</v>
          </cell>
          <cell r="K588">
            <v>45089</v>
          </cell>
        </row>
        <row r="589">
          <cell r="F589">
            <v>28277</v>
          </cell>
          <cell r="G589">
            <v>1954612</v>
          </cell>
          <cell r="H589">
            <v>45049</v>
          </cell>
          <cell r="I589">
            <v>45059</v>
          </cell>
          <cell r="J589">
            <v>45084</v>
          </cell>
          <cell r="K589">
            <v>45089</v>
          </cell>
        </row>
        <row r="590">
          <cell r="F590">
            <v>25263</v>
          </cell>
          <cell r="G590">
            <v>7009200</v>
          </cell>
          <cell r="H590">
            <v>45043</v>
          </cell>
          <cell r="I590">
            <v>45045</v>
          </cell>
          <cell r="J590">
            <v>45078</v>
          </cell>
          <cell r="K590">
            <v>45089</v>
          </cell>
        </row>
        <row r="591">
          <cell r="F591">
            <v>25262</v>
          </cell>
          <cell r="G591">
            <v>1221638</v>
          </cell>
          <cell r="H591">
            <v>45043</v>
          </cell>
          <cell r="I591">
            <v>45045</v>
          </cell>
          <cell r="J591">
            <v>45078</v>
          </cell>
          <cell r="K591">
            <v>45089</v>
          </cell>
        </row>
        <row r="592">
          <cell r="F592">
            <v>25259</v>
          </cell>
          <cell r="G592">
            <v>6941308</v>
          </cell>
          <cell r="H592">
            <v>45041</v>
          </cell>
          <cell r="I592">
            <v>45045</v>
          </cell>
          <cell r="J592">
            <v>45076</v>
          </cell>
          <cell r="K592">
            <v>45089</v>
          </cell>
        </row>
        <row r="593">
          <cell r="F593">
            <v>32674</v>
          </cell>
          <cell r="G593">
            <v>3115167</v>
          </cell>
          <cell r="H593">
            <v>44926</v>
          </cell>
          <cell r="I593">
            <v>45082</v>
          </cell>
          <cell r="J593">
            <v>44961</v>
          </cell>
          <cell r="K593">
            <v>45089</v>
          </cell>
        </row>
        <row r="594">
          <cell r="F594">
            <v>8664</v>
          </cell>
          <cell r="G594">
            <v>6108190</v>
          </cell>
          <cell r="H594">
            <v>44971</v>
          </cell>
          <cell r="I594">
            <v>45077</v>
          </cell>
          <cell r="J594">
            <v>45006</v>
          </cell>
          <cell r="K594">
            <v>45089</v>
          </cell>
        </row>
        <row r="595">
          <cell r="F595">
            <v>57666</v>
          </cell>
          <cell r="G595">
            <v>1281690</v>
          </cell>
          <cell r="H595">
            <v>44924</v>
          </cell>
          <cell r="I595">
            <v>45077</v>
          </cell>
          <cell r="J595">
            <v>44959</v>
          </cell>
          <cell r="K595">
            <v>45089</v>
          </cell>
        </row>
        <row r="596">
          <cell r="F596">
            <v>210</v>
          </cell>
          <cell r="G596">
            <v>-618504</v>
          </cell>
          <cell r="H596">
            <v>45068</v>
          </cell>
          <cell r="I596">
            <v>45070</v>
          </cell>
          <cell r="J596">
            <v>45068</v>
          </cell>
          <cell r="K596">
            <v>45089</v>
          </cell>
        </row>
        <row r="597">
          <cell r="F597">
            <v>30032</v>
          </cell>
          <cell r="G597">
            <v>930325</v>
          </cell>
          <cell r="H597">
            <v>44820</v>
          </cell>
          <cell r="I597">
            <v>45070</v>
          </cell>
          <cell r="J597">
            <v>44855</v>
          </cell>
          <cell r="K597">
            <v>45089</v>
          </cell>
        </row>
        <row r="598">
          <cell r="F598">
            <v>28276</v>
          </cell>
          <cell r="G598">
            <v>2931918</v>
          </cell>
          <cell r="H598">
            <v>45049</v>
          </cell>
          <cell r="I598">
            <v>45059</v>
          </cell>
          <cell r="J598">
            <v>45084</v>
          </cell>
          <cell r="K598">
            <v>45089</v>
          </cell>
        </row>
        <row r="599">
          <cell r="F599">
            <v>25260</v>
          </cell>
          <cell r="G599">
            <v>3222076</v>
          </cell>
          <cell r="H599">
            <v>45038</v>
          </cell>
          <cell r="I599">
            <v>45045</v>
          </cell>
          <cell r="J599">
            <v>45073</v>
          </cell>
          <cell r="K599">
            <v>45089</v>
          </cell>
        </row>
        <row r="600">
          <cell r="F600">
            <v>25257</v>
          </cell>
          <cell r="G600">
            <v>2667654</v>
          </cell>
          <cell r="H600">
            <v>45038</v>
          </cell>
          <cell r="I600">
            <v>45045</v>
          </cell>
          <cell r="J600">
            <v>45073</v>
          </cell>
          <cell r="K600">
            <v>45089</v>
          </cell>
        </row>
        <row r="601">
          <cell r="F601">
            <v>339</v>
          </cell>
          <cell r="G601">
            <v>-199216</v>
          </cell>
          <cell r="H601">
            <v>45081</v>
          </cell>
          <cell r="I601">
            <v>45083</v>
          </cell>
          <cell r="J601">
            <v>45081</v>
          </cell>
          <cell r="K601">
            <v>45089</v>
          </cell>
        </row>
        <row r="602">
          <cell r="F602">
            <v>32676</v>
          </cell>
          <cell r="G602">
            <v>169697</v>
          </cell>
          <cell r="H602">
            <v>44915</v>
          </cell>
          <cell r="I602">
            <v>45082</v>
          </cell>
          <cell r="J602">
            <v>44950</v>
          </cell>
          <cell r="K602">
            <v>45089</v>
          </cell>
        </row>
        <row r="603">
          <cell r="F603">
            <v>331</v>
          </cell>
          <cell r="G603">
            <v>-3321426</v>
          </cell>
          <cell r="H603">
            <v>45071</v>
          </cell>
          <cell r="I603">
            <v>45078</v>
          </cell>
          <cell r="J603">
            <v>45071</v>
          </cell>
          <cell r="K603">
            <v>45089</v>
          </cell>
        </row>
        <row r="604">
          <cell r="F604">
            <v>15721</v>
          </cell>
          <cell r="G604">
            <v>552002</v>
          </cell>
          <cell r="H604">
            <v>44764</v>
          </cell>
          <cell r="I604">
            <v>45073</v>
          </cell>
          <cell r="J604">
            <v>44799</v>
          </cell>
          <cell r="K604">
            <v>45089</v>
          </cell>
        </row>
        <row r="605">
          <cell r="F605">
            <v>28248</v>
          </cell>
          <cell r="G605">
            <v>1253318</v>
          </cell>
          <cell r="H605">
            <v>45051</v>
          </cell>
          <cell r="I605">
            <v>45059</v>
          </cell>
          <cell r="J605">
            <v>45086</v>
          </cell>
          <cell r="K605">
            <v>45089</v>
          </cell>
        </row>
        <row r="606">
          <cell r="F606">
            <v>25250</v>
          </cell>
          <cell r="G606">
            <v>2443276</v>
          </cell>
          <cell r="H606">
            <v>45044</v>
          </cell>
          <cell r="I606">
            <v>45045</v>
          </cell>
          <cell r="J606">
            <v>45079</v>
          </cell>
          <cell r="K606">
            <v>45089</v>
          </cell>
        </row>
        <row r="607">
          <cell r="F607">
            <v>25245</v>
          </cell>
          <cell r="G607">
            <v>4495766</v>
          </cell>
          <cell r="H607">
            <v>45047</v>
          </cell>
          <cell r="I607">
            <v>45047</v>
          </cell>
          <cell r="J607">
            <v>45082</v>
          </cell>
          <cell r="K607">
            <v>45089</v>
          </cell>
        </row>
        <row r="608">
          <cell r="F608">
            <v>25225</v>
          </cell>
          <cell r="G608">
            <v>2095544</v>
          </cell>
          <cell r="H608">
            <v>45044</v>
          </cell>
          <cell r="I608">
            <v>45045</v>
          </cell>
          <cell r="J608">
            <v>45079</v>
          </cell>
          <cell r="K608">
            <v>45089</v>
          </cell>
        </row>
        <row r="609">
          <cell r="F609">
            <v>25224</v>
          </cell>
          <cell r="G609">
            <v>2336400</v>
          </cell>
          <cell r="H609">
            <v>45044</v>
          </cell>
          <cell r="I609">
            <v>45045</v>
          </cell>
          <cell r="J609">
            <v>45079</v>
          </cell>
          <cell r="K609">
            <v>45089</v>
          </cell>
        </row>
        <row r="610">
          <cell r="F610">
            <v>23591</v>
          </cell>
          <cell r="G610">
            <v>5446001</v>
          </cell>
          <cell r="H610">
            <v>45040</v>
          </cell>
          <cell r="I610">
            <v>45041</v>
          </cell>
          <cell r="J610">
            <v>45075</v>
          </cell>
          <cell r="K610">
            <v>45089</v>
          </cell>
        </row>
        <row r="611">
          <cell r="F611">
            <v>23415</v>
          </cell>
          <cell r="G611">
            <v>3795913</v>
          </cell>
          <cell r="H611">
            <v>45037</v>
          </cell>
          <cell r="I611">
            <v>45040</v>
          </cell>
          <cell r="J611">
            <v>45072</v>
          </cell>
          <cell r="K611">
            <v>45089</v>
          </cell>
        </row>
        <row r="612">
          <cell r="F612">
            <v>32679</v>
          </cell>
          <cell r="G612">
            <v>5545023</v>
          </cell>
          <cell r="H612">
            <v>44937</v>
          </cell>
          <cell r="I612">
            <v>45078</v>
          </cell>
          <cell r="J612">
            <v>44972</v>
          </cell>
          <cell r="K612">
            <v>45089</v>
          </cell>
        </row>
        <row r="613">
          <cell r="F613">
            <v>25226</v>
          </cell>
          <cell r="G613">
            <v>2468917</v>
          </cell>
          <cell r="H613">
            <v>45042</v>
          </cell>
          <cell r="I613">
            <v>45044</v>
          </cell>
          <cell r="J613">
            <v>45077</v>
          </cell>
          <cell r="K613">
            <v>45089</v>
          </cell>
        </row>
        <row r="614">
          <cell r="F614">
            <v>23598</v>
          </cell>
          <cell r="G614">
            <v>6230400</v>
          </cell>
          <cell r="H614">
            <v>45038</v>
          </cell>
          <cell r="I614">
            <v>45040</v>
          </cell>
          <cell r="J614">
            <v>45073</v>
          </cell>
          <cell r="K614">
            <v>45089</v>
          </cell>
        </row>
        <row r="615">
          <cell r="F615">
            <v>23592</v>
          </cell>
          <cell r="G615">
            <v>2837120</v>
          </cell>
          <cell r="H615">
            <v>45038</v>
          </cell>
          <cell r="I615">
            <v>45040</v>
          </cell>
          <cell r="J615">
            <v>45073</v>
          </cell>
          <cell r="K615">
            <v>45089</v>
          </cell>
        </row>
        <row r="616">
          <cell r="F616">
            <v>32678</v>
          </cell>
          <cell r="G616">
            <v>6019970</v>
          </cell>
          <cell r="H616">
            <v>44937</v>
          </cell>
          <cell r="I616">
            <v>45082</v>
          </cell>
          <cell r="J616">
            <v>44972</v>
          </cell>
          <cell r="K616">
            <v>45089</v>
          </cell>
        </row>
        <row r="617">
          <cell r="F617">
            <v>139</v>
          </cell>
          <cell r="G617">
            <v>-5957900</v>
          </cell>
          <cell r="H617">
            <v>45073</v>
          </cell>
          <cell r="I617">
            <v>45078</v>
          </cell>
          <cell r="J617">
            <v>45073</v>
          </cell>
          <cell r="K617">
            <v>45089</v>
          </cell>
        </row>
        <row r="618">
          <cell r="F618">
            <v>49716</v>
          </cell>
          <cell r="G618">
            <v>10741626</v>
          </cell>
          <cell r="H618">
            <v>44867</v>
          </cell>
          <cell r="I618">
            <v>45077</v>
          </cell>
          <cell r="J618">
            <v>44902</v>
          </cell>
          <cell r="K618">
            <v>45089</v>
          </cell>
        </row>
        <row r="619">
          <cell r="F619">
            <v>28249</v>
          </cell>
          <cell r="G619">
            <v>2205951</v>
          </cell>
          <cell r="H619">
            <v>45052</v>
          </cell>
          <cell r="I619">
            <v>45059</v>
          </cell>
          <cell r="J619">
            <v>45087</v>
          </cell>
          <cell r="K619">
            <v>45089</v>
          </cell>
        </row>
        <row r="620">
          <cell r="F620">
            <v>32675</v>
          </cell>
          <cell r="G620">
            <v>848507</v>
          </cell>
          <cell r="H620">
            <v>44922</v>
          </cell>
          <cell r="I620">
            <v>45078</v>
          </cell>
          <cell r="J620">
            <v>44957</v>
          </cell>
          <cell r="K620">
            <v>45089</v>
          </cell>
        </row>
        <row r="621">
          <cell r="F621">
            <v>55157</v>
          </cell>
          <cell r="G621">
            <v>2930796</v>
          </cell>
          <cell r="H621">
            <v>44901</v>
          </cell>
          <cell r="I621">
            <v>45077</v>
          </cell>
          <cell r="J621">
            <v>44936</v>
          </cell>
          <cell r="K621">
            <v>45089</v>
          </cell>
        </row>
        <row r="622">
          <cell r="F622">
            <v>49708</v>
          </cell>
          <cell r="G622">
            <v>5661414</v>
          </cell>
          <cell r="H622">
            <v>44866</v>
          </cell>
          <cell r="I622">
            <v>45077</v>
          </cell>
          <cell r="J622">
            <v>44901</v>
          </cell>
          <cell r="K622">
            <v>45089</v>
          </cell>
        </row>
        <row r="623">
          <cell r="F623" t="str">
            <v>172a</v>
          </cell>
          <cell r="G623">
            <v>-2361890</v>
          </cell>
          <cell r="H623">
            <v>45073</v>
          </cell>
          <cell r="I623">
            <v>45079</v>
          </cell>
          <cell r="J623">
            <v>45073</v>
          </cell>
          <cell r="K623">
            <v>45089</v>
          </cell>
        </row>
        <row r="624">
          <cell r="F624">
            <v>25223</v>
          </cell>
          <cell r="G624">
            <v>2336400</v>
          </cell>
          <cell r="H624">
            <v>45038</v>
          </cell>
          <cell r="I624">
            <v>45044</v>
          </cell>
          <cell r="J624">
            <v>45073</v>
          </cell>
          <cell r="K624">
            <v>45089</v>
          </cell>
        </row>
        <row r="625">
          <cell r="F625">
            <v>23590</v>
          </cell>
          <cell r="G625">
            <v>517077</v>
          </cell>
          <cell r="H625">
            <v>45036</v>
          </cell>
          <cell r="I625">
            <v>45040</v>
          </cell>
          <cell r="J625">
            <v>45071</v>
          </cell>
          <cell r="K625">
            <v>45089</v>
          </cell>
        </row>
        <row r="626">
          <cell r="F626">
            <v>23589</v>
          </cell>
          <cell r="G626">
            <v>8544481</v>
          </cell>
          <cell r="H626">
            <v>45036</v>
          </cell>
          <cell r="I626">
            <v>45040</v>
          </cell>
          <cell r="J626">
            <v>45071</v>
          </cell>
          <cell r="K626">
            <v>45089</v>
          </cell>
        </row>
        <row r="627">
          <cell r="F627">
            <v>240</v>
          </cell>
          <cell r="G627">
            <v>-2871396</v>
          </cell>
          <cell r="H627">
            <v>45078</v>
          </cell>
          <cell r="I627">
            <v>45083</v>
          </cell>
          <cell r="J627">
            <v>45078</v>
          </cell>
          <cell r="K627">
            <v>45089</v>
          </cell>
        </row>
        <row r="628">
          <cell r="F628">
            <v>28244</v>
          </cell>
          <cell r="G628">
            <v>623040</v>
          </cell>
          <cell r="H628">
            <v>45049</v>
          </cell>
          <cell r="I628">
            <v>45059</v>
          </cell>
          <cell r="J628">
            <v>45084</v>
          </cell>
          <cell r="K628">
            <v>45089</v>
          </cell>
        </row>
        <row r="629">
          <cell r="F629">
            <v>28243</v>
          </cell>
          <cell r="G629">
            <v>3234033</v>
          </cell>
          <cell r="H629">
            <v>45049</v>
          </cell>
          <cell r="I629">
            <v>45059</v>
          </cell>
          <cell r="J629">
            <v>45084</v>
          </cell>
          <cell r="K629">
            <v>45089</v>
          </cell>
        </row>
        <row r="630">
          <cell r="F630">
            <v>25227</v>
          </cell>
          <cell r="G630">
            <v>4744894</v>
          </cell>
          <cell r="H630">
            <v>45041</v>
          </cell>
          <cell r="I630">
            <v>45044</v>
          </cell>
          <cell r="J630">
            <v>45076</v>
          </cell>
          <cell r="K630">
            <v>45089</v>
          </cell>
        </row>
        <row r="631">
          <cell r="F631">
            <v>23594</v>
          </cell>
          <cell r="G631">
            <v>1557600</v>
          </cell>
          <cell r="H631">
            <v>45038</v>
          </cell>
          <cell r="I631">
            <v>45040</v>
          </cell>
          <cell r="J631">
            <v>45073</v>
          </cell>
          <cell r="K631">
            <v>45089</v>
          </cell>
        </row>
        <row r="632">
          <cell r="F632">
            <v>23593</v>
          </cell>
          <cell r="G632">
            <v>4058758</v>
          </cell>
          <cell r="H632">
            <v>45038</v>
          </cell>
          <cell r="I632">
            <v>45040</v>
          </cell>
          <cell r="J632">
            <v>45073</v>
          </cell>
          <cell r="K632">
            <v>45089</v>
          </cell>
        </row>
        <row r="633">
          <cell r="F633">
            <v>28247</v>
          </cell>
          <cell r="G633">
            <v>1253318</v>
          </cell>
          <cell r="H633">
            <v>45052</v>
          </cell>
          <cell r="I633">
            <v>45059</v>
          </cell>
          <cell r="J633">
            <v>45087</v>
          </cell>
          <cell r="K633">
            <v>45089</v>
          </cell>
        </row>
        <row r="634">
          <cell r="F634">
            <v>28246</v>
          </cell>
          <cell r="G634">
            <v>3391014</v>
          </cell>
          <cell r="H634">
            <v>45052</v>
          </cell>
          <cell r="I634">
            <v>45059</v>
          </cell>
          <cell r="J634">
            <v>45087</v>
          </cell>
          <cell r="K634">
            <v>45089</v>
          </cell>
        </row>
        <row r="635">
          <cell r="F635">
            <v>25252</v>
          </cell>
          <cell r="G635">
            <v>1551220</v>
          </cell>
          <cell r="H635">
            <v>45048</v>
          </cell>
          <cell r="I635">
            <v>45049</v>
          </cell>
          <cell r="J635">
            <v>45083</v>
          </cell>
          <cell r="K635">
            <v>45089</v>
          </cell>
        </row>
        <row r="636">
          <cell r="F636">
            <v>194</v>
          </cell>
          <cell r="G636">
            <v>-1415106</v>
          </cell>
          <cell r="H636">
            <v>45072</v>
          </cell>
          <cell r="I636">
            <v>45078</v>
          </cell>
          <cell r="J636">
            <v>45072</v>
          </cell>
          <cell r="K636">
            <v>45089</v>
          </cell>
        </row>
        <row r="637">
          <cell r="F637">
            <v>226</v>
          </cell>
          <cell r="G637">
            <v>-2287352</v>
          </cell>
          <cell r="H637">
            <v>45071</v>
          </cell>
          <cell r="I637">
            <v>45078</v>
          </cell>
          <cell r="J637">
            <v>45071</v>
          </cell>
          <cell r="K637">
            <v>45089</v>
          </cell>
        </row>
        <row r="638">
          <cell r="F638">
            <v>23595</v>
          </cell>
          <cell r="G638">
            <v>2837120</v>
          </cell>
          <cell r="H638">
            <v>45038</v>
          </cell>
          <cell r="I638">
            <v>45040</v>
          </cell>
          <cell r="J638">
            <v>45073</v>
          </cell>
          <cell r="K638">
            <v>45089</v>
          </cell>
        </row>
        <row r="639">
          <cell r="F639">
            <v>23413</v>
          </cell>
          <cell r="G639">
            <v>1615482</v>
          </cell>
          <cell r="H639">
            <v>45037</v>
          </cell>
          <cell r="I639">
            <v>45038</v>
          </cell>
          <cell r="J639">
            <v>45072</v>
          </cell>
          <cell r="K639">
            <v>45089</v>
          </cell>
        </row>
        <row r="640">
          <cell r="F640">
            <v>25228</v>
          </cell>
          <cell r="G640">
            <v>1557600</v>
          </cell>
          <cell r="H640">
            <v>45044</v>
          </cell>
          <cell r="I640">
            <v>45044</v>
          </cell>
          <cell r="J640">
            <v>45079</v>
          </cell>
          <cell r="K640">
            <v>45089</v>
          </cell>
        </row>
        <row r="641">
          <cell r="F641">
            <v>25247</v>
          </cell>
          <cell r="G641">
            <v>2837120</v>
          </cell>
          <cell r="H641">
            <v>45048</v>
          </cell>
          <cell r="I641">
            <v>45049</v>
          </cell>
          <cell r="J641">
            <v>45083</v>
          </cell>
          <cell r="K641">
            <v>45089</v>
          </cell>
        </row>
        <row r="642">
          <cell r="F642">
            <v>23597</v>
          </cell>
          <cell r="G642">
            <v>3296315</v>
          </cell>
          <cell r="H642">
            <v>45038</v>
          </cell>
          <cell r="I642">
            <v>45043</v>
          </cell>
          <cell r="J642">
            <v>45073</v>
          </cell>
          <cell r="K642">
            <v>45089</v>
          </cell>
        </row>
        <row r="643">
          <cell r="F643">
            <v>25251</v>
          </cell>
          <cell r="G643">
            <v>2095544</v>
          </cell>
          <cell r="H643">
            <v>45044</v>
          </cell>
          <cell r="I643">
            <v>45069</v>
          </cell>
          <cell r="J643">
            <v>45079</v>
          </cell>
          <cell r="K643">
            <v>45089</v>
          </cell>
        </row>
        <row r="644">
          <cell r="F644">
            <v>28250</v>
          </cell>
          <cell r="G644">
            <v>6246405</v>
          </cell>
          <cell r="H644">
            <v>45052</v>
          </cell>
          <cell r="I644">
            <v>45059</v>
          </cell>
          <cell r="J644">
            <v>45087</v>
          </cell>
          <cell r="K644">
            <v>45089</v>
          </cell>
        </row>
        <row r="645">
          <cell r="F645">
            <v>25261</v>
          </cell>
          <cell r="G645">
            <v>3557191</v>
          </cell>
          <cell r="H645">
            <v>45043</v>
          </cell>
          <cell r="I645">
            <v>45045</v>
          </cell>
          <cell r="J645">
            <v>45078</v>
          </cell>
          <cell r="K645">
            <v>45089</v>
          </cell>
        </row>
        <row r="646">
          <cell r="F646">
            <v>25258</v>
          </cell>
          <cell r="G646">
            <v>778800</v>
          </cell>
          <cell r="H646">
            <v>45043</v>
          </cell>
          <cell r="I646">
            <v>45045</v>
          </cell>
          <cell r="J646">
            <v>45078</v>
          </cell>
          <cell r="K646">
            <v>45089</v>
          </cell>
        </row>
        <row r="647">
          <cell r="F647">
            <v>25256</v>
          </cell>
          <cell r="G647">
            <v>1941709</v>
          </cell>
          <cell r="H647">
            <v>45038</v>
          </cell>
          <cell r="I647">
            <v>45045</v>
          </cell>
          <cell r="J647">
            <v>45073</v>
          </cell>
          <cell r="K647">
            <v>45089</v>
          </cell>
        </row>
        <row r="648">
          <cell r="F648">
            <v>25255</v>
          </cell>
          <cell r="G648">
            <v>1557600</v>
          </cell>
          <cell r="H648">
            <v>45038</v>
          </cell>
          <cell r="I648">
            <v>45045</v>
          </cell>
          <cell r="J648">
            <v>45073</v>
          </cell>
          <cell r="K648">
            <v>45089</v>
          </cell>
        </row>
        <row r="649">
          <cell r="F649">
            <v>25253</v>
          </cell>
          <cell r="G649">
            <v>1324818</v>
          </cell>
          <cell r="H649">
            <v>45038</v>
          </cell>
          <cell r="I649">
            <v>45045</v>
          </cell>
          <cell r="J649">
            <v>45073</v>
          </cell>
          <cell r="K649">
            <v>45089</v>
          </cell>
        </row>
        <row r="650">
          <cell r="F650">
            <v>32677</v>
          </cell>
          <cell r="G650">
            <v>2592238</v>
          </cell>
          <cell r="H650">
            <v>44958</v>
          </cell>
          <cell r="I650">
            <v>45078</v>
          </cell>
          <cell r="J650">
            <v>44993</v>
          </cell>
          <cell r="K650">
            <v>45089</v>
          </cell>
        </row>
        <row r="651">
          <cell r="F651">
            <v>23596</v>
          </cell>
          <cell r="G651">
            <v>1335015</v>
          </cell>
          <cell r="H651">
            <v>45038</v>
          </cell>
          <cell r="I651">
            <v>45040</v>
          </cell>
          <cell r="J651">
            <v>45073</v>
          </cell>
          <cell r="K651">
            <v>45089</v>
          </cell>
        </row>
        <row r="652">
          <cell r="F652">
            <v>25249</v>
          </cell>
          <cell r="G652">
            <v>1418560</v>
          </cell>
          <cell r="H652">
            <v>45046</v>
          </cell>
          <cell r="I652">
            <v>45047</v>
          </cell>
          <cell r="J652">
            <v>45081</v>
          </cell>
          <cell r="K652">
            <v>45089</v>
          </cell>
        </row>
        <row r="653">
          <cell r="F653">
            <v>23599</v>
          </cell>
          <cell r="G653">
            <v>1557600</v>
          </cell>
          <cell r="H653">
            <v>45038</v>
          </cell>
          <cell r="I653">
            <v>45040</v>
          </cell>
          <cell r="J653">
            <v>45073</v>
          </cell>
          <cell r="K653">
            <v>45089</v>
          </cell>
        </row>
        <row r="654">
          <cell r="F654">
            <v>32682</v>
          </cell>
          <cell r="G654">
            <v>9300885</v>
          </cell>
          <cell r="H654">
            <v>44942</v>
          </cell>
          <cell r="I654">
            <v>45082</v>
          </cell>
          <cell r="J654">
            <v>44977</v>
          </cell>
          <cell r="K654">
            <v>45089</v>
          </cell>
        </row>
        <row r="655">
          <cell r="F655">
            <v>239</v>
          </cell>
          <cell r="G655">
            <v>-490648</v>
          </cell>
          <cell r="H655">
            <v>45077</v>
          </cell>
          <cell r="I655">
            <v>45078</v>
          </cell>
          <cell r="J655">
            <v>45077</v>
          </cell>
          <cell r="K655">
            <v>45089</v>
          </cell>
        </row>
        <row r="656">
          <cell r="F656">
            <v>25230</v>
          </cell>
          <cell r="G656">
            <v>9034586</v>
          </cell>
          <cell r="H656">
            <v>45041</v>
          </cell>
          <cell r="I656">
            <v>45044</v>
          </cell>
          <cell r="J656">
            <v>45076</v>
          </cell>
          <cell r="K656">
            <v>45089</v>
          </cell>
        </row>
        <row r="657">
          <cell r="F657">
            <v>25229</v>
          </cell>
          <cell r="G657">
            <v>1958825</v>
          </cell>
          <cell r="H657">
            <v>45041</v>
          </cell>
          <cell r="I657">
            <v>45044</v>
          </cell>
          <cell r="J657">
            <v>45076</v>
          </cell>
          <cell r="K657">
            <v>45089</v>
          </cell>
        </row>
        <row r="658">
          <cell r="F658">
            <v>28242</v>
          </cell>
          <cell r="G658">
            <v>276012</v>
          </cell>
          <cell r="H658">
            <v>45044</v>
          </cell>
          <cell r="I658">
            <v>45059</v>
          </cell>
          <cell r="J658">
            <v>45079</v>
          </cell>
          <cell r="K658">
            <v>45089</v>
          </cell>
        </row>
        <row r="659">
          <cell r="F659">
            <v>28254</v>
          </cell>
          <cell r="G659">
            <v>2619452</v>
          </cell>
          <cell r="H659">
            <v>45051</v>
          </cell>
          <cell r="I659">
            <v>45059</v>
          </cell>
          <cell r="J659">
            <v>45086</v>
          </cell>
          <cell r="K659">
            <v>45089</v>
          </cell>
        </row>
        <row r="660">
          <cell r="F660">
            <v>46775</v>
          </cell>
          <cell r="G660">
            <v>3959834</v>
          </cell>
          <cell r="H660">
            <v>44830</v>
          </cell>
          <cell r="I660">
            <v>45077</v>
          </cell>
          <cell r="J660">
            <v>44865</v>
          </cell>
          <cell r="K660">
            <v>45089</v>
          </cell>
        </row>
        <row r="661">
          <cell r="F661">
            <v>1644</v>
          </cell>
          <cell r="G661">
            <v>-1060728</v>
          </cell>
          <cell r="H661">
            <v>45075</v>
          </cell>
          <cell r="I661">
            <v>45078</v>
          </cell>
          <cell r="J661">
            <v>45075</v>
          </cell>
          <cell r="K661">
            <v>45089</v>
          </cell>
        </row>
        <row r="662">
          <cell r="F662">
            <v>646</v>
          </cell>
          <cell r="G662">
            <v>4312396</v>
          </cell>
          <cell r="H662">
            <v>44930</v>
          </cell>
          <cell r="I662">
            <v>45077</v>
          </cell>
          <cell r="J662">
            <v>44965</v>
          </cell>
          <cell r="K662">
            <v>45089</v>
          </cell>
        </row>
        <row r="663">
          <cell r="F663">
            <v>25264</v>
          </cell>
          <cell r="G663">
            <v>2117467</v>
          </cell>
          <cell r="H663">
            <v>45042</v>
          </cell>
          <cell r="I663">
            <v>45045</v>
          </cell>
          <cell r="J663">
            <v>45077</v>
          </cell>
          <cell r="K663">
            <v>45089</v>
          </cell>
        </row>
        <row r="664">
          <cell r="F664">
            <v>57757</v>
          </cell>
          <cell r="G664">
            <v>14773752</v>
          </cell>
          <cell r="H664">
            <v>44923</v>
          </cell>
          <cell r="I664">
            <v>45077</v>
          </cell>
          <cell r="J664">
            <v>44958</v>
          </cell>
          <cell r="K664">
            <v>45089</v>
          </cell>
        </row>
        <row r="665">
          <cell r="F665">
            <v>28278</v>
          </cell>
          <cell r="G665">
            <v>1221638</v>
          </cell>
          <cell r="H665">
            <v>45051</v>
          </cell>
          <cell r="I665">
            <v>45059</v>
          </cell>
          <cell r="J665">
            <v>45086</v>
          </cell>
          <cell r="K665">
            <v>45089</v>
          </cell>
        </row>
        <row r="666">
          <cell r="F666">
            <v>5478</v>
          </cell>
          <cell r="G666">
            <v>-3601049</v>
          </cell>
          <cell r="H666">
            <v>45097</v>
          </cell>
          <cell r="I666">
            <v>45097</v>
          </cell>
          <cell r="J666">
            <v>45097</v>
          </cell>
          <cell r="K666">
            <v>45103</v>
          </cell>
        </row>
        <row r="667">
          <cell r="F667">
            <v>29769</v>
          </cell>
          <cell r="G667">
            <v>6899860</v>
          </cell>
          <cell r="H667">
            <v>45058</v>
          </cell>
          <cell r="I667">
            <v>45066</v>
          </cell>
          <cell r="J667">
            <v>45093</v>
          </cell>
          <cell r="K667">
            <v>45103</v>
          </cell>
        </row>
        <row r="668">
          <cell r="F668">
            <v>20499</v>
          </cell>
          <cell r="G668">
            <v>499125</v>
          </cell>
          <cell r="H668">
            <v>45023</v>
          </cell>
          <cell r="I668">
            <v>45096</v>
          </cell>
          <cell r="J668">
            <v>45058</v>
          </cell>
          <cell r="K668">
            <v>45103</v>
          </cell>
        </row>
        <row r="669">
          <cell r="F669">
            <v>14847</v>
          </cell>
          <cell r="G669">
            <v>5191945</v>
          </cell>
          <cell r="H669">
            <v>44999</v>
          </cell>
          <cell r="I669">
            <v>45096</v>
          </cell>
          <cell r="J669">
            <v>45034</v>
          </cell>
          <cell r="K669">
            <v>45103</v>
          </cell>
        </row>
        <row r="670">
          <cell r="F670">
            <v>14846</v>
          </cell>
          <cell r="G670">
            <v>5338938</v>
          </cell>
          <cell r="H670">
            <v>44995</v>
          </cell>
          <cell r="I670">
            <v>45096</v>
          </cell>
          <cell r="J670">
            <v>45030</v>
          </cell>
          <cell r="K670">
            <v>45103</v>
          </cell>
        </row>
        <row r="671">
          <cell r="F671">
            <v>24520</v>
          </cell>
          <cell r="G671">
            <v>-3586477</v>
          </cell>
          <cell r="H671">
            <v>45082</v>
          </cell>
          <cell r="I671">
            <v>45082</v>
          </cell>
          <cell r="J671">
            <v>45082</v>
          </cell>
          <cell r="K671">
            <v>45103</v>
          </cell>
        </row>
        <row r="672">
          <cell r="F672">
            <v>24519</v>
          </cell>
          <cell r="G672">
            <v>-14345907</v>
          </cell>
          <cell r="H672">
            <v>45082</v>
          </cell>
          <cell r="I672">
            <v>45082</v>
          </cell>
          <cell r="J672">
            <v>45082</v>
          </cell>
          <cell r="K672">
            <v>45103</v>
          </cell>
        </row>
        <row r="673">
          <cell r="F673">
            <v>24518</v>
          </cell>
          <cell r="G673">
            <v>-25105339</v>
          </cell>
          <cell r="H673">
            <v>45082</v>
          </cell>
          <cell r="I673">
            <v>45082</v>
          </cell>
          <cell r="J673">
            <v>45082</v>
          </cell>
          <cell r="K673">
            <v>45103</v>
          </cell>
        </row>
        <row r="674">
          <cell r="F674">
            <v>24517</v>
          </cell>
          <cell r="G674">
            <v>-16139146</v>
          </cell>
          <cell r="H674">
            <v>45082</v>
          </cell>
          <cell r="I674">
            <v>45082</v>
          </cell>
          <cell r="J674">
            <v>45082</v>
          </cell>
          <cell r="K674">
            <v>45103</v>
          </cell>
        </row>
        <row r="675">
          <cell r="F675">
            <v>24516</v>
          </cell>
          <cell r="G675">
            <v>-38016656</v>
          </cell>
          <cell r="H675">
            <v>45082</v>
          </cell>
          <cell r="I675">
            <v>45082</v>
          </cell>
          <cell r="J675">
            <v>45082</v>
          </cell>
          <cell r="K675">
            <v>45103</v>
          </cell>
        </row>
        <row r="676">
          <cell r="F676">
            <v>24515</v>
          </cell>
          <cell r="G676">
            <v>-7172954</v>
          </cell>
          <cell r="H676">
            <v>45082</v>
          </cell>
          <cell r="I676">
            <v>45082</v>
          </cell>
          <cell r="J676">
            <v>45082</v>
          </cell>
          <cell r="K676">
            <v>45103</v>
          </cell>
        </row>
        <row r="677">
          <cell r="F677">
            <v>31426</v>
          </cell>
          <cell r="G677">
            <v>11915310</v>
          </cell>
          <cell r="H677">
            <v>45065</v>
          </cell>
          <cell r="I677">
            <v>45074</v>
          </cell>
          <cell r="J677">
            <v>45100</v>
          </cell>
          <cell r="K677">
            <v>45103</v>
          </cell>
        </row>
        <row r="678">
          <cell r="F678">
            <v>31425</v>
          </cell>
          <cell r="G678">
            <v>3909224</v>
          </cell>
          <cell r="H678">
            <v>45065</v>
          </cell>
          <cell r="I678">
            <v>45074</v>
          </cell>
          <cell r="J678">
            <v>45100</v>
          </cell>
          <cell r="K678">
            <v>45103</v>
          </cell>
        </row>
        <row r="679">
          <cell r="F679">
            <v>29770</v>
          </cell>
          <cell r="G679">
            <v>5027462</v>
          </cell>
          <cell r="H679">
            <v>45058</v>
          </cell>
          <cell r="I679">
            <v>45066</v>
          </cell>
          <cell r="J679">
            <v>45093</v>
          </cell>
          <cell r="K679">
            <v>45103</v>
          </cell>
        </row>
        <row r="680">
          <cell r="F680">
            <v>18706</v>
          </cell>
          <cell r="G680">
            <v>3711356</v>
          </cell>
          <cell r="H680">
            <v>45010</v>
          </cell>
          <cell r="I680">
            <v>45098</v>
          </cell>
          <cell r="J680">
            <v>45045</v>
          </cell>
          <cell r="K680">
            <v>45103</v>
          </cell>
        </row>
        <row r="681">
          <cell r="F681">
            <v>22041</v>
          </cell>
          <cell r="G681">
            <v>5238794</v>
          </cell>
          <cell r="H681">
            <v>45027</v>
          </cell>
          <cell r="I681">
            <v>45096</v>
          </cell>
          <cell r="J681">
            <v>45062</v>
          </cell>
          <cell r="K681">
            <v>45103</v>
          </cell>
        </row>
        <row r="682">
          <cell r="F682">
            <v>28259</v>
          </cell>
          <cell r="G682">
            <v>4282102</v>
          </cell>
          <cell r="H682">
            <v>45055</v>
          </cell>
          <cell r="I682">
            <v>45059</v>
          </cell>
          <cell r="J682">
            <v>45090</v>
          </cell>
          <cell r="K682">
            <v>45103</v>
          </cell>
        </row>
        <row r="683">
          <cell r="F683">
            <v>28258</v>
          </cell>
          <cell r="G683">
            <v>2095544</v>
          </cell>
          <cell r="H683">
            <v>45055</v>
          </cell>
          <cell r="I683">
            <v>45059</v>
          </cell>
          <cell r="J683">
            <v>45090</v>
          </cell>
          <cell r="K683">
            <v>45103</v>
          </cell>
        </row>
        <row r="684">
          <cell r="F684">
            <v>28257</v>
          </cell>
          <cell r="G684">
            <v>3909224</v>
          </cell>
          <cell r="H684">
            <v>45055</v>
          </cell>
          <cell r="I684">
            <v>45059</v>
          </cell>
          <cell r="J684">
            <v>45090</v>
          </cell>
          <cell r="K684">
            <v>45103</v>
          </cell>
        </row>
        <row r="685">
          <cell r="F685">
            <v>10493</v>
          </cell>
          <cell r="G685">
            <v>4170672</v>
          </cell>
          <cell r="H685">
            <v>44985</v>
          </cell>
          <cell r="I685">
            <v>45096</v>
          </cell>
          <cell r="J685">
            <v>45020</v>
          </cell>
          <cell r="K685">
            <v>45103</v>
          </cell>
        </row>
        <row r="686">
          <cell r="F686">
            <v>22033</v>
          </cell>
          <cell r="G686">
            <v>7818448</v>
          </cell>
          <cell r="H686">
            <v>45024</v>
          </cell>
          <cell r="I686">
            <v>45096</v>
          </cell>
          <cell r="J686">
            <v>45059</v>
          </cell>
          <cell r="K686">
            <v>45103</v>
          </cell>
        </row>
        <row r="687">
          <cell r="F687">
            <v>14850</v>
          </cell>
          <cell r="G687">
            <v>1104004</v>
          </cell>
          <cell r="H687">
            <v>44999</v>
          </cell>
          <cell r="I687">
            <v>45096</v>
          </cell>
          <cell r="J687">
            <v>45034</v>
          </cell>
          <cell r="K687">
            <v>45103</v>
          </cell>
        </row>
        <row r="688">
          <cell r="F688">
            <v>14849</v>
          </cell>
          <cell r="G688">
            <v>3476451</v>
          </cell>
          <cell r="H688">
            <v>44999</v>
          </cell>
          <cell r="I688">
            <v>45096</v>
          </cell>
          <cell r="J688">
            <v>45034</v>
          </cell>
          <cell r="K688">
            <v>45103</v>
          </cell>
        </row>
        <row r="689">
          <cell r="F689">
            <v>14848</v>
          </cell>
          <cell r="G689">
            <v>10383890</v>
          </cell>
          <cell r="H689">
            <v>44999</v>
          </cell>
          <cell r="I689">
            <v>45096</v>
          </cell>
          <cell r="J689">
            <v>45034</v>
          </cell>
          <cell r="K689">
            <v>45103</v>
          </cell>
        </row>
        <row r="690">
          <cell r="F690">
            <v>22042</v>
          </cell>
          <cell r="G690">
            <v>21208649</v>
          </cell>
          <cell r="H690">
            <v>45027</v>
          </cell>
          <cell r="I690">
            <v>45096</v>
          </cell>
          <cell r="J690">
            <v>45062</v>
          </cell>
          <cell r="K690">
            <v>45103</v>
          </cell>
        </row>
        <row r="691">
          <cell r="F691">
            <v>17504</v>
          </cell>
          <cell r="G691">
            <v>6022038</v>
          </cell>
          <cell r="H691">
            <v>45007</v>
          </cell>
          <cell r="I691">
            <v>45098</v>
          </cell>
          <cell r="J691">
            <v>45042</v>
          </cell>
          <cell r="K691">
            <v>45103</v>
          </cell>
        </row>
        <row r="692">
          <cell r="F692">
            <v>10494</v>
          </cell>
          <cell r="G692">
            <v>6678210</v>
          </cell>
          <cell r="H692">
            <v>44985</v>
          </cell>
          <cell r="I692">
            <v>45096</v>
          </cell>
          <cell r="J692">
            <v>45020</v>
          </cell>
          <cell r="K692">
            <v>45103</v>
          </cell>
        </row>
        <row r="693">
          <cell r="F693">
            <v>14854</v>
          </cell>
          <cell r="G693">
            <v>4234934</v>
          </cell>
          <cell r="H693">
            <v>44999</v>
          </cell>
          <cell r="I693">
            <v>45096</v>
          </cell>
          <cell r="J693">
            <v>45034</v>
          </cell>
          <cell r="K693">
            <v>45103</v>
          </cell>
        </row>
        <row r="694">
          <cell r="F694">
            <v>28267</v>
          </cell>
          <cell r="G694">
            <v>4886530</v>
          </cell>
          <cell r="H694">
            <v>45056</v>
          </cell>
          <cell r="I694">
            <v>45059</v>
          </cell>
          <cell r="J694">
            <v>45091</v>
          </cell>
          <cell r="K694">
            <v>45103</v>
          </cell>
        </row>
        <row r="695">
          <cell r="F695">
            <v>22040</v>
          </cell>
          <cell r="G695">
            <v>2931918</v>
          </cell>
          <cell r="H695">
            <v>45026</v>
          </cell>
          <cell r="I695">
            <v>45096</v>
          </cell>
          <cell r="J695">
            <v>45061</v>
          </cell>
          <cell r="K695">
            <v>45103</v>
          </cell>
        </row>
        <row r="696">
          <cell r="F696">
            <v>29786</v>
          </cell>
          <cell r="G696">
            <v>1615482</v>
          </cell>
          <cell r="H696">
            <v>45062</v>
          </cell>
          <cell r="I696">
            <v>45066</v>
          </cell>
          <cell r="J696">
            <v>45097</v>
          </cell>
          <cell r="K696">
            <v>45103</v>
          </cell>
        </row>
        <row r="697">
          <cell r="F697">
            <v>28268</v>
          </cell>
          <cell r="G697">
            <v>998250</v>
          </cell>
          <cell r="H697">
            <v>45056</v>
          </cell>
          <cell r="I697">
            <v>45059</v>
          </cell>
          <cell r="J697">
            <v>45091</v>
          </cell>
          <cell r="K697">
            <v>45103</v>
          </cell>
        </row>
        <row r="698">
          <cell r="F698">
            <v>14855</v>
          </cell>
          <cell r="G698">
            <v>4153556</v>
          </cell>
          <cell r="H698">
            <v>44999</v>
          </cell>
          <cell r="I698">
            <v>45096</v>
          </cell>
          <cell r="J698">
            <v>45034</v>
          </cell>
          <cell r="K698">
            <v>45103</v>
          </cell>
        </row>
        <row r="699">
          <cell r="F699">
            <v>29800</v>
          </cell>
          <cell r="G699">
            <v>4050156</v>
          </cell>
          <cell r="H699">
            <v>45058</v>
          </cell>
          <cell r="I699">
            <v>45066</v>
          </cell>
          <cell r="J699">
            <v>45093</v>
          </cell>
          <cell r="K699">
            <v>45103</v>
          </cell>
        </row>
        <row r="700">
          <cell r="F700">
            <v>31457</v>
          </cell>
          <cell r="G700">
            <v>560945</v>
          </cell>
          <cell r="H700">
            <v>45058</v>
          </cell>
          <cell r="I700">
            <v>45074</v>
          </cell>
          <cell r="J700">
            <v>45093</v>
          </cell>
          <cell r="K700">
            <v>45103</v>
          </cell>
        </row>
        <row r="701">
          <cell r="F701">
            <v>10498</v>
          </cell>
          <cell r="G701">
            <v>3594085</v>
          </cell>
          <cell r="H701">
            <v>44980</v>
          </cell>
          <cell r="I701">
            <v>45096</v>
          </cell>
          <cell r="J701">
            <v>45015</v>
          </cell>
          <cell r="K701">
            <v>45103</v>
          </cell>
        </row>
        <row r="702">
          <cell r="F702">
            <v>22045</v>
          </cell>
          <cell r="G702">
            <v>4806989</v>
          </cell>
          <cell r="H702">
            <v>45024</v>
          </cell>
          <cell r="I702">
            <v>45098</v>
          </cell>
          <cell r="J702">
            <v>45059</v>
          </cell>
          <cell r="K702">
            <v>45103</v>
          </cell>
        </row>
        <row r="703">
          <cell r="F703">
            <v>31458</v>
          </cell>
          <cell r="G703">
            <v>2931918</v>
          </cell>
          <cell r="H703">
            <v>45059</v>
          </cell>
          <cell r="I703">
            <v>45074</v>
          </cell>
          <cell r="J703">
            <v>45094</v>
          </cell>
          <cell r="K703">
            <v>45103</v>
          </cell>
        </row>
        <row r="704">
          <cell r="F704">
            <v>29801</v>
          </cell>
          <cell r="G704">
            <v>203236</v>
          </cell>
          <cell r="H704">
            <v>45058</v>
          </cell>
          <cell r="I704">
            <v>45066</v>
          </cell>
          <cell r="J704">
            <v>45093</v>
          </cell>
          <cell r="K704">
            <v>45103</v>
          </cell>
        </row>
        <row r="705">
          <cell r="F705">
            <v>29798</v>
          </cell>
          <cell r="G705">
            <v>778800</v>
          </cell>
          <cell r="H705">
            <v>45054</v>
          </cell>
          <cell r="I705">
            <v>45066</v>
          </cell>
          <cell r="J705">
            <v>45089</v>
          </cell>
          <cell r="K705">
            <v>45103</v>
          </cell>
        </row>
        <row r="706">
          <cell r="F706">
            <v>22046</v>
          </cell>
          <cell r="G706">
            <v>3775310</v>
          </cell>
          <cell r="H706">
            <v>45020</v>
          </cell>
          <cell r="I706">
            <v>45096</v>
          </cell>
          <cell r="J706">
            <v>45055</v>
          </cell>
          <cell r="K706">
            <v>45103</v>
          </cell>
        </row>
        <row r="707">
          <cell r="F707">
            <v>19055</v>
          </cell>
          <cell r="G707">
            <v>110396</v>
          </cell>
          <cell r="H707">
            <v>45014</v>
          </cell>
          <cell r="I707">
            <v>45096</v>
          </cell>
          <cell r="J707">
            <v>45049</v>
          </cell>
          <cell r="K707">
            <v>45103</v>
          </cell>
        </row>
        <row r="708">
          <cell r="F708">
            <v>10497</v>
          </cell>
          <cell r="G708">
            <v>3664914</v>
          </cell>
          <cell r="H708">
            <v>44975</v>
          </cell>
          <cell r="I708">
            <v>45096</v>
          </cell>
          <cell r="J708">
            <v>45010</v>
          </cell>
          <cell r="K708">
            <v>45103</v>
          </cell>
        </row>
        <row r="709">
          <cell r="F709">
            <v>10496</v>
          </cell>
          <cell r="G709">
            <v>2160213</v>
          </cell>
          <cell r="H709">
            <v>44975</v>
          </cell>
          <cell r="I709">
            <v>45096</v>
          </cell>
          <cell r="J709">
            <v>45010</v>
          </cell>
          <cell r="K709">
            <v>45103</v>
          </cell>
        </row>
        <row r="710">
          <cell r="F710">
            <v>10495</v>
          </cell>
          <cell r="G710">
            <v>711733</v>
          </cell>
          <cell r="H710">
            <v>44975</v>
          </cell>
          <cell r="I710">
            <v>45096</v>
          </cell>
          <cell r="J710">
            <v>45010</v>
          </cell>
          <cell r="K710">
            <v>45103</v>
          </cell>
        </row>
        <row r="711">
          <cell r="F711">
            <v>31464</v>
          </cell>
          <cell r="G711">
            <v>1954612</v>
          </cell>
          <cell r="H711">
            <v>45064</v>
          </cell>
          <cell r="I711">
            <v>45074</v>
          </cell>
          <cell r="J711">
            <v>45099</v>
          </cell>
          <cell r="K711">
            <v>45103</v>
          </cell>
        </row>
        <row r="712">
          <cell r="F712">
            <v>31463</v>
          </cell>
          <cell r="G712">
            <v>4249069</v>
          </cell>
          <cell r="H712">
            <v>45064</v>
          </cell>
          <cell r="I712">
            <v>45074</v>
          </cell>
          <cell r="J712">
            <v>45099</v>
          </cell>
          <cell r="K712">
            <v>45103</v>
          </cell>
        </row>
        <row r="713">
          <cell r="F713">
            <v>29797</v>
          </cell>
          <cell r="G713">
            <v>4886530</v>
          </cell>
          <cell r="H713">
            <v>45054</v>
          </cell>
          <cell r="I713">
            <v>45066</v>
          </cell>
          <cell r="J713">
            <v>45089</v>
          </cell>
          <cell r="K713">
            <v>45103</v>
          </cell>
        </row>
        <row r="714">
          <cell r="F714">
            <v>10489</v>
          </cell>
          <cell r="G714">
            <v>2880284</v>
          </cell>
          <cell r="H714">
            <v>44985</v>
          </cell>
          <cell r="I714">
            <v>45096</v>
          </cell>
          <cell r="J714">
            <v>45020</v>
          </cell>
          <cell r="K714">
            <v>45103</v>
          </cell>
        </row>
        <row r="715">
          <cell r="F715">
            <v>29795</v>
          </cell>
          <cell r="G715">
            <v>3796408</v>
          </cell>
          <cell r="H715">
            <v>45065</v>
          </cell>
          <cell r="I715">
            <v>45066</v>
          </cell>
          <cell r="J715">
            <v>45100</v>
          </cell>
          <cell r="K715">
            <v>45103</v>
          </cell>
        </row>
        <row r="716">
          <cell r="F716">
            <v>29782</v>
          </cell>
          <cell r="G716">
            <v>1954612</v>
          </cell>
          <cell r="H716">
            <v>45062</v>
          </cell>
          <cell r="I716">
            <v>45066</v>
          </cell>
          <cell r="J716">
            <v>45097</v>
          </cell>
          <cell r="K716">
            <v>45103</v>
          </cell>
        </row>
        <row r="717">
          <cell r="F717">
            <v>28274</v>
          </cell>
          <cell r="G717">
            <v>3234033</v>
          </cell>
          <cell r="H717">
            <v>45058</v>
          </cell>
          <cell r="I717">
            <v>45059</v>
          </cell>
          <cell r="J717">
            <v>45093</v>
          </cell>
          <cell r="K717">
            <v>45103</v>
          </cell>
        </row>
        <row r="718">
          <cell r="F718">
            <v>376</v>
          </cell>
          <cell r="G718">
            <v>-2638218</v>
          </cell>
          <cell r="H718">
            <v>45092</v>
          </cell>
          <cell r="I718">
            <v>45099</v>
          </cell>
          <cell r="J718">
            <v>45092</v>
          </cell>
          <cell r="K718">
            <v>45103</v>
          </cell>
        </row>
        <row r="719">
          <cell r="F719">
            <v>15723</v>
          </cell>
          <cell r="G719">
            <v>6799452</v>
          </cell>
          <cell r="H719">
            <v>44849</v>
          </cell>
          <cell r="I719">
            <v>45098</v>
          </cell>
          <cell r="J719">
            <v>44884</v>
          </cell>
          <cell r="K719">
            <v>45103</v>
          </cell>
        </row>
        <row r="720">
          <cell r="F720">
            <v>28273</v>
          </cell>
          <cell r="G720">
            <v>1954612</v>
          </cell>
          <cell r="H720">
            <v>45058</v>
          </cell>
          <cell r="I720">
            <v>45059</v>
          </cell>
          <cell r="J720">
            <v>45093</v>
          </cell>
          <cell r="K720">
            <v>45103</v>
          </cell>
        </row>
        <row r="721">
          <cell r="F721">
            <v>28262</v>
          </cell>
          <cell r="G721">
            <v>3072850</v>
          </cell>
          <cell r="H721">
            <v>45058</v>
          </cell>
          <cell r="I721">
            <v>45059</v>
          </cell>
          <cell r="J721">
            <v>45093</v>
          </cell>
          <cell r="K721">
            <v>45103</v>
          </cell>
        </row>
        <row r="722">
          <cell r="F722">
            <v>28263</v>
          </cell>
          <cell r="G722">
            <v>4744894</v>
          </cell>
          <cell r="H722">
            <v>45058</v>
          </cell>
          <cell r="I722">
            <v>45059</v>
          </cell>
          <cell r="J722">
            <v>45093</v>
          </cell>
          <cell r="K722">
            <v>45103</v>
          </cell>
        </row>
        <row r="723">
          <cell r="F723">
            <v>28269</v>
          </cell>
          <cell r="G723">
            <v>1954612</v>
          </cell>
          <cell r="H723">
            <v>45061</v>
          </cell>
          <cell r="I723">
            <v>45062</v>
          </cell>
          <cell r="J723">
            <v>45096</v>
          </cell>
          <cell r="K723">
            <v>45103</v>
          </cell>
        </row>
        <row r="724">
          <cell r="F724">
            <v>28270</v>
          </cell>
          <cell r="G724">
            <v>1615482</v>
          </cell>
          <cell r="H724">
            <v>45061</v>
          </cell>
          <cell r="I724">
            <v>45062</v>
          </cell>
          <cell r="J724">
            <v>45096</v>
          </cell>
          <cell r="K724">
            <v>45103</v>
          </cell>
        </row>
        <row r="725">
          <cell r="F725">
            <v>10488</v>
          </cell>
          <cell r="G725">
            <v>4400539</v>
          </cell>
          <cell r="H725">
            <v>44988</v>
          </cell>
          <cell r="I725">
            <v>45096</v>
          </cell>
          <cell r="J725">
            <v>45023</v>
          </cell>
          <cell r="K725">
            <v>45103</v>
          </cell>
        </row>
        <row r="726">
          <cell r="F726">
            <v>11265</v>
          </cell>
          <cell r="G726">
            <v>1615482</v>
          </cell>
          <cell r="H726">
            <v>44991</v>
          </cell>
          <cell r="I726">
            <v>45096</v>
          </cell>
          <cell r="J726">
            <v>45026</v>
          </cell>
          <cell r="K726">
            <v>45103</v>
          </cell>
        </row>
        <row r="727">
          <cell r="F727">
            <v>14843</v>
          </cell>
          <cell r="G727">
            <v>4234934</v>
          </cell>
          <cell r="H727">
            <v>45002</v>
          </cell>
          <cell r="I727">
            <v>45096</v>
          </cell>
          <cell r="J727">
            <v>45037</v>
          </cell>
          <cell r="K727">
            <v>45103</v>
          </cell>
        </row>
        <row r="728">
          <cell r="F728">
            <v>22036</v>
          </cell>
          <cell r="G728">
            <v>1142911</v>
          </cell>
          <cell r="H728">
            <v>45030</v>
          </cell>
          <cell r="I728">
            <v>45096</v>
          </cell>
          <cell r="J728">
            <v>45065</v>
          </cell>
          <cell r="K728">
            <v>45103</v>
          </cell>
        </row>
        <row r="729">
          <cell r="F729">
            <v>28245</v>
          </cell>
          <cell r="G729">
            <v>2933997</v>
          </cell>
          <cell r="H729">
            <v>45054</v>
          </cell>
          <cell r="I729">
            <v>45059</v>
          </cell>
          <cell r="J729">
            <v>45089</v>
          </cell>
          <cell r="K729">
            <v>45103</v>
          </cell>
        </row>
        <row r="730">
          <cell r="F730">
            <v>29781</v>
          </cell>
          <cell r="G730">
            <v>3596758</v>
          </cell>
          <cell r="H730">
            <v>45063</v>
          </cell>
          <cell r="I730">
            <v>45066</v>
          </cell>
          <cell r="J730">
            <v>45098</v>
          </cell>
          <cell r="K730">
            <v>45103</v>
          </cell>
        </row>
        <row r="731">
          <cell r="F731">
            <v>29780</v>
          </cell>
          <cell r="G731">
            <v>2175415</v>
          </cell>
          <cell r="H731">
            <v>45063</v>
          </cell>
          <cell r="I731">
            <v>45066</v>
          </cell>
          <cell r="J731">
            <v>45098</v>
          </cell>
          <cell r="K731">
            <v>45103</v>
          </cell>
        </row>
        <row r="732">
          <cell r="F732">
            <v>11268</v>
          </cell>
          <cell r="G732">
            <v>2837120</v>
          </cell>
          <cell r="H732">
            <v>44989</v>
          </cell>
          <cell r="I732">
            <v>45096</v>
          </cell>
          <cell r="J732">
            <v>45024</v>
          </cell>
          <cell r="K732">
            <v>45103</v>
          </cell>
        </row>
        <row r="733">
          <cell r="F733">
            <v>10481</v>
          </cell>
          <cell r="G733">
            <v>3841090</v>
          </cell>
          <cell r="H733">
            <v>44986</v>
          </cell>
          <cell r="I733">
            <v>45096</v>
          </cell>
          <cell r="J733">
            <v>45021</v>
          </cell>
          <cell r="K733">
            <v>45103</v>
          </cell>
        </row>
        <row r="734">
          <cell r="F734">
            <v>10487</v>
          </cell>
          <cell r="G734">
            <v>5495105</v>
          </cell>
          <cell r="H734">
            <v>44986</v>
          </cell>
          <cell r="I734">
            <v>45096</v>
          </cell>
          <cell r="J734">
            <v>45021</v>
          </cell>
          <cell r="K734">
            <v>45103</v>
          </cell>
        </row>
        <row r="735">
          <cell r="F735">
            <v>28265</v>
          </cell>
          <cell r="G735">
            <v>2703195</v>
          </cell>
          <cell r="H735">
            <v>45056</v>
          </cell>
          <cell r="I735">
            <v>45059</v>
          </cell>
          <cell r="J735">
            <v>45091</v>
          </cell>
          <cell r="K735">
            <v>45103</v>
          </cell>
        </row>
        <row r="736">
          <cell r="F736">
            <v>28275</v>
          </cell>
          <cell r="G736">
            <v>7721813</v>
          </cell>
          <cell r="H736">
            <v>45057</v>
          </cell>
          <cell r="I736">
            <v>45059</v>
          </cell>
          <cell r="J736">
            <v>45092</v>
          </cell>
          <cell r="K736">
            <v>45103</v>
          </cell>
        </row>
        <row r="737">
          <cell r="F737">
            <v>22034</v>
          </cell>
          <cell r="G737">
            <v>2931918</v>
          </cell>
          <cell r="H737">
            <v>45024</v>
          </cell>
          <cell r="I737">
            <v>45096</v>
          </cell>
          <cell r="J737">
            <v>45059</v>
          </cell>
          <cell r="K737">
            <v>45103</v>
          </cell>
        </row>
        <row r="738">
          <cell r="F738">
            <v>14844</v>
          </cell>
          <cell r="G738">
            <v>1551220</v>
          </cell>
          <cell r="H738">
            <v>44996</v>
          </cell>
          <cell r="I738">
            <v>45096</v>
          </cell>
          <cell r="J738">
            <v>45031</v>
          </cell>
          <cell r="K738">
            <v>45103</v>
          </cell>
        </row>
        <row r="739">
          <cell r="F739">
            <v>28260</v>
          </cell>
          <cell r="G739">
            <v>977306</v>
          </cell>
          <cell r="H739">
            <v>45055</v>
          </cell>
          <cell r="I739">
            <v>45059</v>
          </cell>
          <cell r="J739">
            <v>45090</v>
          </cell>
          <cell r="K739">
            <v>45103</v>
          </cell>
        </row>
        <row r="740">
          <cell r="F740">
            <v>14853</v>
          </cell>
          <cell r="G740">
            <v>1785927</v>
          </cell>
          <cell r="H740">
            <v>44999</v>
          </cell>
          <cell r="I740">
            <v>45096</v>
          </cell>
          <cell r="J740">
            <v>45034</v>
          </cell>
          <cell r="K740">
            <v>45103</v>
          </cell>
        </row>
        <row r="741">
          <cell r="F741">
            <v>14852</v>
          </cell>
          <cell r="G741">
            <v>3136529</v>
          </cell>
          <cell r="H741">
            <v>44999</v>
          </cell>
          <cell r="I741">
            <v>45096</v>
          </cell>
          <cell r="J741">
            <v>45034</v>
          </cell>
          <cell r="K741">
            <v>45103</v>
          </cell>
        </row>
        <row r="742">
          <cell r="F742">
            <v>14851</v>
          </cell>
          <cell r="G742">
            <v>1038389</v>
          </cell>
          <cell r="H742">
            <v>44999</v>
          </cell>
          <cell r="I742">
            <v>45096</v>
          </cell>
          <cell r="J742">
            <v>45034</v>
          </cell>
          <cell r="K742">
            <v>45103</v>
          </cell>
        </row>
        <row r="743">
          <cell r="F743">
            <v>10492</v>
          </cell>
          <cell r="G743">
            <v>2619452</v>
          </cell>
          <cell r="H743">
            <v>44985</v>
          </cell>
          <cell r="I743">
            <v>45096</v>
          </cell>
          <cell r="J743">
            <v>45020</v>
          </cell>
          <cell r="K743">
            <v>45103</v>
          </cell>
        </row>
        <row r="744">
          <cell r="F744">
            <v>22037</v>
          </cell>
          <cell r="G744">
            <v>3118577</v>
          </cell>
          <cell r="H744">
            <v>45027</v>
          </cell>
          <cell r="I744">
            <v>45096</v>
          </cell>
          <cell r="J744">
            <v>45062</v>
          </cell>
          <cell r="K744">
            <v>45103</v>
          </cell>
        </row>
        <row r="745">
          <cell r="F745">
            <v>10486</v>
          </cell>
          <cell r="G745">
            <v>1221638</v>
          </cell>
          <cell r="H745">
            <v>44985</v>
          </cell>
          <cell r="I745">
            <v>45096</v>
          </cell>
          <cell r="J745">
            <v>45020</v>
          </cell>
          <cell r="K745">
            <v>45103</v>
          </cell>
        </row>
        <row r="746">
          <cell r="F746">
            <v>28271</v>
          </cell>
          <cell r="G746">
            <v>2095544</v>
          </cell>
          <cell r="H746">
            <v>45059</v>
          </cell>
          <cell r="I746">
            <v>45060</v>
          </cell>
          <cell r="J746">
            <v>45094</v>
          </cell>
          <cell r="K746">
            <v>45103</v>
          </cell>
        </row>
        <row r="747">
          <cell r="F747">
            <v>29792</v>
          </cell>
          <cell r="G747">
            <v>977306</v>
          </cell>
          <cell r="H747">
            <v>45066</v>
          </cell>
          <cell r="I747">
            <v>45067</v>
          </cell>
          <cell r="J747">
            <v>45101</v>
          </cell>
          <cell r="K747">
            <v>45103</v>
          </cell>
        </row>
        <row r="748">
          <cell r="F748">
            <v>10485</v>
          </cell>
          <cell r="G748">
            <v>3166702</v>
          </cell>
          <cell r="H748">
            <v>44988</v>
          </cell>
          <cell r="I748">
            <v>45096</v>
          </cell>
          <cell r="J748">
            <v>45023</v>
          </cell>
          <cell r="K748">
            <v>45103</v>
          </cell>
        </row>
        <row r="749">
          <cell r="F749">
            <v>11267</v>
          </cell>
          <cell r="G749">
            <v>7103404</v>
          </cell>
          <cell r="H749">
            <v>44989</v>
          </cell>
          <cell r="I749">
            <v>45096</v>
          </cell>
          <cell r="J749">
            <v>45024</v>
          </cell>
          <cell r="K749">
            <v>45103</v>
          </cell>
        </row>
        <row r="750">
          <cell r="F750">
            <v>204</v>
          </cell>
          <cell r="G750">
            <v>-1344386</v>
          </cell>
          <cell r="H750">
            <v>45091</v>
          </cell>
          <cell r="I750">
            <v>45093</v>
          </cell>
          <cell r="J750">
            <v>45091</v>
          </cell>
          <cell r="K750">
            <v>45103</v>
          </cell>
        </row>
        <row r="751">
          <cell r="F751">
            <v>28264</v>
          </cell>
          <cell r="G751">
            <v>2950662</v>
          </cell>
          <cell r="H751">
            <v>45056</v>
          </cell>
          <cell r="I751">
            <v>45059</v>
          </cell>
          <cell r="J751">
            <v>45091</v>
          </cell>
          <cell r="K751">
            <v>45103</v>
          </cell>
        </row>
        <row r="752">
          <cell r="F752">
            <v>28272</v>
          </cell>
          <cell r="G752">
            <v>2336400</v>
          </cell>
          <cell r="H752">
            <v>45058</v>
          </cell>
          <cell r="I752">
            <v>45059</v>
          </cell>
          <cell r="J752">
            <v>45093</v>
          </cell>
          <cell r="K752">
            <v>45103</v>
          </cell>
        </row>
        <row r="753">
          <cell r="F753">
            <v>10484</v>
          </cell>
          <cell r="G753">
            <v>1615482</v>
          </cell>
          <cell r="H753">
            <v>44985</v>
          </cell>
          <cell r="I753">
            <v>45096</v>
          </cell>
          <cell r="J753">
            <v>45020</v>
          </cell>
          <cell r="K753">
            <v>45103</v>
          </cell>
        </row>
        <row r="754">
          <cell r="F754">
            <v>11266</v>
          </cell>
          <cell r="G754">
            <v>1038389</v>
          </cell>
          <cell r="H754">
            <v>44988</v>
          </cell>
          <cell r="I754">
            <v>45096</v>
          </cell>
          <cell r="J754">
            <v>45023</v>
          </cell>
          <cell r="K754">
            <v>45103</v>
          </cell>
        </row>
        <row r="755">
          <cell r="F755">
            <v>14842</v>
          </cell>
          <cell r="G755">
            <v>1891483</v>
          </cell>
          <cell r="H755">
            <v>44999</v>
          </cell>
          <cell r="I755">
            <v>45096</v>
          </cell>
          <cell r="J755">
            <v>45034</v>
          </cell>
          <cell r="K755">
            <v>45103</v>
          </cell>
        </row>
        <row r="756">
          <cell r="F756">
            <v>20484</v>
          </cell>
          <cell r="G756">
            <v>3025605</v>
          </cell>
          <cell r="H756">
            <v>45023</v>
          </cell>
          <cell r="I756">
            <v>45096</v>
          </cell>
          <cell r="J756">
            <v>45058</v>
          </cell>
          <cell r="K756">
            <v>45103</v>
          </cell>
        </row>
        <row r="757">
          <cell r="F757">
            <v>22038</v>
          </cell>
          <cell r="G757">
            <v>598950</v>
          </cell>
          <cell r="H757">
            <v>45027</v>
          </cell>
          <cell r="I757">
            <v>45096</v>
          </cell>
          <cell r="J757">
            <v>45062</v>
          </cell>
          <cell r="K757">
            <v>45103</v>
          </cell>
        </row>
        <row r="758">
          <cell r="F758">
            <v>15719</v>
          </cell>
          <cell r="G758">
            <v>5238904</v>
          </cell>
          <cell r="H758">
            <v>44848</v>
          </cell>
          <cell r="I758">
            <v>45098</v>
          </cell>
          <cell r="J758">
            <v>44883</v>
          </cell>
          <cell r="K758">
            <v>45103</v>
          </cell>
        </row>
        <row r="759">
          <cell r="F759">
            <v>28261</v>
          </cell>
          <cell r="G759">
            <v>1551220</v>
          </cell>
          <cell r="H759">
            <v>45058</v>
          </cell>
          <cell r="I759">
            <v>45059</v>
          </cell>
          <cell r="J759">
            <v>45093</v>
          </cell>
          <cell r="K759">
            <v>45103</v>
          </cell>
        </row>
        <row r="760">
          <cell r="F760">
            <v>29775</v>
          </cell>
          <cell r="G760">
            <v>2358510</v>
          </cell>
          <cell r="H760">
            <v>45066</v>
          </cell>
          <cell r="I760">
            <v>45067</v>
          </cell>
          <cell r="J760">
            <v>45101</v>
          </cell>
          <cell r="K760">
            <v>45103</v>
          </cell>
        </row>
        <row r="761">
          <cell r="F761">
            <v>14841</v>
          </cell>
          <cell r="G761">
            <v>1551220</v>
          </cell>
          <cell r="H761">
            <v>45002</v>
          </cell>
          <cell r="I761">
            <v>45096</v>
          </cell>
          <cell r="J761">
            <v>45037</v>
          </cell>
          <cell r="K761">
            <v>45103</v>
          </cell>
        </row>
        <row r="762">
          <cell r="F762">
            <v>22039</v>
          </cell>
          <cell r="G762">
            <v>1615482</v>
          </cell>
          <cell r="H762">
            <v>45030</v>
          </cell>
          <cell r="I762">
            <v>45096</v>
          </cell>
          <cell r="J762">
            <v>45065</v>
          </cell>
          <cell r="K762">
            <v>45103</v>
          </cell>
        </row>
        <row r="763">
          <cell r="F763">
            <v>267</v>
          </cell>
          <cell r="G763">
            <v>-310243</v>
          </cell>
          <cell r="H763">
            <v>45086</v>
          </cell>
          <cell r="I763">
            <v>45091</v>
          </cell>
          <cell r="J763">
            <v>45086</v>
          </cell>
          <cell r="K763">
            <v>45103</v>
          </cell>
        </row>
        <row r="764">
          <cell r="F764">
            <v>14840</v>
          </cell>
          <cell r="G764">
            <v>499125</v>
          </cell>
          <cell r="H764">
            <v>45000</v>
          </cell>
          <cell r="I764">
            <v>45096</v>
          </cell>
          <cell r="J764">
            <v>45035</v>
          </cell>
          <cell r="K764">
            <v>45103</v>
          </cell>
        </row>
        <row r="765">
          <cell r="F765">
            <v>15718</v>
          </cell>
          <cell r="G765">
            <v>6611121</v>
          </cell>
          <cell r="H765">
            <v>44818</v>
          </cell>
          <cell r="I765">
            <v>45098</v>
          </cell>
          <cell r="J765">
            <v>44853</v>
          </cell>
          <cell r="K765">
            <v>45103</v>
          </cell>
        </row>
        <row r="766">
          <cell r="F766">
            <v>279</v>
          </cell>
          <cell r="G766">
            <v>-336564</v>
          </cell>
          <cell r="H766">
            <v>45090</v>
          </cell>
          <cell r="I766">
            <v>45099</v>
          </cell>
          <cell r="J766">
            <v>45090</v>
          </cell>
          <cell r="K766">
            <v>45103</v>
          </cell>
        </row>
        <row r="767">
          <cell r="F767">
            <v>281</v>
          </cell>
          <cell r="G767">
            <v>-628167</v>
          </cell>
          <cell r="H767">
            <v>45090</v>
          </cell>
          <cell r="I767">
            <v>45099</v>
          </cell>
          <cell r="J767">
            <v>45090</v>
          </cell>
          <cell r="K767">
            <v>45103</v>
          </cell>
        </row>
        <row r="768">
          <cell r="F768">
            <v>28266</v>
          </cell>
          <cell r="G768">
            <v>6092977</v>
          </cell>
          <cell r="H768">
            <v>45056</v>
          </cell>
          <cell r="I768">
            <v>45059</v>
          </cell>
          <cell r="J768">
            <v>45091</v>
          </cell>
          <cell r="K768">
            <v>45103</v>
          </cell>
        </row>
        <row r="769">
          <cell r="F769">
            <v>271</v>
          </cell>
          <cell r="G769">
            <v>-477238</v>
          </cell>
          <cell r="H769">
            <v>45086</v>
          </cell>
          <cell r="I769">
            <v>45091</v>
          </cell>
          <cell r="J769">
            <v>45086</v>
          </cell>
          <cell r="K769">
            <v>45103</v>
          </cell>
        </row>
        <row r="770">
          <cell r="F770">
            <v>10483</v>
          </cell>
          <cell r="G770">
            <v>1551220</v>
          </cell>
          <cell r="H770">
            <v>44987</v>
          </cell>
          <cell r="I770">
            <v>45096</v>
          </cell>
          <cell r="J770">
            <v>45022</v>
          </cell>
          <cell r="K770">
            <v>45103</v>
          </cell>
        </row>
        <row r="771">
          <cell r="F771">
            <v>844</v>
          </cell>
          <cell r="G771">
            <v>3738240</v>
          </cell>
          <cell r="H771">
            <v>44909</v>
          </cell>
          <cell r="I771">
            <v>45097</v>
          </cell>
          <cell r="J771">
            <v>44944</v>
          </cell>
          <cell r="K771">
            <v>45103</v>
          </cell>
        </row>
        <row r="772">
          <cell r="F772">
            <v>29799</v>
          </cell>
          <cell r="G772">
            <v>1615482</v>
          </cell>
          <cell r="H772">
            <v>45057</v>
          </cell>
          <cell r="I772">
            <v>45066</v>
          </cell>
          <cell r="J772">
            <v>45092</v>
          </cell>
          <cell r="K772">
            <v>45103</v>
          </cell>
        </row>
        <row r="773">
          <cell r="F773">
            <v>31461</v>
          </cell>
          <cell r="G773">
            <v>3784737</v>
          </cell>
          <cell r="H773">
            <v>45062</v>
          </cell>
          <cell r="I773">
            <v>45074</v>
          </cell>
          <cell r="J773">
            <v>45097</v>
          </cell>
          <cell r="K773">
            <v>45103</v>
          </cell>
        </row>
        <row r="774">
          <cell r="F774">
            <v>31462</v>
          </cell>
          <cell r="G774">
            <v>977306</v>
          </cell>
          <cell r="H774">
            <v>45062</v>
          </cell>
          <cell r="I774">
            <v>45074</v>
          </cell>
          <cell r="J774">
            <v>45097</v>
          </cell>
          <cell r="K774">
            <v>45103</v>
          </cell>
        </row>
        <row r="775">
          <cell r="F775">
            <v>10500</v>
          </cell>
          <cell r="G775">
            <v>2619452</v>
          </cell>
          <cell r="H775">
            <v>44981</v>
          </cell>
          <cell r="I775">
            <v>45096</v>
          </cell>
          <cell r="J775">
            <v>45016</v>
          </cell>
          <cell r="K775">
            <v>45103</v>
          </cell>
        </row>
        <row r="776">
          <cell r="F776">
            <v>29774</v>
          </cell>
          <cell r="G776">
            <v>3234033</v>
          </cell>
          <cell r="H776">
            <v>45062</v>
          </cell>
          <cell r="I776">
            <v>45067</v>
          </cell>
          <cell r="J776">
            <v>45097</v>
          </cell>
          <cell r="K776">
            <v>45103</v>
          </cell>
        </row>
        <row r="777">
          <cell r="F777">
            <v>10482</v>
          </cell>
          <cell r="G777">
            <v>1682824</v>
          </cell>
          <cell r="H777">
            <v>44985</v>
          </cell>
          <cell r="I777">
            <v>45096</v>
          </cell>
          <cell r="J777">
            <v>45020</v>
          </cell>
          <cell r="K777">
            <v>45103</v>
          </cell>
        </row>
        <row r="778">
          <cell r="F778">
            <v>10491</v>
          </cell>
          <cell r="G778">
            <v>299475</v>
          </cell>
          <cell r="H778">
            <v>44985</v>
          </cell>
          <cell r="I778">
            <v>45096</v>
          </cell>
          <cell r="J778">
            <v>45020</v>
          </cell>
          <cell r="K778">
            <v>45103</v>
          </cell>
        </row>
        <row r="779">
          <cell r="F779">
            <v>10490</v>
          </cell>
          <cell r="G779">
            <v>2443276</v>
          </cell>
          <cell r="H779">
            <v>44985</v>
          </cell>
          <cell r="I779">
            <v>45096</v>
          </cell>
          <cell r="J779">
            <v>45020</v>
          </cell>
          <cell r="K779">
            <v>45103</v>
          </cell>
        </row>
        <row r="780">
          <cell r="F780">
            <v>29787</v>
          </cell>
          <cell r="G780">
            <v>5367263</v>
          </cell>
          <cell r="H780">
            <v>45066</v>
          </cell>
          <cell r="I780">
            <v>45067</v>
          </cell>
          <cell r="J780">
            <v>45101</v>
          </cell>
          <cell r="K780">
            <v>45103</v>
          </cell>
        </row>
        <row r="781">
          <cell r="F781">
            <v>29788</v>
          </cell>
          <cell r="G781">
            <v>1551220</v>
          </cell>
          <cell r="H781">
            <v>45066</v>
          </cell>
          <cell r="I781">
            <v>45067</v>
          </cell>
          <cell r="J781">
            <v>45101</v>
          </cell>
          <cell r="K781">
            <v>45103</v>
          </cell>
        </row>
        <row r="782">
          <cell r="F782">
            <v>10480</v>
          </cell>
          <cell r="G782">
            <v>1179255</v>
          </cell>
          <cell r="H782">
            <v>44982</v>
          </cell>
          <cell r="I782">
            <v>45096</v>
          </cell>
          <cell r="J782">
            <v>45017</v>
          </cell>
          <cell r="K782">
            <v>45103</v>
          </cell>
        </row>
        <row r="783">
          <cell r="F783">
            <v>14845</v>
          </cell>
          <cell r="G783">
            <v>2671559</v>
          </cell>
          <cell r="H783">
            <v>44996</v>
          </cell>
          <cell r="I783">
            <v>45096</v>
          </cell>
          <cell r="J783">
            <v>45031</v>
          </cell>
          <cell r="K783">
            <v>45103</v>
          </cell>
        </row>
        <row r="784">
          <cell r="F784">
            <v>13165</v>
          </cell>
          <cell r="G784">
            <v>2400893</v>
          </cell>
          <cell r="H784">
            <v>44982</v>
          </cell>
          <cell r="I784">
            <v>45098</v>
          </cell>
          <cell r="J784">
            <v>45017</v>
          </cell>
          <cell r="K784">
            <v>45103</v>
          </cell>
        </row>
        <row r="785">
          <cell r="F785">
            <v>31465</v>
          </cell>
          <cell r="G785">
            <v>1615482</v>
          </cell>
          <cell r="H785">
            <v>45064</v>
          </cell>
          <cell r="I785">
            <v>45074</v>
          </cell>
          <cell r="J785">
            <v>45099</v>
          </cell>
          <cell r="K785">
            <v>45103</v>
          </cell>
        </row>
        <row r="786">
          <cell r="F786">
            <v>20498</v>
          </cell>
          <cell r="G786">
            <v>5456902</v>
          </cell>
          <cell r="H786">
            <v>45023</v>
          </cell>
          <cell r="I786">
            <v>0</v>
          </cell>
          <cell r="J786">
            <v>0</v>
          </cell>
          <cell r="K786">
            <v>45117</v>
          </cell>
        </row>
        <row r="787">
          <cell r="F787">
            <v>4002</v>
          </cell>
          <cell r="G787">
            <v>-2217650</v>
          </cell>
          <cell r="H787">
            <v>45101</v>
          </cell>
          <cell r="I787">
            <v>0</v>
          </cell>
          <cell r="J787">
            <v>0</v>
          </cell>
          <cell r="K787">
            <v>45117</v>
          </cell>
        </row>
        <row r="788">
          <cell r="F788">
            <v>34506</v>
          </cell>
          <cell r="G788">
            <v>4886552</v>
          </cell>
          <cell r="H788">
            <v>45079</v>
          </cell>
          <cell r="I788">
            <v>0</v>
          </cell>
          <cell r="J788">
            <v>0</v>
          </cell>
          <cell r="K788">
            <v>45117</v>
          </cell>
        </row>
        <row r="789">
          <cell r="F789">
            <v>34505</v>
          </cell>
          <cell r="G789">
            <v>8020980</v>
          </cell>
          <cell r="H789">
            <v>45079</v>
          </cell>
          <cell r="I789">
            <v>0</v>
          </cell>
          <cell r="J789">
            <v>0</v>
          </cell>
          <cell r="K789">
            <v>45117</v>
          </cell>
        </row>
        <row r="790">
          <cell r="F790">
            <v>31471</v>
          </cell>
          <cell r="G790">
            <v>13876060</v>
          </cell>
          <cell r="H790">
            <v>45072</v>
          </cell>
          <cell r="I790">
            <v>0</v>
          </cell>
          <cell r="J790">
            <v>0</v>
          </cell>
          <cell r="K790">
            <v>45117</v>
          </cell>
        </row>
        <row r="791">
          <cell r="F791">
            <v>31470</v>
          </cell>
          <cell r="G791">
            <v>1954612</v>
          </cell>
          <cell r="H791">
            <v>45072</v>
          </cell>
          <cell r="I791">
            <v>0</v>
          </cell>
          <cell r="J791">
            <v>0</v>
          </cell>
          <cell r="K791">
            <v>45117</v>
          </cell>
        </row>
        <row r="792">
          <cell r="F792">
            <v>29771</v>
          </cell>
          <cell r="G792">
            <v>3115200</v>
          </cell>
          <cell r="H792">
            <v>45059</v>
          </cell>
          <cell r="I792">
            <v>0</v>
          </cell>
          <cell r="J792">
            <v>0</v>
          </cell>
          <cell r="K792">
            <v>45117</v>
          </cell>
        </row>
        <row r="793">
          <cell r="F793">
            <v>34509</v>
          </cell>
          <cell r="G793">
            <v>2443276</v>
          </cell>
          <cell r="H793">
            <v>45080</v>
          </cell>
          <cell r="I793">
            <v>0</v>
          </cell>
          <cell r="J793">
            <v>0</v>
          </cell>
          <cell r="K793">
            <v>45117</v>
          </cell>
        </row>
        <row r="794">
          <cell r="F794">
            <v>34508</v>
          </cell>
          <cell r="G794">
            <v>3234033</v>
          </cell>
          <cell r="H794">
            <v>45080</v>
          </cell>
          <cell r="I794">
            <v>0</v>
          </cell>
          <cell r="J794">
            <v>0</v>
          </cell>
          <cell r="K794">
            <v>45117</v>
          </cell>
        </row>
        <row r="795">
          <cell r="F795">
            <v>32658</v>
          </cell>
          <cell r="G795">
            <v>1104026</v>
          </cell>
          <cell r="H795">
            <v>45076</v>
          </cell>
          <cell r="I795">
            <v>0</v>
          </cell>
          <cell r="J795">
            <v>0</v>
          </cell>
          <cell r="K795">
            <v>45117</v>
          </cell>
        </row>
        <row r="796">
          <cell r="F796">
            <v>20183</v>
          </cell>
          <cell r="G796">
            <v>6404277</v>
          </cell>
          <cell r="H796">
            <v>45020</v>
          </cell>
          <cell r="I796">
            <v>0</v>
          </cell>
          <cell r="J796">
            <v>0</v>
          </cell>
          <cell r="K796">
            <v>45117</v>
          </cell>
        </row>
        <row r="797">
          <cell r="F797">
            <v>20182</v>
          </cell>
          <cell r="G797">
            <v>1954612</v>
          </cell>
          <cell r="H797">
            <v>45020</v>
          </cell>
          <cell r="I797">
            <v>0</v>
          </cell>
          <cell r="J797">
            <v>0</v>
          </cell>
          <cell r="K797">
            <v>45117</v>
          </cell>
        </row>
        <row r="798">
          <cell r="F798">
            <v>34507</v>
          </cell>
          <cell r="G798">
            <v>2443276</v>
          </cell>
          <cell r="H798">
            <v>45080</v>
          </cell>
          <cell r="I798">
            <v>0</v>
          </cell>
          <cell r="J798">
            <v>0</v>
          </cell>
          <cell r="K798">
            <v>45117</v>
          </cell>
        </row>
        <row r="799">
          <cell r="F799">
            <v>32660</v>
          </cell>
          <cell r="G799">
            <v>552013</v>
          </cell>
          <cell r="H799">
            <v>45073</v>
          </cell>
          <cell r="I799">
            <v>0</v>
          </cell>
          <cell r="J799">
            <v>0</v>
          </cell>
          <cell r="K799">
            <v>45117</v>
          </cell>
        </row>
        <row r="800">
          <cell r="F800">
            <v>32659</v>
          </cell>
          <cell r="G800">
            <v>1954612</v>
          </cell>
          <cell r="H800">
            <v>45073</v>
          </cell>
          <cell r="I800">
            <v>0</v>
          </cell>
          <cell r="J800">
            <v>0</v>
          </cell>
          <cell r="K800">
            <v>45117</v>
          </cell>
        </row>
        <row r="801">
          <cell r="F801">
            <v>32657</v>
          </cell>
          <cell r="G801">
            <v>1886808</v>
          </cell>
          <cell r="H801">
            <v>45076</v>
          </cell>
          <cell r="I801">
            <v>0</v>
          </cell>
          <cell r="J801">
            <v>0</v>
          </cell>
          <cell r="K801">
            <v>45117</v>
          </cell>
        </row>
        <row r="802">
          <cell r="F802">
            <v>32656</v>
          </cell>
          <cell r="G802">
            <v>3664914</v>
          </cell>
          <cell r="H802">
            <v>45076</v>
          </cell>
          <cell r="I802">
            <v>0</v>
          </cell>
          <cell r="J802">
            <v>0</v>
          </cell>
          <cell r="K802">
            <v>45117</v>
          </cell>
        </row>
        <row r="803">
          <cell r="F803">
            <v>32673</v>
          </cell>
          <cell r="G803">
            <v>1557600</v>
          </cell>
          <cell r="H803">
            <v>45075</v>
          </cell>
          <cell r="I803">
            <v>0</v>
          </cell>
          <cell r="J803">
            <v>0</v>
          </cell>
          <cell r="K803">
            <v>45117</v>
          </cell>
        </row>
        <row r="804">
          <cell r="F804">
            <v>31466</v>
          </cell>
          <cell r="G804">
            <v>6230400</v>
          </cell>
          <cell r="H804">
            <v>45062</v>
          </cell>
          <cell r="I804">
            <v>0</v>
          </cell>
          <cell r="J804">
            <v>0</v>
          </cell>
          <cell r="K804">
            <v>45117</v>
          </cell>
        </row>
        <row r="805">
          <cell r="F805">
            <v>36179</v>
          </cell>
          <cell r="G805">
            <v>2443276</v>
          </cell>
          <cell r="H805">
            <v>45080</v>
          </cell>
          <cell r="I805">
            <v>0</v>
          </cell>
          <cell r="J805">
            <v>0</v>
          </cell>
          <cell r="K805">
            <v>45117</v>
          </cell>
        </row>
        <row r="806">
          <cell r="F806">
            <v>32667</v>
          </cell>
          <cell r="G806">
            <v>1954612</v>
          </cell>
          <cell r="H806">
            <v>45069</v>
          </cell>
          <cell r="I806">
            <v>0</v>
          </cell>
          <cell r="J806">
            <v>0</v>
          </cell>
          <cell r="K806">
            <v>45117</v>
          </cell>
        </row>
        <row r="807">
          <cell r="F807">
            <v>32666</v>
          </cell>
          <cell r="G807">
            <v>276012</v>
          </cell>
          <cell r="H807">
            <v>45069</v>
          </cell>
          <cell r="I807">
            <v>0</v>
          </cell>
          <cell r="J807">
            <v>0</v>
          </cell>
          <cell r="K807">
            <v>45117</v>
          </cell>
        </row>
        <row r="808">
          <cell r="F808">
            <v>32664</v>
          </cell>
          <cell r="G808">
            <v>5491013</v>
          </cell>
          <cell r="H808">
            <v>45068</v>
          </cell>
          <cell r="I808">
            <v>0</v>
          </cell>
          <cell r="J808">
            <v>0</v>
          </cell>
          <cell r="K808">
            <v>45117</v>
          </cell>
        </row>
        <row r="809">
          <cell r="F809">
            <v>32662</v>
          </cell>
          <cell r="G809">
            <v>1557600</v>
          </cell>
          <cell r="H809">
            <v>45068</v>
          </cell>
          <cell r="I809">
            <v>0</v>
          </cell>
          <cell r="J809">
            <v>0</v>
          </cell>
          <cell r="K809">
            <v>45117</v>
          </cell>
        </row>
        <row r="810">
          <cell r="F810">
            <v>31459</v>
          </cell>
          <cell r="G810">
            <v>778800</v>
          </cell>
          <cell r="H810">
            <v>45062</v>
          </cell>
          <cell r="I810">
            <v>0</v>
          </cell>
          <cell r="J810">
            <v>0</v>
          </cell>
          <cell r="K810">
            <v>45117</v>
          </cell>
        </row>
        <row r="811">
          <cell r="F811">
            <v>37554</v>
          </cell>
          <cell r="G811">
            <v>4921532</v>
          </cell>
          <cell r="H811">
            <v>44998</v>
          </cell>
          <cell r="I811">
            <v>0</v>
          </cell>
          <cell r="J811">
            <v>0</v>
          </cell>
          <cell r="K811">
            <v>45117</v>
          </cell>
        </row>
        <row r="812">
          <cell r="F812">
            <v>32661</v>
          </cell>
          <cell r="G812">
            <v>2931918</v>
          </cell>
          <cell r="H812">
            <v>45068</v>
          </cell>
          <cell r="I812">
            <v>0</v>
          </cell>
          <cell r="J812">
            <v>0</v>
          </cell>
          <cell r="K812">
            <v>45117</v>
          </cell>
        </row>
        <row r="813">
          <cell r="F813">
            <v>36181</v>
          </cell>
          <cell r="G813">
            <v>3664914</v>
          </cell>
          <cell r="H813">
            <v>45080</v>
          </cell>
          <cell r="I813">
            <v>0</v>
          </cell>
          <cell r="J813">
            <v>0</v>
          </cell>
          <cell r="K813">
            <v>45117</v>
          </cell>
        </row>
        <row r="814">
          <cell r="F814">
            <v>36177</v>
          </cell>
          <cell r="G814">
            <v>6600396</v>
          </cell>
          <cell r="H814">
            <v>45079</v>
          </cell>
          <cell r="I814">
            <v>0</v>
          </cell>
          <cell r="J814">
            <v>0</v>
          </cell>
          <cell r="K814">
            <v>45117</v>
          </cell>
        </row>
        <row r="815">
          <cell r="F815">
            <v>37553</v>
          </cell>
          <cell r="G815">
            <v>4959504</v>
          </cell>
          <cell r="H815">
            <v>44980</v>
          </cell>
          <cell r="I815">
            <v>0</v>
          </cell>
          <cell r="J815">
            <v>0</v>
          </cell>
          <cell r="K815">
            <v>45117</v>
          </cell>
        </row>
        <row r="816">
          <cell r="F816">
            <v>37509</v>
          </cell>
          <cell r="G816">
            <v>3115167</v>
          </cell>
          <cell r="H816">
            <v>44989</v>
          </cell>
          <cell r="I816">
            <v>0</v>
          </cell>
          <cell r="J816">
            <v>0</v>
          </cell>
          <cell r="K816">
            <v>45117</v>
          </cell>
        </row>
        <row r="817">
          <cell r="F817">
            <v>413</v>
          </cell>
          <cell r="G817">
            <v>-237916</v>
          </cell>
          <cell r="H817">
            <v>45109</v>
          </cell>
          <cell r="I817">
            <v>0</v>
          </cell>
          <cell r="J817">
            <v>0</v>
          </cell>
          <cell r="K817">
            <v>45117</v>
          </cell>
        </row>
        <row r="818">
          <cell r="F818">
            <v>401</v>
          </cell>
          <cell r="G818">
            <v>-3087090</v>
          </cell>
          <cell r="H818">
            <v>45104</v>
          </cell>
          <cell r="I818">
            <v>0</v>
          </cell>
          <cell r="J818">
            <v>0</v>
          </cell>
          <cell r="K818">
            <v>45117</v>
          </cell>
        </row>
        <row r="819">
          <cell r="F819">
            <v>31442</v>
          </cell>
          <cell r="G819">
            <v>1557600</v>
          </cell>
          <cell r="H819">
            <v>45072</v>
          </cell>
          <cell r="I819">
            <v>0</v>
          </cell>
          <cell r="J819">
            <v>0</v>
          </cell>
          <cell r="K819">
            <v>45117</v>
          </cell>
        </row>
        <row r="820">
          <cell r="F820">
            <v>31440</v>
          </cell>
          <cell r="G820">
            <v>1557600</v>
          </cell>
          <cell r="H820">
            <v>45072</v>
          </cell>
          <cell r="I820">
            <v>0</v>
          </cell>
          <cell r="J820">
            <v>0</v>
          </cell>
          <cell r="K820">
            <v>45117</v>
          </cell>
        </row>
        <row r="821">
          <cell r="F821">
            <v>34495</v>
          </cell>
          <cell r="G821">
            <v>2880284</v>
          </cell>
          <cell r="H821">
            <v>45079</v>
          </cell>
          <cell r="I821">
            <v>0</v>
          </cell>
          <cell r="J821">
            <v>0</v>
          </cell>
          <cell r="K821">
            <v>45117</v>
          </cell>
        </row>
        <row r="822">
          <cell r="F822">
            <v>29783</v>
          </cell>
          <cell r="G822">
            <v>1557600</v>
          </cell>
          <cell r="H822">
            <v>45065</v>
          </cell>
          <cell r="I822">
            <v>0</v>
          </cell>
          <cell r="J822">
            <v>0</v>
          </cell>
          <cell r="K822">
            <v>45117</v>
          </cell>
        </row>
        <row r="823">
          <cell r="F823">
            <v>23404</v>
          </cell>
          <cell r="G823">
            <v>1792472</v>
          </cell>
          <cell r="H823">
            <v>45032</v>
          </cell>
          <cell r="I823">
            <v>0</v>
          </cell>
          <cell r="J823">
            <v>0</v>
          </cell>
          <cell r="K823">
            <v>45117</v>
          </cell>
        </row>
        <row r="824">
          <cell r="F824">
            <v>22032</v>
          </cell>
          <cell r="G824">
            <v>5329060</v>
          </cell>
          <cell r="H824">
            <v>45028</v>
          </cell>
          <cell r="I824">
            <v>0</v>
          </cell>
          <cell r="J824">
            <v>0</v>
          </cell>
          <cell r="K824">
            <v>45117</v>
          </cell>
        </row>
        <row r="825">
          <cell r="F825">
            <v>34496</v>
          </cell>
          <cell r="G825">
            <v>2785057</v>
          </cell>
          <cell r="H825">
            <v>45082</v>
          </cell>
          <cell r="I825">
            <v>0</v>
          </cell>
          <cell r="J825">
            <v>0</v>
          </cell>
          <cell r="K825">
            <v>45117</v>
          </cell>
        </row>
        <row r="826">
          <cell r="F826">
            <v>32655</v>
          </cell>
          <cell r="G826">
            <v>1886808</v>
          </cell>
          <cell r="H826">
            <v>45080</v>
          </cell>
          <cell r="I826">
            <v>0</v>
          </cell>
          <cell r="J826">
            <v>0</v>
          </cell>
          <cell r="K826">
            <v>45117</v>
          </cell>
        </row>
        <row r="827">
          <cell r="F827">
            <v>31443</v>
          </cell>
          <cell r="G827">
            <v>1246080</v>
          </cell>
          <cell r="H827">
            <v>45075</v>
          </cell>
          <cell r="I827">
            <v>0</v>
          </cell>
          <cell r="J827">
            <v>0</v>
          </cell>
          <cell r="K827">
            <v>45117</v>
          </cell>
        </row>
        <row r="828">
          <cell r="F828">
            <v>31444</v>
          </cell>
          <cell r="G828">
            <v>977306</v>
          </cell>
          <cell r="H828">
            <v>45075</v>
          </cell>
          <cell r="I828">
            <v>0</v>
          </cell>
          <cell r="J828">
            <v>0</v>
          </cell>
          <cell r="K828">
            <v>45117</v>
          </cell>
        </row>
        <row r="829">
          <cell r="F829">
            <v>31608</v>
          </cell>
          <cell r="G829">
            <v>1534709</v>
          </cell>
          <cell r="H829">
            <v>45077</v>
          </cell>
          <cell r="I829">
            <v>0</v>
          </cell>
          <cell r="J829">
            <v>0</v>
          </cell>
          <cell r="K829">
            <v>45117</v>
          </cell>
        </row>
        <row r="830">
          <cell r="F830">
            <v>29794</v>
          </cell>
          <cell r="G830">
            <v>977306</v>
          </cell>
          <cell r="H830">
            <v>45068</v>
          </cell>
          <cell r="I830">
            <v>0</v>
          </cell>
          <cell r="J830">
            <v>0</v>
          </cell>
          <cell r="K830">
            <v>45117</v>
          </cell>
        </row>
        <row r="831">
          <cell r="F831">
            <v>29793</v>
          </cell>
          <cell r="G831">
            <v>3194939</v>
          </cell>
          <cell r="H831">
            <v>45068</v>
          </cell>
          <cell r="I831">
            <v>0</v>
          </cell>
          <cell r="J831">
            <v>0</v>
          </cell>
          <cell r="K831">
            <v>45117</v>
          </cell>
        </row>
        <row r="832">
          <cell r="F832">
            <v>182</v>
          </cell>
          <cell r="G832">
            <v>-333465</v>
          </cell>
          <cell r="H832">
            <v>45107</v>
          </cell>
          <cell r="I832">
            <v>0</v>
          </cell>
          <cell r="J832">
            <v>0</v>
          </cell>
          <cell r="K832">
            <v>45117</v>
          </cell>
        </row>
        <row r="833">
          <cell r="F833">
            <v>34497</v>
          </cell>
          <cell r="G833">
            <v>4668730</v>
          </cell>
          <cell r="H833">
            <v>45080</v>
          </cell>
          <cell r="I833">
            <v>0</v>
          </cell>
          <cell r="J833">
            <v>0</v>
          </cell>
          <cell r="K833">
            <v>45117</v>
          </cell>
        </row>
        <row r="834">
          <cell r="F834">
            <v>31448</v>
          </cell>
          <cell r="G834">
            <v>2785057</v>
          </cell>
          <cell r="H834">
            <v>45073</v>
          </cell>
          <cell r="I834">
            <v>0</v>
          </cell>
          <cell r="J834">
            <v>0</v>
          </cell>
          <cell r="K834">
            <v>45117</v>
          </cell>
        </row>
        <row r="835">
          <cell r="F835">
            <v>31447</v>
          </cell>
          <cell r="G835">
            <v>2050345</v>
          </cell>
          <cell r="H835">
            <v>45073</v>
          </cell>
          <cell r="I835">
            <v>0</v>
          </cell>
          <cell r="J835">
            <v>0</v>
          </cell>
          <cell r="K835">
            <v>45117</v>
          </cell>
        </row>
        <row r="836">
          <cell r="F836">
            <v>31433</v>
          </cell>
          <cell r="G836">
            <v>2758393</v>
          </cell>
          <cell r="H836">
            <v>45070</v>
          </cell>
          <cell r="I836">
            <v>0</v>
          </cell>
          <cell r="J836">
            <v>0</v>
          </cell>
          <cell r="K836">
            <v>45117</v>
          </cell>
        </row>
        <row r="837">
          <cell r="F837">
            <v>32652</v>
          </cell>
          <cell r="G837">
            <v>5609978</v>
          </cell>
          <cell r="H837">
            <v>45073</v>
          </cell>
          <cell r="I837">
            <v>0</v>
          </cell>
          <cell r="J837">
            <v>0</v>
          </cell>
          <cell r="K837">
            <v>45117</v>
          </cell>
        </row>
        <row r="838">
          <cell r="F838">
            <v>29796</v>
          </cell>
          <cell r="G838">
            <v>5734652</v>
          </cell>
          <cell r="H838">
            <v>45064</v>
          </cell>
          <cell r="I838">
            <v>0</v>
          </cell>
          <cell r="J838">
            <v>0</v>
          </cell>
          <cell r="K838">
            <v>45117</v>
          </cell>
        </row>
        <row r="839">
          <cell r="F839">
            <v>34510</v>
          </cell>
          <cell r="G839">
            <v>1221638</v>
          </cell>
          <cell r="H839">
            <v>45080</v>
          </cell>
          <cell r="I839">
            <v>0</v>
          </cell>
          <cell r="J839">
            <v>0</v>
          </cell>
          <cell r="K839">
            <v>45117</v>
          </cell>
        </row>
        <row r="840">
          <cell r="F840">
            <v>31437</v>
          </cell>
          <cell r="G840">
            <v>998250</v>
          </cell>
          <cell r="H840">
            <v>45069</v>
          </cell>
          <cell r="I840">
            <v>0</v>
          </cell>
          <cell r="J840">
            <v>0</v>
          </cell>
          <cell r="K840">
            <v>45117</v>
          </cell>
        </row>
        <row r="841">
          <cell r="F841">
            <v>29773</v>
          </cell>
          <cell r="G841">
            <v>1557600</v>
          </cell>
          <cell r="H841">
            <v>45061</v>
          </cell>
          <cell r="I841">
            <v>0</v>
          </cell>
          <cell r="J841">
            <v>0</v>
          </cell>
          <cell r="K841">
            <v>45117</v>
          </cell>
        </row>
        <row r="842">
          <cell r="F842">
            <v>29772</v>
          </cell>
          <cell r="G842">
            <v>778800</v>
          </cell>
          <cell r="H842">
            <v>45061</v>
          </cell>
          <cell r="I842">
            <v>0</v>
          </cell>
          <cell r="J842">
            <v>0</v>
          </cell>
          <cell r="K842">
            <v>45117</v>
          </cell>
        </row>
        <row r="843">
          <cell r="F843">
            <v>263</v>
          </cell>
          <cell r="G843">
            <v>-3583163</v>
          </cell>
          <cell r="H843">
            <v>45096</v>
          </cell>
          <cell r="I843">
            <v>0</v>
          </cell>
          <cell r="J843">
            <v>0</v>
          </cell>
          <cell r="K843">
            <v>45117</v>
          </cell>
        </row>
        <row r="844">
          <cell r="F844">
            <v>262</v>
          </cell>
          <cell r="G844">
            <v>-2844149</v>
          </cell>
          <cell r="H844">
            <v>45096</v>
          </cell>
          <cell r="I844">
            <v>0</v>
          </cell>
          <cell r="J844">
            <v>0</v>
          </cell>
          <cell r="K844">
            <v>45117</v>
          </cell>
        </row>
        <row r="845">
          <cell r="F845">
            <v>34512</v>
          </cell>
          <cell r="G845">
            <v>1221638</v>
          </cell>
          <cell r="H845">
            <v>45082</v>
          </cell>
          <cell r="I845">
            <v>0</v>
          </cell>
          <cell r="J845">
            <v>0</v>
          </cell>
          <cell r="K845">
            <v>45117</v>
          </cell>
        </row>
        <row r="846">
          <cell r="F846">
            <v>31427</v>
          </cell>
          <cell r="G846">
            <v>2619452</v>
          </cell>
          <cell r="H846">
            <v>45068</v>
          </cell>
          <cell r="I846">
            <v>0</v>
          </cell>
          <cell r="J846">
            <v>0</v>
          </cell>
          <cell r="K846">
            <v>45117</v>
          </cell>
        </row>
        <row r="847">
          <cell r="F847">
            <v>31449</v>
          </cell>
          <cell r="G847">
            <v>977306</v>
          </cell>
          <cell r="H847">
            <v>45073</v>
          </cell>
          <cell r="I847">
            <v>0</v>
          </cell>
          <cell r="J847">
            <v>0</v>
          </cell>
          <cell r="K847">
            <v>45117</v>
          </cell>
        </row>
        <row r="848">
          <cell r="F848">
            <v>31430</v>
          </cell>
          <cell r="G848">
            <v>1615482</v>
          </cell>
          <cell r="H848">
            <v>45069</v>
          </cell>
          <cell r="I848">
            <v>0</v>
          </cell>
          <cell r="J848">
            <v>0</v>
          </cell>
          <cell r="K848">
            <v>45117</v>
          </cell>
        </row>
        <row r="849">
          <cell r="F849">
            <v>31428</v>
          </cell>
          <cell r="G849">
            <v>977306</v>
          </cell>
          <cell r="H849">
            <v>45069</v>
          </cell>
          <cell r="I849">
            <v>0</v>
          </cell>
          <cell r="J849">
            <v>0</v>
          </cell>
          <cell r="K849">
            <v>45117</v>
          </cell>
        </row>
        <row r="850">
          <cell r="F850">
            <v>29779</v>
          </cell>
          <cell r="G850">
            <v>1557600</v>
          </cell>
          <cell r="H850">
            <v>45062</v>
          </cell>
          <cell r="I850">
            <v>0</v>
          </cell>
          <cell r="J850">
            <v>0</v>
          </cell>
          <cell r="K850">
            <v>45117</v>
          </cell>
        </row>
        <row r="851">
          <cell r="F851" t="str">
            <v>181b</v>
          </cell>
          <cell r="G851">
            <v>-6146957</v>
          </cell>
          <cell r="H851">
            <v>45096</v>
          </cell>
          <cell r="I851">
            <v>0</v>
          </cell>
          <cell r="J851">
            <v>0</v>
          </cell>
          <cell r="K851">
            <v>45117</v>
          </cell>
        </row>
        <row r="852">
          <cell r="F852">
            <v>37556</v>
          </cell>
          <cell r="G852">
            <v>2226532</v>
          </cell>
          <cell r="H852">
            <v>44817</v>
          </cell>
          <cell r="I852">
            <v>0</v>
          </cell>
          <cell r="J852">
            <v>0</v>
          </cell>
          <cell r="K852">
            <v>45117</v>
          </cell>
        </row>
        <row r="853">
          <cell r="F853">
            <v>20483</v>
          </cell>
          <cell r="G853">
            <v>977306</v>
          </cell>
          <cell r="H853">
            <v>45024</v>
          </cell>
          <cell r="I853">
            <v>0</v>
          </cell>
          <cell r="J853">
            <v>0</v>
          </cell>
          <cell r="K853">
            <v>45117</v>
          </cell>
        </row>
        <row r="854">
          <cell r="F854">
            <v>34499</v>
          </cell>
          <cell r="G854">
            <v>1186229</v>
          </cell>
          <cell r="H854">
            <v>45080</v>
          </cell>
          <cell r="I854">
            <v>0</v>
          </cell>
          <cell r="J854">
            <v>0</v>
          </cell>
          <cell r="K854">
            <v>45117</v>
          </cell>
        </row>
        <row r="855">
          <cell r="F855">
            <v>34500</v>
          </cell>
          <cell r="G855">
            <v>1886808</v>
          </cell>
          <cell r="H855">
            <v>45080</v>
          </cell>
          <cell r="I855">
            <v>0</v>
          </cell>
          <cell r="J855">
            <v>0</v>
          </cell>
          <cell r="K855">
            <v>45117</v>
          </cell>
        </row>
        <row r="856">
          <cell r="F856">
            <v>31451</v>
          </cell>
          <cell r="G856">
            <v>3230964</v>
          </cell>
          <cell r="H856">
            <v>45073</v>
          </cell>
          <cell r="I856">
            <v>0</v>
          </cell>
          <cell r="J856">
            <v>0</v>
          </cell>
          <cell r="K856">
            <v>45117</v>
          </cell>
        </row>
        <row r="857">
          <cell r="F857">
            <v>34502</v>
          </cell>
          <cell r="G857">
            <v>3344440</v>
          </cell>
          <cell r="H857">
            <v>45080</v>
          </cell>
          <cell r="I857">
            <v>0</v>
          </cell>
          <cell r="J857">
            <v>0</v>
          </cell>
          <cell r="K857">
            <v>45117</v>
          </cell>
        </row>
        <row r="858">
          <cell r="F858">
            <v>37557</v>
          </cell>
          <cell r="G858">
            <v>977306</v>
          </cell>
          <cell r="H858">
            <v>45044</v>
          </cell>
          <cell r="I858">
            <v>0</v>
          </cell>
          <cell r="J858">
            <v>0</v>
          </cell>
          <cell r="K858">
            <v>45117</v>
          </cell>
        </row>
        <row r="859">
          <cell r="F859">
            <v>34501</v>
          </cell>
          <cell r="G859">
            <v>1615482</v>
          </cell>
          <cell r="H859">
            <v>45080</v>
          </cell>
          <cell r="I859">
            <v>0</v>
          </cell>
          <cell r="J859">
            <v>0</v>
          </cell>
          <cell r="K859">
            <v>45117</v>
          </cell>
        </row>
        <row r="860">
          <cell r="F860">
            <v>32654</v>
          </cell>
          <cell r="G860">
            <v>4340215</v>
          </cell>
          <cell r="H860">
            <v>45076</v>
          </cell>
          <cell r="I860">
            <v>0</v>
          </cell>
          <cell r="J860">
            <v>0</v>
          </cell>
          <cell r="K860">
            <v>45117</v>
          </cell>
        </row>
        <row r="861">
          <cell r="F861">
            <v>34498</v>
          </cell>
          <cell r="G861">
            <v>1423466</v>
          </cell>
          <cell r="H861">
            <v>45082</v>
          </cell>
          <cell r="I861">
            <v>0</v>
          </cell>
          <cell r="J861">
            <v>0</v>
          </cell>
          <cell r="K861">
            <v>45117</v>
          </cell>
        </row>
        <row r="862">
          <cell r="F862">
            <v>25246</v>
          </cell>
          <cell r="G862">
            <v>2095544</v>
          </cell>
          <cell r="H862">
            <v>45048</v>
          </cell>
          <cell r="I862">
            <v>0</v>
          </cell>
          <cell r="J862">
            <v>0</v>
          </cell>
          <cell r="K862">
            <v>45117</v>
          </cell>
        </row>
        <row r="863">
          <cell r="F863">
            <v>20481</v>
          </cell>
          <cell r="G863">
            <v>977306</v>
          </cell>
          <cell r="H863">
            <v>45027</v>
          </cell>
          <cell r="I863">
            <v>0</v>
          </cell>
          <cell r="J863">
            <v>0</v>
          </cell>
          <cell r="K863">
            <v>45117</v>
          </cell>
        </row>
        <row r="864">
          <cell r="F864">
            <v>34503</v>
          </cell>
          <cell r="G864">
            <v>3125265</v>
          </cell>
          <cell r="H864">
            <v>45082</v>
          </cell>
          <cell r="I864">
            <v>0</v>
          </cell>
          <cell r="J864">
            <v>0</v>
          </cell>
          <cell r="K864">
            <v>45117</v>
          </cell>
        </row>
        <row r="865">
          <cell r="F865">
            <v>31453</v>
          </cell>
          <cell r="G865">
            <v>977306</v>
          </cell>
          <cell r="H865">
            <v>45075</v>
          </cell>
          <cell r="I865">
            <v>0</v>
          </cell>
          <cell r="J865">
            <v>0</v>
          </cell>
          <cell r="K865">
            <v>45117</v>
          </cell>
        </row>
        <row r="866">
          <cell r="F866">
            <v>31452</v>
          </cell>
          <cell r="G866">
            <v>2619452</v>
          </cell>
          <cell r="H866">
            <v>45075</v>
          </cell>
          <cell r="I866">
            <v>0</v>
          </cell>
          <cell r="J866">
            <v>0</v>
          </cell>
          <cell r="K866">
            <v>45117</v>
          </cell>
        </row>
        <row r="867">
          <cell r="F867">
            <v>29791</v>
          </cell>
          <cell r="G867">
            <v>598950</v>
          </cell>
          <cell r="H867">
            <v>45068</v>
          </cell>
          <cell r="I867">
            <v>0</v>
          </cell>
          <cell r="J867">
            <v>0</v>
          </cell>
          <cell r="K867">
            <v>45117</v>
          </cell>
        </row>
        <row r="868">
          <cell r="F868">
            <v>29790</v>
          </cell>
          <cell r="G868">
            <v>1946692</v>
          </cell>
          <cell r="H868">
            <v>45068</v>
          </cell>
          <cell r="I868">
            <v>0</v>
          </cell>
          <cell r="J868">
            <v>0</v>
          </cell>
          <cell r="K868">
            <v>45117</v>
          </cell>
        </row>
        <row r="869">
          <cell r="F869">
            <v>318</v>
          </cell>
          <cell r="G869">
            <v>-1218408</v>
          </cell>
          <cell r="H869">
            <v>45110</v>
          </cell>
          <cell r="I869">
            <v>0</v>
          </cell>
          <cell r="J869">
            <v>0</v>
          </cell>
          <cell r="K869">
            <v>45117</v>
          </cell>
        </row>
        <row r="870">
          <cell r="F870">
            <v>34504</v>
          </cell>
          <cell r="G870">
            <v>2840255</v>
          </cell>
          <cell r="H870">
            <v>45079</v>
          </cell>
          <cell r="I870">
            <v>0</v>
          </cell>
          <cell r="J870">
            <v>0</v>
          </cell>
          <cell r="K870">
            <v>45117</v>
          </cell>
        </row>
        <row r="871">
          <cell r="F871">
            <v>37536</v>
          </cell>
          <cell r="G871">
            <v>2311386</v>
          </cell>
          <cell r="H871">
            <v>44818</v>
          </cell>
          <cell r="I871">
            <v>0</v>
          </cell>
          <cell r="J871">
            <v>0</v>
          </cell>
          <cell r="K871">
            <v>45117</v>
          </cell>
        </row>
        <row r="872">
          <cell r="F872">
            <v>29789</v>
          </cell>
          <cell r="G872">
            <v>2880284</v>
          </cell>
          <cell r="H872">
            <v>45067</v>
          </cell>
          <cell r="I872">
            <v>0</v>
          </cell>
          <cell r="J872">
            <v>0</v>
          </cell>
          <cell r="K872">
            <v>45117</v>
          </cell>
        </row>
        <row r="873">
          <cell r="F873">
            <v>31434</v>
          </cell>
          <cell r="G873">
            <v>977306</v>
          </cell>
          <cell r="H873">
            <v>45069</v>
          </cell>
          <cell r="I873">
            <v>0</v>
          </cell>
          <cell r="J873">
            <v>0</v>
          </cell>
          <cell r="K873">
            <v>45117</v>
          </cell>
        </row>
        <row r="874">
          <cell r="F874">
            <v>31436</v>
          </cell>
          <cell r="G874">
            <v>8804906</v>
          </cell>
          <cell r="H874">
            <v>45069</v>
          </cell>
          <cell r="I874">
            <v>0</v>
          </cell>
          <cell r="J874">
            <v>0</v>
          </cell>
          <cell r="K874">
            <v>45117</v>
          </cell>
        </row>
        <row r="875">
          <cell r="F875">
            <v>31454</v>
          </cell>
          <cell r="G875">
            <v>2729859</v>
          </cell>
          <cell r="H875">
            <v>45072</v>
          </cell>
          <cell r="I875">
            <v>0</v>
          </cell>
          <cell r="J875">
            <v>0</v>
          </cell>
          <cell r="K875">
            <v>45117</v>
          </cell>
        </row>
        <row r="876">
          <cell r="F876">
            <v>32653</v>
          </cell>
          <cell r="G876">
            <v>4234934</v>
          </cell>
          <cell r="H876">
            <v>45077</v>
          </cell>
          <cell r="I876">
            <v>0</v>
          </cell>
          <cell r="J876">
            <v>0</v>
          </cell>
          <cell r="K876">
            <v>45117</v>
          </cell>
        </row>
        <row r="877">
          <cell r="F877">
            <v>32663</v>
          </cell>
          <cell r="G877">
            <v>1309726</v>
          </cell>
          <cell r="H877">
            <v>45068</v>
          </cell>
          <cell r="I877">
            <v>0</v>
          </cell>
          <cell r="J877">
            <v>0</v>
          </cell>
          <cell r="K877">
            <v>45117</v>
          </cell>
        </row>
        <row r="878">
          <cell r="F878">
            <v>36183</v>
          </cell>
          <cell r="G878">
            <v>471702</v>
          </cell>
          <cell r="H878">
            <v>45082</v>
          </cell>
          <cell r="I878">
            <v>0</v>
          </cell>
          <cell r="J878">
            <v>0</v>
          </cell>
          <cell r="K878">
            <v>45117</v>
          </cell>
        </row>
        <row r="879">
          <cell r="F879">
            <v>36178</v>
          </cell>
          <cell r="G879">
            <v>4798475</v>
          </cell>
          <cell r="H879">
            <v>45079</v>
          </cell>
          <cell r="I879">
            <v>0</v>
          </cell>
          <cell r="J879">
            <v>0</v>
          </cell>
          <cell r="K879">
            <v>45117</v>
          </cell>
        </row>
        <row r="880">
          <cell r="F880">
            <v>245</v>
          </cell>
          <cell r="G880">
            <v>-2015389</v>
          </cell>
          <cell r="H880">
            <v>45094</v>
          </cell>
          <cell r="I880">
            <v>0</v>
          </cell>
          <cell r="J880">
            <v>0</v>
          </cell>
          <cell r="K880">
            <v>45117</v>
          </cell>
        </row>
        <row r="881">
          <cell r="F881">
            <v>32668</v>
          </cell>
          <cell r="G881">
            <v>4234934</v>
          </cell>
          <cell r="H881">
            <v>45070</v>
          </cell>
          <cell r="I881">
            <v>0</v>
          </cell>
          <cell r="J881">
            <v>0</v>
          </cell>
          <cell r="K881">
            <v>45117</v>
          </cell>
        </row>
        <row r="882">
          <cell r="F882">
            <v>32665</v>
          </cell>
          <cell r="G882">
            <v>977306</v>
          </cell>
          <cell r="H882">
            <v>45069</v>
          </cell>
          <cell r="I882">
            <v>0</v>
          </cell>
          <cell r="J882">
            <v>0</v>
          </cell>
          <cell r="K882">
            <v>45117</v>
          </cell>
        </row>
        <row r="883">
          <cell r="F883">
            <v>36182</v>
          </cell>
          <cell r="G883">
            <v>623040</v>
          </cell>
          <cell r="H883">
            <v>45082</v>
          </cell>
          <cell r="I883">
            <v>0</v>
          </cell>
          <cell r="J883">
            <v>0</v>
          </cell>
          <cell r="K883">
            <v>45117</v>
          </cell>
        </row>
        <row r="884">
          <cell r="F884">
            <v>32672</v>
          </cell>
          <cell r="G884">
            <v>2336400</v>
          </cell>
          <cell r="H884">
            <v>45075</v>
          </cell>
          <cell r="I884">
            <v>0</v>
          </cell>
          <cell r="J884">
            <v>0</v>
          </cell>
          <cell r="K884">
            <v>45117</v>
          </cell>
        </row>
        <row r="885">
          <cell r="F885">
            <v>31460</v>
          </cell>
          <cell r="G885">
            <v>1557600</v>
          </cell>
          <cell r="H885">
            <v>45062</v>
          </cell>
          <cell r="I885">
            <v>0</v>
          </cell>
          <cell r="J885">
            <v>0</v>
          </cell>
          <cell r="K885">
            <v>45117</v>
          </cell>
        </row>
        <row r="886">
          <cell r="F886">
            <v>20482</v>
          </cell>
          <cell r="G886">
            <v>1476431</v>
          </cell>
          <cell r="H886">
            <v>45024</v>
          </cell>
          <cell r="I886">
            <v>0</v>
          </cell>
          <cell r="J886">
            <v>0</v>
          </cell>
          <cell r="K886">
            <v>45117</v>
          </cell>
        </row>
        <row r="887">
          <cell r="F887">
            <v>15714</v>
          </cell>
          <cell r="G887">
            <v>5079723</v>
          </cell>
          <cell r="H887">
            <v>44761</v>
          </cell>
          <cell r="I887">
            <v>0</v>
          </cell>
          <cell r="J887">
            <v>0</v>
          </cell>
          <cell r="K887">
            <v>45117</v>
          </cell>
        </row>
        <row r="888">
          <cell r="F888">
            <v>31431</v>
          </cell>
          <cell r="G888">
            <v>977306</v>
          </cell>
          <cell r="H888">
            <v>45069</v>
          </cell>
          <cell r="I888">
            <v>0</v>
          </cell>
          <cell r="J888">
            <v>0</v>
          </cell>
          <cell r="K888">
            <v>45117</v>
          </cell>
        </row>
        <row r="889">
          <cell r="F889">
            <v>29785</v>
          </cell>
          <cell r="G889">
            <v>1557600</v>
          </cell>
          <cell r="H889">
            <v>45063</v>
          </cell>
          <cell r="I889">
            <v>0</v>
          </cell>
          <cell r="J889">
            <v>0</v>
          </cell>
          <cell r="K889">
            <v>45117</v>
          </cell>
        </row>
        <row r="890">
          <cell r="F890">
            <v>37555</v>
          </cell>
          <cell r="G890">
            <v>11215919</v>
          </cell>
          <cell r="H890">
            <v>44819</v>
          </cell>
          <cell r="I890">
            <v>0</v>
          </cell>
          <cell r="J890">
            <v>0</v>
          </cell>
          <cell r="K890">
            <v>45117</v>
          </cell>
        </row>
        <row r="891">
          <cell r="F891" t="str">
            <v>269a</v>
          </cell>
          <cell r="G891">
            <v>-1225293</v>
          </cell>
          <cell r="H891">
            <v>45098</v>
          </cell>
          <cell r="I891">
            <v>0</v>
          </cell>
          <cell r="J891">
            <v>0</v>
          </cell>
          <cell r="K891">
            <v>45117</v>
          </cell>
        </row>
        <row r="892">
          <cell r="F892">
            <v>34511</v>
          </cell>
          <cell r="G892">
            <v>1615482</v>
          </cell>
          <cell r="H892">
            <v>45077</v>
          </cell>
          <cell r="I892">
            <v>0</v>
          </cell>
          <cell r="J892">
            <v>0</v>
          </cell>
          <cell r="K892">
            <v>45117</v>
          </cell>
        </row>
        <row r="893">
          <cell r="F893">
            <v>18691</v>
          </cell>
          <cell r="G893">
            <v>2076778</v>
          </cell>
          <cell r="H893">
            <v>45010</v>
          </cell>
          <cell r="I893">
            <v>0</v>
          </cell>
          <cell r="J893">
            <v>0</v>
          </cell>
          <cell r="K893">
            <v>45117</v>
          </cell>
        </row>
        <row r="894">
          <cell r="F894">
            <v>1973</v>
          </cell>
          <cell r="G894">
            <v>-1766773</v>
          </cell>
          <cell r="H894">
            <v>45099</v>
          </cell>
          <cell r="I894">
            <v>0</v>
          </cell>
          <cell r="J894">
            <v>0</v>
          </cell>
          <cell r="K894">
            <v>45117</v>
          </cell>
        </row>
        <row r="895">
          <cell r="F895">
            <v>31469</v>
          </cell>
          <cell r="G895">
            <v>1179255</v>
          </cell>
          <cell r="H895">
            <v>45071</v>
          </cell>
          <cell r="I895">
            <v>0</v>
          </cell>
          <cell r="J895">
            <v>0</v>
          </cell>
          <cell r="K895">
            <v>45117</v>
          </cell>
        </row>
        <row r="896">
          <cell r="F896">
            <v>20479</v>
          </cell>
          <cell r="G896">
            <v>977306</v>
          </cell>
          <cell r="H896">
            <v>45021</v>
          </cell>
          <cell r="I896">
            <v>0</v>
          </cell>
          <cell r="J896">
            <v>0</v>
          </cell>
          <cell r="K896">
            <v>45117</v>
          </cell>
        </row>
        <row r="897">
          <cell r="F897">
            <v>18690</v>
          </cell>
          <cell r="G897">
            <v>1038389</v>
          </cell>
          <cell r="H897">
            <v>45009</v>
          </cell>
          <cell r="I897">
            <v>0</v>
          </cell>
          <cell r="J897">
            <v>0</v>
          </cell>
          <cell r="K897">
            <v>45117</v>
          </cell>
        </row>
        <row r="898">
          <cell r="F898">
            <v>32670</v>
          </cell>
          <cell r="G898">
            <v>3408988</v>
          </cell>
          <cell r="H898">
            <v>45071</v>
          </cell>
          <cell r="I898">
            <v>0</v>
          </cell>
          <cell r="J898">
            <v>0</v>
          </cell>
          <cell r="K898">
            <v>45117</v>
          </cell>
        </row>
        <row r="899">
          <cell r="F899">
            <v>19053</v>
          </cell>
          <cell r="G899">
            <v>1038389</v>
          </cell>
          <cell r="H899">
            <v>45013</v>
          </cell>
          <cell r="I899">
            <v>0</v>
          </cell>
          <cell r="J899">
            <v>0</v>
          </cell>
          <cell r="K899">
            <v>45117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ECK"/>
    </sheetNames>
    <sheetDataSet>
      <sheetData sheetId="0"/>
      <sheetData sheetId="1">
        <row r="2">
          <cell r="E2" t="str">
            <v>Số hóa đơn</v>
          </cell>
          <cell r="F2" t="str">
            <v>INVOICE DESCRIPTION</v>
          </cell>
          <cell r="G2" t="str">
            <v>REMAINING AMOUNT DISP</v>
          </cell>
        </row>
        <row r="3">
          <cell r="E3">
            <v>34516</v>
          </cell>
          <cell r="F3" t="str">
            <v>1C23TNN_00034516,510027</v>
          </cell>
          <cell r="G3">
            <v>1221638</v>
          </cell>
        </row>
        <row r="4">
          <cell r="E4">
            <v>36152</v>
          </cell>
          <cell r="F4" t="str">
            <v>1C23TNN_00036152,510012</v>
          </cell>
          <cell r="G4">
            <v>2619452</v>
          </cell>
        </row>
        <row r="5">
          <cell r="E5">
            <v>37626</v>
          </cell>
          <cell r="F5" t="str">
            <v>1C23TNN_00037626,510016</v>
          </cell>
          <cell r="G5">
            <v>1891494</v>
          </cell>
        </row>
        <row r="6">
          <cell r="E6">
            <v>29789</v>
          </cell>
          <cell r="F6" t="str">
            <v>1C23TNN_00029789,510025</v>
          </cell>
          <cell r="G6">
            <v>2880284</v>
          </cell>
        </row>
        <row r="7">
          <cell r="E7">
            <v>29790</v>
          </cell>
          <cell r="F7" t="str">
            <v>1C23TNN_00029790,510024</v>
          </cell>
          <cell r="G7">
            <v>1946692</v>
          </cell>
        </row>
        <row r="8">
          <cell r="E8">
            <v>29791</v>
          </cell>
          <cell r="F8" t="str">
            <v>1C23TNN_00029791,510024</v>
          </cell>
          <cell r="G8">
            <v>598950</v>
          </cell>
        </row>
        <row r="9">
          <cell r="E9">
            <v>29793</v>
          </cell>
          <cell r="F9" t="str">
            <v>1C23TNN_00029793,510016</v>
          </cell>
          <cell r="G9">
            <v>3194939</v>
          </cell>
        </row>
        <row r="10">
          <cell r="E10">
            <v>29794</v>
          </cell>
          <cell r="F10" t="str">
            <v>1C23TNN_00029794,510016</v>
          </cell>
          <cell r="G10">
            <v>977306</v>
          </cell>
        </row>
        <row r="11">
          <cell r="E11">
            <v>31427</v>
          </cell>
          <cell r="F11" t="str">
            <v>1C23TNN_00031427,510019</v>
          </cell>
          <cell r="G11">
            <v>2619452</v>
          </cell>
        </row>
        <row r="12">
          <cell r="E12">
            <v>31428</v>
          </cell>
          <cell r="F12" t="str">
            <v>1C23TNN_00031428,510020</v>
          </cell>
          <cell r="G12">
            <v>977306</v>
          </cell>
        </row>
        <row r="13">
          <cell r="E13">
            <v>31430</v>
          </cell>
          <cell r="F13" t="str">
            <v>1C23TNN_00031430,510020</v>
          </cell>
          <cell r="G13">
            <v>1615482</v>
          </cell>
        </row>
        <row r="14">
          <cell r="E14">
            <v>31431</v>
          </cell>
          <cell r="F14" t="str">
            <v>1C23TNN_00031431,510027</v>
          </cell>
          <cell r="G14">
            <v>977306</v>
          </cell>
        </row>
        <row r="15">
          <cell r="E15">
            <v>31433</v>
          </cell>
          <cell r="F15" t="str">
            <v>1C23TNN_00031433,510017</v>
          </cell>
          <cell r="G15">
            <v>2758393</v>
          </cell>
        </row>
        <row r="16">
          <cell r="E16">
            <v>31434</v>
          </cell>
          <cell r="F16" t="str">
            <v>1C23TNN_00031434,510025</v>
          </cell>
          <cell r="G16">
            <v>977306</v>
          </cell>
        </row>
        <row r="17">
          <cell r="E17">
            <v>31436</v>
          </cell>
          <cell r="F17" t="str">
            <v>1C23TNN_00031436,510025</v>
          </cell>
          <cell r="G17">
            <v>8804906</v>
          </cell>
        </row>
        <row r="18">
          <cell r="E18">
            <v>31437</v>
          </cell>
          <cell r="F18" t="str">
            <v>1C23TNN_00031437,510018</v>
          </cell>
          <cell r="G18">
            <v>998250</v>
          </cell>
        </row>
        <row r="19">
          <cell r="E19">
            <v>31447</v>
          </cell>
          <cell r="F19" t="str">
            <v>1C23TNN_00031447,510017</v>
          </cell>
          <cell r="G19">
            <v>2050345</v>
          </cell>
        </row>
        <row r="20">
          <cell r="E20">
            <v>31448</v>
          </cell>
          <cell r="F20" t="str">
            <v>1C23TNN_00031448,510017</v>
          </cell>
          <cell r="G20">
            <v>2785057</v>
          </cell>
        </row>
        <row r="21">
          <cell r="E21">
            <v>31449</v>
          </cell>
          <cell r="F21" t="str">
            <v>1C23TNN_00031449,510020</v>
          </cell>
          <cell r="G21">
            <v>977306</v>
          </cell>
        </row>
        <row r="22">
          <cell r="E22">
            <v>31451</v>
          </cell>
          <cell r="F22" t="str">
            <v>1C23TNN_00031451,510021</v>
          </cell>
          <cell r="G22">
            <v>3230964</v>
          </cell>
        </row>
        <row r="23">
          <cell r="E23">
            <v>31454</v>
          </cell>
          <cell r="F23" t="str">
            <v>1C23TNN_00031454,510025</v>
          </cell>
          <cell r="G23">
            <v>2729859</v>
          </cell>
        </row>
        <row r="24">
          <cell r="E24">
            <v>31469</v>
          </cell>
          <cell r="F24" t="str">
            <v>1C23TNN_00031469,510029</v>
          </cell>
          <cell r="G24">
            <v>1179255</v>
          </cell>
        </row>
        <row r="25">
          <cell r="E25">
            <v>31470</v>
          </cell>
          <cell r="F25" t="str">
            <v>1C23TNN_00031470,510010</v>
          </cell>
          <cell r="G25">
            <v>1954612</v>
          </cell>
        </row>
        <row r="26">
          <cell r="E26">
            <v>31471</v>
          </cell>
          <cell r="F26" t="str">
            <v>1C23TNN_00031471,510010</v>
          </cell>
          <cell r="G26">
            <v>13876060</v>
          </cell>
        </row>
        <row r="27">
          <cell r="E27">
            <v>31444</v>
          </cell>
          <cell r="F27" t="str">
            <v>1C23TNN_00031444,510016</v>
          </cell>
          <cell r="G27">
            <v>977306</v>
          </cell>
        </row>
        <row r="28">
          <cell r="E28">
            <v>31452</v>
          </cell>
          <cell r="F28" t="str">
            <v>1C23TNN_00031452,510024</v>
          </cell>
          <cell r="G28">
            <v>2619452</v>
          </cell>
        </row>
        <row r="29">
          <cell r="E29">
            <v>31453</v>
          </cell>
          <cell r="F29" t="str">
            <v>1C23TNN_00031453,510024</v>
          </cell>
          <cell r="G29">
            <v>977306</v>
          </cell>
        </row>
        <row r="30">
          <cell r="E30">
            <v>31608</v>
          </cell>
          <cell r="F30" t="str">
            <v>1C23TNN_00031608,510016</v>
          </cell>
          <cell r="G30">
            <v>1534709</v>
          </cell>
        </row>
        <row r="31">
          <cell r="E31">
            <v>32652</v>
          </cell>
          <cell r="F31" t="str">
            <v>1C23TNN_00032652,510018</v>
          </cell>
          <cell r="G31">
            <v>5609978</v>
          </cell>
        </row>
        <row r="32">
          <cell r="E32">
            <v>32653</v>
          </cell>
          <cell r="F32" t="str">
            <v>1C23TNN_00032653,510025</v>
          </cell>
          <cell r="G32">
            <v>4234934</v>
          </cell>
        </row>
        <row r="33">
          <cell r="E33">
            <v>32654</v>
          </cell>
          <cell r="F33" t="str">
            <v>1C23TNN_00032654,510022</v>
          </cell>
          <cell r="G33">
            <v>4340215</v>
          </cell>
        </row>
        <row r="34">
          <cell r="E34">
            <v>32656</v>
          </cell>
          <cell r="F34" t="str">
            <v>1C23TNN_00032656,510012</v>
          </cell>
          <cell r="G34">
            <v>3664914</v>
          </cell>
        </row>
        <row r="35">
          <cell r="E35">
            <v>32657</v>
          </cell>
          <cell r="F35" t="str">
            <v>1C23TNN_00032657,510012</v>
          </cell>
          <cell r="G35">
            <v>1886808</v>
          </cell>
        </row>
        <row r="36">
          <cell r="E36">
            <v>32658</v>
          </cell>
          <cell r="F36" t="str">
            <v>1C23TNN_00032658,510011</v>
          </cell>
          <cell r="G36">
            <v>1104026</v>
          </cell>
        </row>
        <row r="37">
          <cell r="E37">
            <v>32659</v>
          </cell>
          <cell r="F37" t="str">
            <v>1C23TNN_00032659,510012</v>
          </cell>
          <cell r="G37">
            <v>1954612</v>
          </cell>
        </row>
        <row r="38">
          <cell r="E38">
            <v>32660</v>
          </cell>
          <cell r="F38" t="str">
            <v>1C23TNN_00032660,510012</v>
          </cell>
          <cell r="G38">
            <v>552013</v>
          </cell>
        </row>
        <row r="39">
          <cell r="E39">
            <v>32664</v>
          </cell>
          <cell r="F39" t="str">
            <v>1C23TNN_00032664,510013</v>
          </cell>
          <cell r="G39">
            <v>5491013</v>
          </cell>
        </row>
        <row r="40">
          <cell r="E40">
            <v>32665</v>
          </cell>
          <cell r="F40" t="str">
            <v>1C23TNN_00032665,510026</v>
          </cell>
          <cell r="G40">
            <v>977306</v>
          </cell>
        </row>
        <row r="41">
          <cell r="E41">
            <v>32666</v>
          </cell>
          <cell r="F41" t="str">
            <v>1C23TNN_00032666,510013</v>
          </cell>
          <cell r="G41">
            <v>276012</v>
          </cell>
        </row>
        <row r="42">
          <cell r="E42">
            <v>32667</v>
          </cell>
          <cell r="F42" t="str">
            <v>1C23TNN_00032667,510013</v>
          </cell>
          <cell r="G42">
            <v>1954612</v>
          </cell>
        </row>
        <row r="43">
          <cell r="E43">
            <v>32668</v>
          </cell>
          <cell r="F43" t="str">
            <v>1C23TNN_00032668,510026</v>
          </cell>
          <cell r="G43">
            <v>4234934</v>
          </cell>
        </row>
        <row r="44">
          <cell r="E44">
            <v>32670</v>
          </cell>
          <cell r="F44" t="str">
            <v>1C23TNN_00032670,520090</v>
          </cell>
          <cell r="G44">
            <v>3408988</v>
          </cell>
        </row>
        <row r="45">
          <cell r="E45">
            <v>31443</v>
          </cell>
          <cell r="F45" t="str">
            <v>1C23TNN_00031443,510016</v>
          </cell>
          <cell r="G45">
            <v>1246080</v>
          </cell>
        </row>
        <row r="46">
          <cell r="E46">
            <v>32655</v>
          </cell>
          <cell r="F46" t="str">
            <v>1C23TNN_00032655,510016</v>
          </cell>
          <cell r="G46">
            <v>1886808</v>
          </cell>
        </row>
        <row r="47">
          <cell r="E47">
            <v>34495</v>
          </cell>
          <cell r="F47" t="str">
            <v>1C23TNN_00034495,510015</v>
          </cell>
          <cell r="G47">
            <v>2880284</v>
          </cell>
        </row>
        <row r="48">
          <cell r="E48">
            <v>34496</v>
          </cell>
          <cell r="F48" t="str">
            <v>1C23TNN_00034496,510016</v>
          </cell>
          <cell r="G48">
            <v>2785057</v>
          </cell>
        </row>
        <row r="49">
          <cell r="E49">
            <v>34497</v>
          </cell>
          <cell r="F49" t="str">
            <v>1C23TNN_00034497,510017</v>
          </cell>
          <cell r="G49">
            <v>4668730</v>
          </cell>
        </row>
        <row r="50">
          <cell r="E50">
            <v>34498</v>
          </cell>
          <cell r="F50" t="str">
            <v>1C23TNN_00034498,510023</v>
          </cell>
          <cell r="G50">
            <v>1423466</v>
          </cell>
        </row>
        <row r="51">
          <cell r="E51">
            <v>34499</v>
          </cell>
          <cell r="F51" t="str">
            <v>1C23TNN_00034499,510021</v>
          </cell>
          <cell r="G51">
            <v>1186229</v>
          </cell>
        </row>
        <row r="52">
          <cell r="E52">
            <v>34500</v>
          </cell>
          <cell r="F52" t="str">
            <v>1C23TNN_00034500,510021</v>
          </cell>
          <cell r="G52">
            <v>1886808</v>
          </cell>
        </row>
        <row r="53">
          <cell r="E53">
            <v>34501</v>
          </cell>
          <cell r="F53" t="str">
            <v>1C23TNN_00034501,510022</v>
          </cell>
          <cell r="G53">
            <v>1615482</v>
          </cell>
        </row>
        <row r="54">
          <cell r="E54">
            <v>34502</v>
          </cell>
          <cell r="F54" t="str">
            <v>1C23TNN_00034502,510022</v>
          </cell>
          <cell r="G54">
            <v>3344440</v>
          </cell>
        </row>
        <row r="55">
          <cell r="E55">
            <v>34503</v>
          </cell>
          <cell r="F55" t="str">
            <v>1C23TNN_00034503,510024</v>
          </cell>
          <cell r="G55">
            <v>3125265</v>
          </cell>
        </row>
        <row r="56">
          <cell r="E56">
            <v>34504</v>
          </cell>
          <cell r="F56" t="str">
            <v>1C23TNN_00034504,510025</v>
          </cell>
          <cell r="G56">
            <v>2840255</v>
          </cell>
        </row>
        <row r="57">
          <cell r="E57">
            <v>34505</v>
          </cell>
          <cell r="F57" t="str">
            <v>1C23TNN_00034505,510010</v>
          </cell>
          <cell r="G57">
            <v>8020980</v>
          </cell>
        </row>
        <row r="58">
          <cell r="E58">
            <v>34506</v>
          </cell>
          <cell r="F58" t="str">
            <v>1C23TNN_00034506,510010</v>
          </cell>
          <cell r="G58">
            <v>4886552</v>
          </cell>
        </row>
        <row r="59">
          <cell r="E59">
            <v>34507</v>
          </cell>
          <cell r="F59" t="str">
            <v>1C23TNN_00034507,510012</v>
          </cell>
          <cell r="G59">
            <v>2443276</v>
          </cell>
        </row>
        <row r="60">
          <cell r="E60">
            <v>34508</v>
          </cell>
          <cell r="F60" t="str">
            <v>1C23TNN_00034508,510011</v>
          </cell>
          <cell r="G60">
            <v>3234033</v>
          </cell>
        </row>
        <row r="61">
          <cell r="E61">
            <v>34509</v>
          </cell>
          <cell r="F61" t="str">
            <v>1C23TNN_00034509,510011</v>
          </cell>
          <cell r="G61">
            <v>2443276</v>
          </cell>
        </row>
        <row r="62">
          <cell r="E62">
            <v>34510</v>
          </cell>
          <cell r="F62" t="str">
            <v>1C23TNN_00034510,510018</v>
          </cell>
          <cell r="G62">
            <v>1221638</v>
          </cell>
        </row>
        <row r="63">
          <cell r="E63">
            <v>34511</v>
          </cell>
          <cell r="F63" t="str">
            <v>1C23TNN_00034511,510029</v>
          </cell>
          <cell r="G63">
            <v>1615482</v>
          </cell>
        </row>
        <row r="64">
          <cell r="E64">
            <v>34512</v>
          </cell>
          <cell r="F64" t="str">
            <v>1C23TNN_00034512,510019</v>
          </cell>
          <cell r="G64">
            <v>1221638</v>
          </cell>
        </row>
        <row r="65">
          <cell r="E65">
            <v>34513</v>
          </cell>
          <cell r="F65" t="str">
            <v>1C23TNN_00034513,510028</v>
          </cell>
          <cell r="G65">
            <v>2443276</v>
          </cell>
        </row>
        <row r="66">
          <cell r="E66">
            <v>34514</v>
          </cell>
          <cell r="F66" t="str">
            <v>1C23TNN_00034514,510016</v>
          </cell>
          <cell r="G66">
            <v>2443276</v>
          </cell>
        </row>
        <row r="67">
          <cell r="E67">
            <v>34515</v>
          </cell>
          <cell r="F67" t="str">
            <v>1C23TNN_00034515,510028</v>
          </cell>
          <cell r="G67">
            <v>2443276</v>
          </cell>
        </row>
        <row r="68">
          <cell r="E68">
            <v>34517</v>
          </cell>
          <cell r="F68" t="str">
            <v>1C23TNN_00034517,510024</v>
          </cell>
          <cell r="G68">
            <v>4500364</v>
          </cell>
        </row>
        <row r="69">
          <cell r="E69">
            <v>34518</v>
          </cell>
          <cell r="F69" t="str">
            <v>1C23TNN_00034518,510022</v>
          </cell>
          <cell r="G69">
            <v>552013</v>
          </cell>
        </row>
        <row r="70">
          <cell r="E70">
            <v>34519</v>
          </cell>
          <cell r="F70" t="str">
            <v>1C23TNN_00034519,510017</v>
          </cell>
          <cell r="G70">
            <v>3664914</v>
          </cell>
        </row>
        <row r="71">
          <cell r="E71">
            <v>34520</v>
          </cell>
          <cell r="F71" t="str">
            <v>1C23TNN_00034520,510017</v>
          </cell>
          <cell r="G71">
            <v>2162820</v>
          </cell>
        </row>
        <row r="72">
          <cell r="E72">
            <v>34521</v>
          </cell>
          <cell r="F72" t="str">
            <v>1C23TNN_00034521,510016</v>
          </cell>
          <cell r="G72">
            <v>1891494</v>
          </cell>
        </row>
        <row r="73">
          <cell r="E73">
            <v>34522</v>
          </cell>
          <cell r="F73" t="str">
            <v>1C23TNN_00034522,510018</v>
          </cell>
          <cell r="G73">
            <v>2619452</v>
          </cell>
        </row>
        <row r="74">
          <cell r="E74">
            <v>34523</v>
          </cell>
          <cell r="F74" t="str">
            <v>1C23TNN_00034523,510012</v>
          </cell>
          <cell r="G74">
            <v>4655970</v>
          </cell>
        </row>
        <row r="75">
          <cell r="E75">
            <v>34524</v>
          </cell>
          <cell r="F75" t="str">
            <v>1C23TNN_00034524,510020</v>
          </cell>
          <cell r="G75">
            <v>1309726</v>
          </cell>
        </row>
        <row r="76">
          <cell r="E76">
            <v>34525</v>
          </cell>
          <cell r="F76" t="str">
            <v>1C23TNN_00034525,510027</v>
          </cell>
          <cell r="G76">
            <v>775137</v>
          </cell>
        </row>
        <row r="77">
          <cell r="E77">
            <v>34526</v>
          </cell>
          <cell r="F77" t="str">
            <v>1C23TNN_00034526,510017</v>
          </cell>
          <cell r="G77">
            <v>2372447</v>
          </cell>
        </row>
        <row r="78">
          <cell r="E78">
            <v>34528</v>
          </cell>
          <cell r="F78" t="str">
            <v>1C23TNN_00034528,510015</v>
          </cell>
          <cell r="G78">
            <v>2372447</v>
          </cell>
        </row>
        <row r="79">
          <cell r="E79">
            <v>34529</v>
          </cell>
          <cell r="F79" t="str">
            <v>1C23TNN_00034529,510015</v>
          </cell>
          <cell r="G79">
            <v>2352790</v>
          </cell>
        </row>
        <row r="80">
          <cell r="E80">
            <v>34557</v>
          </cell>
          <cell r="F80" t="str">
            <v>1C23TNN_00034557,510010</v>
          </cell>
          <cell r="G80">
            <v>1886808</v>
          </cell>
        </row>
        <row r="81">
          <cell r="E81">
            <v>34558</v>
          </cell>
          <cell r="F81" t="str">
            <v>1C23TNN_00034558,510010</v>
          </cell>
          <cell r="G81">
            <v>2167495</v>
          </cell>
        </row>
        <row r="82">
          <cell r="E82">
            <v>34527</v>
          </cell>
          <cell r="F82" t="str">
            <v>1C23TNN_00034527,510016</v>
          </cell>
          <cell r="G82">
            <v>1914957</v>
          </cell>
        </row>
        <row r="83">
          <cell r="E83">
            <v>36145</v>
          </cell>
          <cell r="F83" t="str">
            <v>1C23TNN_00036145,510016</v>
          </cell>
          <cell r="G83">
            <v>5499736</v>
          </cell>
        </row>
        <row r="84">
          <cell r="E84">
            <v>36146</v>
          </cell>
          <cell r="F84" t="str">
            <v>1C23TNN_00036146,510028</v>
          </cell>
          <cell r="G84">
            <v>1615482</v>
          </cell>
        </row>
        <row r="85">
          <cell r="E85">
            <v>36148</v>
          </cell>
          <cell r="F85" t="str">
            <v>1C23TNN_00036148,510024</v>
          </cell>
          <cell r="G85">
            <v>2112297</v>
          </cell>
        </row>
        <row r="86">
          <cell r="E86">
            <v>36149</v>
          </cell>
          <cell r="F86" t="str">
            <v>1C23TNN_00036149,510025</v>
          </cell>
          <cell r="G86">
            <v>2619452</v>
          </cell>
        </row>
        <row r="87">
          <cell r="E87">
            <v>36156</v>
          </cell>
          <cell r="F87" t="str">
            <v>1C23TNN_00036156,510019</v>
          </cell>
          <cell r="G87">
            <v>2995080</v>
          </cell>
        </row>
        <row r="88">
          <cell r="E88">
            <v>36158</v>
          </cell>
          <cell r="F88" t="str">
            <v>1C23TNN_00036158,510023</v>
          </cell>
          <cell r="G88">
            <v>1615482</v>
          </cell>
        </row>
        <row r="89">
          <cell r="E89">
            <v>36159</v>
          </cell>
          <cell r="F89" t="str">
            <v>1C23TNN_00036159,510016</v>
          </cell>
          <cell r="G89">
            <v>4234934</v>
          </cell>
        </row>
        <row r="90">
          <cell r="E90">
            <v>36162</v>
          </cell>
          <cell r="F90" t="str">
            <v>1C23TNN_00036162,510028</v>
          </cell>
          <cell r="G90">
            <v>2846932</v>
          </cell>
        </row>
        <row r="91">
          <cell r="E91">
            <v>36167</v>
          </cell>
          <cell r="F91" t="str">
            <v>1C23TNN_00036167,510020</v>
          </cell>
          <cell r="G91">
            <v>575487</v>
          </cell>
        </row>
        <row r="92">
          <cell r="E92">
            <v>36170</v>
          </cell>
          <cell r="F92" t="str">
            <v>1C23TNN_00036170,510021</v>
          </cell>
          <cell r="G92">
            <v>1615482</v>
          </cell>
        </row>
        <row r="93">
          <cell r="E93">
            <v>36171</v>
          </cell>
          <cell r="F93" t="str">
            <v>1C23TNN_00036171,510027</v>
          </cell>
          <cell r="G93">
            <v>1615482</v>
          </cell>
        </row>
        <row r="94">
          <cell r="E94">
            <v>36173</v>
          </cell>
          <cell r="F94" t="str">
            <v>1C23TNN_00036173,510017</v>
          </cell>
          <cell r="G94">
            <v>2729859</v>
          </cell>
        </row>
        <row r="95">
          <cell r="E95">
            <v>36176</v>
          </cell>
          <cell r="F95" t="str">
            <v>1C23TNN_00036176,510025</v>
          </cell>
          <cell r="G95">
            <v>6854386</v>
          </cell>
        </row>
        <row r="96">
          <cell r="E96">
            <v>36177</v>
          </cell>
          <cell r="F96" t="str">
            <v>1C23TNN_00036177,510014</v>
          </cell>
          <cell r="G96">
            <v>6600396</v>
          </cell>
        </row>
        <row r="97">
          <cell r="E97">
            <v>36178</v>
          </cell>
          <cell r="F97" t="str">
            <v>1C23TNN_00036178,510026</v>
          </cell>
          <cell r="G97">
            <v>4798475</v>
          </cell>
        </row>
        <row r="98">
          <cell r="E98">
            <v>36179</v>
          </cell>
          <cell r="F98" t="str">
            <v>1C23TNN_00036179,510013</v>
          </cell>
          <cell r="G98">
            <v>2443276</v>
          </cell>
        </row>
        <row r="99">
          <cell r="E99">
            <v>36181</v>
          </cell>
          <cell r="F99" t="str">
            <v>1C23TNN_00036181,510014</v>
          </cell>
          <cell r="G99">
            <v>3664914</v>
          </cell>
        </row>
        <row r="100">
          <cell r="E100">
            <v>36183</v>
          </cell>
          <cell r="F100" t="str">
            <v>1C23TNN_00036183,510026</v>
          </cell>
          <cell r="G100">
            <v>471702</v>
          </cell>
        </row>
        <row r="101">
          <cell r="E101">
            <v>36184</v>
          </cell>
          <cell r="F101" t="str">
            <v>1C23TNN_00036184,510014</v>
          </cell>
          <cell r="G101">
            <v>3636369</v>
          </cell>
        </row>
        <row r="102">
          <cell r="E102">
            <v>36185</v>
          </cell>
          <cell r="F102" t="str">
            <v>1C23TNN_00036185,510014</v>
          </cell>
          <cell r="G102">
            <v>283019</v>
          </cell>
        </row>
        <row r="103">
          <cell r="E103">
            <v>36186</v>
          </cell>
          <cell r="F103" t="str">
            <v>1C23TNN_00036186,510013</v>
          </cell>
          <cell r="G103">
            <v>2564595</v>
          </cell>
        </row>
        <row r="104">
          <cell r="E104">
            <v>36187</v>
          </cell>
          <cell r="F104" t="str">
            <v>1C23TNN_00036187,510013</v>
          </cell>
          <cell r="G104">
            <v>471702</v>
          </cell>
        </row>
        <row r="105">
          <cell r="E105">
            <v>36164</v>
          </cell>
          <cell r="F105" t="str">
            <v>1C23TNN_00036164,510024</v>
          </cell>
          <cell r="G105">
            <v>2880284</v>
          </cell>
        </row>
        <row r="106">
          <cell r="E106">
            <v>15714</v>
          </cell>
          <cell r="F106" t="str">
            <v>1C23TNN_00015714,510027</v>
          </cell>
          <cell r="G106">
            <v>5079723</v>
          </cell>
        </row>
        <row r="107">
          <cell r="E107">
            <v>18690</v>
          </cell>
          <cell r="F107" t="str">
            <v>1C23TNN_00018690,510050</v>
          </cell>
          <cell r="G107">
            <v>1038389</v>
          </cell>
        </row>
        <row r="108">
          <cell r="E108">
            <v>18691</v>
          </cell>
          <cell r="F108" t="str">
            <v>1C23TNN_00018691,510029</v>
          </cell>
          <cell r="G108">
            <v>2076778</v>
          </cell>
        </row>
        <row r="109">
          <cell r="E109">
            <v>19053</v>
          </cell>
          <cell r="F109" t="str">
            <v>1C23TNN_00019053,520090</v>
          </cell>
          <cell r="G109">
            <v>1038389</v>
          </cell>
        </row>
        <row r="110">
          <cell r="E110">
            <v>20182</v>
          </cell>
          <cell r="F110" t="str">
            <v>1C23TNN_00020182,510012</v>
          </cell>
          <cell r="G110">
            <v>1954612</v>
          </cell>
        </row>
        <row r="111">
          <cell r="E111">
            <v>20183</v>
          </cell>
          <cell r="F111" t="str">
            <v>1C23TNN_00020183,510012</v>
          </cell>
          <cell r="G111">
            <v>6404277</v>
          </cell>
        </row>
        <row r="112">
          <cell r="E112">
            <v>20479</v>
          </cell>
          <cell r="F112" t="str">
            <v>1C23TNN_00020479,510050</v>
          </cell>
          <cell r="G112">
            <v>977306</v>
          </cell>
        </row>
        <row r="113">
          <cell r="E113">
            <v>20481</v>
          </cell>
          <cell r="F113" t="str">
            <v>1C23TNN_00020481,510024</v>
          </cell>
          <cell r="G113">
            <v>977306</v>
          </cell>
        </row>
        <row r="114">
          <cell r="E114">
            <v>20482</v>
          </cell>
          <cell r="F114" t="str">
            <v>1C23TNN_00020482,510027</v>
          </cell>
          <cell r="G114">
            <v>1476431</v>
          </cell>
        </row>
        <row r="115">
          <cell r="E115">
            <v>20483</v>
          </cell>
          <cell r="F115" t="str">
            <v>1C23TNN_00020483,510020</v>
          </cell>
          <cell r="G115">
            <v>977306</v>
          </cell>
        </row>
        <row r="116">
          <cell r="E116">
            <v>20498</v>
          </cell>
          <cell r="F116" t="str">
            <v>1C23TNN_00020498,510010</v>
          </cell>
          <cell r="G116">
            <v>5456902</v>
          </cell>
        </row>
        <row r="117">
          <cell r="E117">
            <v>22032</v>
          </cell>
          <cell r="F117" t="str">
            <v>1C23TNN_00022032,510016</v>
          </cell>
          <cell r="G117">
            <v>5329060</v>
          </cell>
        </row>
        <row r="118">
          <cell r="E118">
            <v>23404</v>
          </cell>
          <cell r="F118" t="str">
            <v>1C23TNN_00023404,510016</v>
          </cell>
          <cell r="G118">
            <v>1792472</v>
          </cell>
        </row>
        <row r="119">
          <cell r="E119">
            <v>25246</v>
          </cell>
          <cell r="F119" t="str">
            <v>1C23TNN_00025246,510024</v>
          </cell>
          <cell r="G119">
            <v>2095544</v>
          </cell>
        </row>
        <row r="120">
          <cell r="E120">
            <v>262</v>
          </cell>
          <cell r="F120" t="str">
            <v>K23TDU 262,510019</v>
          </cell>
          <cell r="G120">
            <v>-2844149</v>
          </cell>
        </row>
        <row r="121">
          <cell r="E121">
            <v>263</v>
          </cell>
          <cell r="F121" t="str">
            <v>K23TDU 263,510019</v>
          </cell>
          <cell r="G121">
            <v>-3583163</v>
          </cell>
        </row>
        <row r="122">
          <cell r="E122">
            <v>245</v>
          </cell>
          <cell r="F122" t="str">
            <v>K23THA 245,510026</v>
          </cell>
          <cell r="G122">
            <v>-2015389</v>
          </cell>
        </row>
        <row r="123">
          <cell r="E123" t="str">
            <v>269a</v>
          </cell>
          <cell r="F123" t="str">
            <v>K23TKG 269,510028</v>
          </cell>
          <cell r="G123">
            <v>-1225293</v>
          </cell>
        </row>
        <row r="124">
          <cell r="E124" t="str">
            <v>181b</v>
          </cell>
          <cell r="F124" t="str">
            <v>K23TLX 181,510020</v>
          </cell>
          <cell r="G124">
            <v>-6146957</v>
          </cell>
        </row>
        <row r="125">
          <cell r="E125">
            <v>37509</v>
          </cell>
          <cell r="F125" t="str">
            <v>1C23TNN_00037509,510014</v>
          </cell>
          <cell r="G125">
            <v>3115167</v>
          </cell>
        </row>
        <row r="126">
          <cell r="E126">
            <v>37536</v>
          </cell>
          <cell r="F126" t="str">
            <v>1C23TNN_00037536,510025</v>
          </cell>
          <cell r="G126">
            <v>2311386</v>
          </cell>
        </row>
        <row r="127">
          <cell r="E127">
            <v>37553</v>
          </cell>
          <cell r="F127" t="str">
            <v>1C23TNN_00037553,510014</v>
          </cell>
          <cell r="G127">
            <v>4959504</v>
          </cell>
        </row>
        <row r="128">
          <cell r="E128">
            <v>37556</v>
          </cell>
          <cell r="F128" t="str">
            <v>1C23TNN_00037556,510020</v>
          </cell>
          <cell r="G128">
            <v>2226532</v>
          </cell>
        </row>
        <row r="129">
          <cell r="E129">
            <v>37557</v>
          </cell>
          <cell r="F129" t="str">
            <v>1C23TNN_00037557,510022</v>
          </cell>
          <cell r="G129">
            <v>977306</v>
          </cell>
        </row>
        <row r="130">
          <cell r="E130">
            <v>37620</v>
          </cell>
          <cell r="F130" t="str">
            <v>1C23TNN_00037620,510010</v>
          </cell>
          <cell r="G130">
            <v>5850416</v>
          </cell>
        </row>
        <row r="131">
          <cell r="E131">
            <v>37623</v>
          </cell>
          <cell r="F131" t="str">
            <v>1C23TNN_00037623,510021</v>
          </cell>
          <cell r="G131">
            <v>1034143</v>
          </cell>
        </row>
        <row r="132">
          <cell r="E132">
            <v>37628</v>
          </cell>
          <cell r="F132" t="str">
            <v>1C23TNN_00037628,510015</v>
          </cell>
          <cell r="G132">
            <v>2156022</v>
          </cell>
        </row>
        <row r="133">
          <cell r="E133">
            <v>37629</v>
          </cell>
          <cell r="F133" t="str">
            <v>1C23TNN_00037629,510012</v>
          </cell>
          <cell r="G133">
            <v>2167495</v>
          </cell>
        </row>
        <row r="134">
          <cell r="E134">
            <v>37631</v>
          </cell>
          <cell r="F134" t="str">
            <v>1C23TNN_00037631,510011</v>
          </cell>
          <cell r="G134">
            <v>5629778</v>
          </cell>
        </row>
        <row r="135">
          <cell r="E135">
            <v>37632</v>
          </cell>
          <cell r="F135" t="str">
            <v>1C23TNN_00037632,510018</v>
          </cell>
          <cell r="G135">
            <v>2619452</v>
          </cell>
        </row>
        <row r="136">
          <cell r="E136">
            <v>37639</v>
          </cell>
          <cell r="F136" t="str">
            <v>1C23TNN_00037639,510025</v>
          </cell>
          <cell r="G136">
            <v>4178317</v>
          </cell>
        </row>
        <row r="137">
          <cell r="E137">
            <v>37641</v>
          </cell>
          <cell r="F137" t="str">
            <v>1C23TNN_00037641,510013</v>
          </cell>
          <cell r="G137">
            <v>496815</v>
          </cell>
        </row>
        <row r="138">
          <cell r="E138">
            <v>37644</v>
          </cell>
          <cell r="F138" t="str">
            <v>1C23TNN_00037644,510026</v>
          </cell>
          <cell r="G138">
            <v>2856590</v>
          </cell>
        </row>
        <row r="139">
          <cell r="E139">
            <v>37647</v>
          </cell>
          <cell r="F139" t="str">
            <v>1C23TNN_00037647,510018</v>
          </cell>
          <cell r="G139">
            <v>3812589</v>
          </cell>
        </row>
        <row r="140">
          <cell r="E140">
            <v>37648</v>
          </cell>
          <cell r="F140" t="str">
            <v>1C23TNN_00037648,510029</v>
          </cell>
          <cell r="G140">
            <v>552013</v>
          </cell>
        </row>
        <row r="141">
          <cell r="E141">
            <v>32661</v>
          </cell>
          <cell r="F141" t="str">
            <v>1C23TNN_00032661,510014</v>
          </cell>
          <cell r="G141">
            <v>2931918</v>
          </cell>
        </row>
        <row r="142">
          <cell r="E142">
            <v>32663</v>
          </cell>
          <cell r="F142" t="str">
            <v>1C23TNN_00032663,510026</v>
          </cell>
          <cell r="G142">
            <v>1309726</v>
          </cell>
        </row>
        <row r="143">
          <cell r="E143">
            <v>37554</v>
          </cell>
          <cell r="F143" t="str">
            <v>1C23TNN_00037554,510014</v>
          </cell>
          <cell r="G143">
            <v>4921532</v>
          </cell>
        </row>
        <row r="144">
          <cell r="E144">
            <v>37555</v>
          </cell>
          <cell r="F144" t="str">
            <v>1C23TNN_00037555,510028</v>
          </cell>
          <cell r="G144">
            <v>11215919</v>
          </cell>
        </row>
        <row r="145">
          <cell r="E145">
            <v>37649</v>
          </cell>
          <cell r="F145" t="str">
            <v>1C23TNN_00037649,510029</v>
          </cell>
          <cell r="G145">
            <v>2619452</v>
          </cell>
        </row>
        <row r="146">
          <cell r="E146">
            <v>4002</v>
          </cell>
          <cell r="F146" t="str">
            <v>K23TAP 4002,510010</v>
          </cell>
          <cell r="G146">
            <v>-2217650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42278</v>
          </cell>
          <cell r="E2">
            <v>19421522</v>
          </cell>
          <cell r="F2">
            <v>1835136</v>
          </cell>
          <cell r="G2">
            <v>45124.000347222223</v>
          </cell>
          <cell r="H2">
            <v>45125.000347222223</v>
          </cell>
          <cell r="I2">
            <v>45157.000347222223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42276</v>
          </cell>
          <cell r="E3">
            <v>13285554</v>
          </cell>
          <cell r="F3">
            <v>2669344</v>
          </cell>
          <cell r="G3">
            <v>45124.000347222223</v>
          </cell>
          <cell r="H3">
            <v>45125.000347222223</v>
          </cell>
          <cell r="I3">
            <v>45152.000347222223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42279</v>
          </cell>
          <cell r="E4">
            <v>19421721</v>
          </cell>
          <cell r="F4">
            <v>196020</v>
          </cell>
          <cell r="G4">
            <v>45124.000347222223</v>
          </cell>
          <cell r="H4">
            <v>45125.000347222223</v>
          </cell>
          <cell r="I4">
            <v>45157.000347222223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42280</v>
          </cell>
          <cell r="E5">
            <v>19421615</v>
          </cell>
          <cell r="F5">
            <v>1093025</v>
          </cell>
          <cell r="G5">
            <v>45124.000347222223</v>
          </cell>
          <cell r="H5">
            <v>45125.000347222223</v>
          </cell>
          <cell r="I5">
            <v>45157.000347222223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42275</v>
          </cell>
          <cell r="E6">
            <v>14133049</v>
          </cell>
          <cell r="F6">
            <v>1928210</v>
          </cell>
          <cell r="G6">
            <v>45124.000347222223</v>
          </cell>
          <cell r="H6">
            <v>45125.000347222223</v>
          </cell>
          <cell r="I6">
            <v>45154.000347222223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42277</v>
          </cell>
          <cell r="E7">
            <v>14132015</v>
          </cell>
          <cell r="F7">
            <v>5997132</v>
          </cell>
          <cell r="G7">
            <v>45124.000347222223</v>
          </cell>
          <cell r="H7">
            <v>45125.000347222223</v>
          </cell>
          <cell r="I7">
            <v>45150.000347222223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42274</v>
          </cell>
          <cell r="E8">
            <v>14132770</v>
          </cell>
          <cell r="F8">
            <v>546512</v>
          </cell>
          <cell r="G8">
            <v>45124.000347222223</v>
          </cell>
          <cell r="H8">
            <v>45125.000347222223</v>
          </cell>
          <cell r="I8">
            <v>45154.000347222223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42273</v>
          </cell>
          <cell r="E9">
            <v>13287128</v>
          </cell>
          <cell r="F9">
            <v>4862283</v>
          </cell>
          <cell r="G9">
            <v>45124.000347222223</v>
          </cell>
          <cell r="H9">
            <v>45125.000347222223</v>
          </cell>
          <cell r="I9">
            <v>45154.000347222223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42165</v>
          </cell>
          <cell r="E10">
            <v>20395439</v>
          </cell>
          <cell r="F10">
            <v>3056524</v>
          </cell>
          <cell r="G10">
            <v>45121.000347222223</v>
          </cell>
          <cell r="H10">
            <v>45123.000347222223</v>
          </cell>
          <cell r="I10">
            <v>45157.000347222223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42161</v>
          </cell>
          <cell r="E11">
            <v>28358398</v>
          </cell>
          <cell r="F11">
            <v>1835136</v>
          </cell>
          <cell r="G11">
            <v>45121.000347222223</v>
          </cell>
          <cell r="H11">
            <v>45123.000347222223</v>
          </cell>
          <cell r="I11">
            <v>45157.000347222223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42167</v>
          </cell>
          <cell r="E12">
            <v>17229441</v>
          </cell>
          <cell r="F12">
            <v>1707097</v>
          </cell>
          <cell r="G12">
            <v>45121.000347222223</v>
          </cell>
          <cell r="H12">
            <v>45123.000347222223</v>
          </cell>
          <cell r="I12">
            <v>45157.000347222223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42170</v>
          </cell>
          <cell r="E13">
            <v>18195549</v>
          </cell>
          <cell r="F13">
            <v>4202912</v>
          </cell>
          <cell r="G13">
            <v>45121.000347222223</v>
          </cell>
          <cell r="H13">
            <v>45121.000347222223</v>
          </cell>
          <cell r="I13">
            <v>45155.000347222223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42171</v>
          </cell>
          <cell r="E14">
            <v>19419928</v>
          </cell>
          <cell r="F14">
            <v>1743563</v>
          </cell>
          <cell r="G14">
            <v>45121.000347222223</v>
          </cell>
          <cell r="H14">
            <v>45121.000347222223</v>
          </cell>
          <cell r="I14">
            <v>45155.000347222223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42168</v>
          </cell>
          <cell r="E15">
            <v>18195543</v>
          </cell>
          <cell r="F15">
            <v>1835136</v>
          </cell>
          <cell r="G15">
            <v>45121.000347222223</v>
          </cell>
          <cell r="H15">
            <v>45121.000347222223</v>
          </cell>
          <cell r="I15">
            <v>45155.000347222223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42164</v>
          </cell>
          <cell r="E16">
            <v>22369904</v>
          </cell>
          <cell r="F16">
            <v>1586110</v>
          </cell>
          <cell r="G16">
            <v>45121.000347222223</v>
          </cell>
          <cell r="H16">
            <v>45121.000347222223</v>
          </cell>
          <cell r="I16">
            <v>45156.000347222223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42163</v>
          </cell>
          <cell r="E17">
            <v>25365151</v>
          </cell>
          <cell r="F17">
            <v>2186050</v>
          </cell>
          <cell r="G17">
            <v>45121.000347222223</v>
          </cell>
          <cell r="H17">
            <v>45122.000347222223</v>
          </cell>
          <cell r="I17">
            <v>45156.000347222223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42162</v>
          </cell>
          <cell r="E18">
            <v>25365404</v>
          </cell>
          <cell r="F18">
            <v>801700</v>
          </cell>
          <cell r="G18">
            <v>45121.000347222223</v>
          </cell>
          <cell r="H18">
            <v>45122.000347222223</v>
          </cell>
          <cell r="I18">
            <v>45156.000347222223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42166</v>
          </cell>
          <cell r="E19">
            <v>17230969</v>
          </cell>
          <cell r="F19">
            <v>4223119</v>
          </cell>
          <cell r="G19">
            <v>45121.000347222223</v>
          </cell>
          <cell r="H19">
            <v>45123.000347222223</v>
          </cell>
          <cell r="I19">
            <v>45157.000347222223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42073</v>
          </cell>
          <cell r="E20">
            <v>29186913</v>
          </cell>
          <cell r="F20">
            <v>1928869</v>
          </cell>
          <cell r="G20">
            <v>45120.000347222223</v>
          </cell>
          <cell r="H20">
            <v>45122.000347222223</v>
          </cell>
          <cell r="I20">
            <v>45154.000347222223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42071</v>
          </cell>
          <cell r="E21">
            <v>12185052</v>
          </cell>
          <cell r="F21">
            <v>2752704</v>
          </cell>
          <cell r="G21">
            <v>45120.000347222223</v>
          </cell>
          <cell r="H21">
            <v>45121.000347222223</v>
          </cell>
          <cell r="I21">
            <v>45154.000347222223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42072</v>
          </cell>
          <cell r="E22">
            <v>29187067</v>
          </cell>
          <cell r="F22">
            <v>578907</v>
          </cell>
          <cell r="G22">
            <v>45120.000347222223</v>
          </cell>
          <cell r="H22">
            <v>45121.000347222223</v>
          </cell>
          <cell r="I22">
            <v>45154.000347222223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42069</v>
          </cell>
          <cell r="E23">
            <v>12184389</v>
          </cell>
          <cell r="F23">
            <v>5997132</v>
          </cell>
          <cell r="G23">
            <v>45120.000347222223</v>
          </cell>
          <cell r="H23">
            <v>45121.000347222223</v>
          </cell>
          <cell r="I23">
            <v>45154.000347222223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42070</v>
          </cell>
          <cell r="E24">
            <v>11225603</v>
          </cell>
          <cell r="F24">
            <v>490050</v>
          </cell>
          <cell r="G24">
            <v>45120.000347222223</v>
          </cell>
          <cell r="H24">
            <v>45121.000347222223</v>
          </cell>
          <cell r="I24">
            <v>45154.000347222223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42074</v>
          </cell>
          <cell r="E25">
            <v>11226309</v>
          </cell>
          <cell r="F25">
            <v>3670272</v>
          </cell>
          <cell r="G25">
            <v>45120.000347222223</v>
          </cell>
          <cell r="H25">
            <v>45121.000347222223</v>
          </cell>
          <cell r="I25">
            <v>45154.000347222223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41096</v>
          </cell>
          <cell r="E26">
            <v>15143456</v>
          </cell>
          <cell r="F26">
            <v>490050</v>
          </cell>
          <cell r="G26">
            <v>45119.000347222223</v>
          </cell>
          <cell r="H26">
            <v>45119.000347222223</v>
          </cell>
          <cell r="I26">
            <v>45154.000347222223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41092</v>
          </cell>
          <cell r="E27">
            <v>10265841</v>
          </cell>
          <cell r="F27">
            <v>6571800</v>
          </cell>
          <cell r="G27">
            <v>45119.000347222223</v>
          </cell>
          <cell r="H27">
            <v>45119.000347222223</v>
          </cell>
          <cell r="I27">
            <v>45150.000347222223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41094</v>
          </cell>
          <cell r="E28">
            <v>19418323</v>
          </cell>
          <cell r="F28">
            <v>1101481</v>
          </cell>
          <cell r="G28">
            <v>45119.000347222223</v>
          </cell>
          <cell r="H28">
            <v>45119.000347222223</v>
          </cell>
          <cell r="I28">
            <v>45150.000347222223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41095</v>
          </cell>
          <cell r="E29">
            <v>15143349</v>
          </cell>
          <cell r="F29">
            <v>2186050</v>
          </cell>
          <cell r="G29">
            <v>45119.000347222223</v>
          </cell>
          <cell r="H29">
            <v>45119.000347222223</v>
          </cell>
          <cell r="I29">
            <v>45154.000347222223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41100</v>
          </cell>
          <cell r="E30">
            <v>20394381</v>
          </cell>
          <cell r="F30">
            <v>1199426</v>
          </cell>
          <cell r="G30">
            <v>45119.000347222223</v>
          </cell>
          <cell r="H30">
            <v>45119.000347222223</v>
          </cell>
          <cell r="I30">
            <v>45153.000347222223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41103</v>
          </cell>
          <cell r="E31">
            <v>28356993</v>
          </cell>
          <cell r="F31">
            <v>550541</v>
          </cell>
          <cell r="G31">
            <v>45119.000347222223</v>
          </cell>
          <cell r="H31">
            <v>45119.000347222223</v>
          </cell>
          <cell r="I31">
            <v>45153.000347222223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41107</v>
          </cell>
          <cell r="E32">
            <v>14130008</v>
          </cell>
          <cell r="F32">
            <v>3301284</v>
          </cell>
          <cell r="G32">
            <v>45119.000347222223</v>
          </cell>
          <cell r="H32">
            <v>45119.000347222223</v>
          </cell>
          <cell r="I32">
            <v>45146.000347222223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41093</v>
          </cell>
          <cell r="E33">
            <v>10265556</v>
          </cell>
          <cell r="F33">
            <v>3598279</v>
          </cell>
          <cell r="G33">
            <v>45119.000347222223</v>
          </cell>
          <cell r="J33" t="str">
            <v>Do Thi Bich Lieu</v>
          </cell>
          <cell r="M33" t="str">
            <v>No</v>
          </cell>
          <cell r="O33" t="str">
            <v>Chúng tôi đang xử lý hóa đơn, vui lòng liên hệ Do Thi Bich Lieu</v>
          </cell>
        </row>
        <row r="34">
          <cell r="D34">
            <v>41102</v>
          </cell>
          <cell r="E34">
            <v>25364327</v>
          </cell>
          <cell r="F34">
            <v>2186050</v>
          </cell>
          <cell r="G34">
            <v>45119.000347222223</v>
          </cell>
          <cell r="H34">
            <v>45120.000347222223</v>
          </cell>
          <cell r="I34">
            <v>45154.000347222223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40873</v>
          </cell>
          <cell r="E35">
            <v>10261977</v>
          </cell>
          <cell r="F35">
            <v>2039018</v>
          </cell>
          <cell r="G35">
            <v>45117.000347222223</v>
          </cell>
          <cell r="J35" t="str">
            <v>Do Thi Bich Lieu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D36">
            <v>40874</v>
          </cell>
          <cell r="E36">
            <v>22365749</v>
          </cell>
          <cell r="F36">
            <v>1019509</v>
          </cell>
          <cell r="G36">
            <v>45117.000347222223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40816</v>
          </cell>
          <cell r="E37">
            <v>12180963</v>
          </cell>
          <cell r="F37">
            <v>5784329</v>
          </cell>
          <cell r="G37">
            <v>45115.000347222223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40820</v>
          </cell>
          <cell r="E38">
            <v>15141499</v>
          </cell>
          <cell r="F38">
            <v>3385476</v>
          </cell>
          <cell r="G38">
            <v>45115.000347222223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40824</v>
          </cell>
          <cell r="E39">
            <v>28355849</v>
          </cell>
          <cell r="F39">
            <v>2398853</v>
          </cell>
          <cell r="G39">
            <v>45115.000347222223</v>
          </cell>
          <cell r="H39">
            <v>45116.000347222223</v>
          </cell>
          <cell r="I39">
            <v>45150.000347222223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40826</v>
          </cell>
          <cell r="E40">
            <v>17226286</v>
          </cell>
          <cell r="F40">
            <v>3719812</v>
          </cell>
          <cell r="G40">
            <v>45115.000347222223</v>
          </cell>
          <cell r="J40" t="str">
            <v>Do Thi Bich Lieu</v>
          </cell>
          <cell r="M40" t="str">
            <v>No</v>
          </cell>
          <cell r="O40" t="str">
            <v>Chúng tôi đang xử lý hóa đơn, vui lòng liên hệ Do Thi Bich Lieu</v>
          </cell>
        </row>
        <row r="41">
          <cell r="D41">
            <v>40815</v>
          </cell>
          <cell r="E41">
            <v>11222472</v>
          </cell>
          <cell r="F41">
            <v>4692308</v>
          </cell>
          <cell r="G41">
            <v>45115.000347222223</v>
          </cell>
          <cell r="H41">
            <v>45115.000347222223</v>
          </cell>
          <cell r="I41">
            <v>45148.000347222223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40817</v>
          </cell>
          <cell r="E42">
            <v>12181245</v>
          </cell>
          <cell r="F42">
            <v>2783138</v>
          </cell>
          <cell r="G42">
            <v>45115.000347222223</v>
          </cell>
          <cell r="H42">
            <v>45115.000347222223</v>
          </cell>
          <cell r="I42">
            <v>45148.000347222223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40821</v>
          </cell>
          <cell r="E43">
            <v>21242618</v>
          </cell>
          <cell r="F43">
            <v>1586110</v>
          </cell>
          <cell r="G43">
            <v>45115.000347222223</v>
          </cell>
          <cell r="H43">
            <v>45115.000347222223</v>
          </cell>
          <cell r="I43">
            <v>45150.000347222223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40827</v>
          </cell>
          <cell r="E44">
            <v>17226231</v>
          </cell>
          <cell r="F44">
            <v>1040791</v>
          </cell>
          <cell r="G44">
            <v>45115.000347222223</v>
          </cell>
          <cell r="H44">
            <v>45116.000347222223</v>
          </cell>
          <cell r="I44">
            <v>45150.000347222223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40825</v>
          </cell>
          <cell r="E45">
            <v>28354547</v>
          </cell>
          <cell r="F45">
            <v>2315628</v>
          </cell>
          <cell r="G45">
            <v>45115.000347222223</v>
          </cell>
          <cell r="H45">
            <v>45116.000347222223</v>
          </cell>
          <cell r="I45">
            <v>45150.000347222223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39749</v>
          </cell>
          <cell r="E46">
            <v>14129428</v>
          </cell>
          <cell r="F46">
            <v>5191945</v>
          </cell>
          <cell r="G46">
            <v>45113.000347222223</v>
          </cell>
          <cell r="J46" t="str">
            <v>Do Thi Bich Lieu</v>
          </cell>
          <cell r="M46" t="str">
            <v>No</v>
          </cell>
          <cell r="O46" t="str">
            <v>Chúng tôi đang xử lý hóa đơn, vui lòng liên hệ Do Thi Bich Lieu</v>
          </cell>
        </row>
        <row r="47">
          <cell r="D47">
            <v>39427</v>
          </cell>
          <cell r="E47">
            <v>10262265</v>
          </cell>
          <cell r="F47">
            <v>4443714</v>
          </cell>
          <cell r="G47">
            <v>45111.000347222223</v>
          </cell>
          <cell r="H47">
            <v>45113.000347222223</v>
          </cell>
          <cell r="I47">
            <v>45142.000347222223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39428</v>
          </cell>
          <cell r="E48">
            <v>10261977</v>
          </cell>
          <cell r="F48">
            <v>2398853</v>
          </cell>
          <cell r="G48">
            <v>45111.000347222223</v>
          </cell>
          <cell r="J48" t="str">
            <v>Do Thi Bich Lieu</v>
          </cell>
          <cell r="M48" t="str">
            <v>No</v>
          </cell>
          <cell r="O48" t="str">
            <v>Chúng tôi đang xử lý hóa đơn, vui lòng liên hệ Do Thi Bich Lieu</v>
          </cell>
        </row>
        <row r="49">
          <cell r="D49">
            <v>39439</v>
          </cell>
          <cell r="E49">
            <v>10262985</v>
          </cell>
          <cell r="F49">
            <v>490050</v>
          </cell>
          <cell r="G49">
            <v>45111.000347222223</v>
          </cell>
          <cell r="H49">
            <v>45112.000347222223</v>
          </cell>
          <cell r="I49">
            <v>45145.000347222223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39443</v>
          </cell>
          <cell r="E50">
            <v>15140789</v>
          </cell>
          <cell r="F50">
            <v>9382090</v>
          </cell>
          <cell r="G50">
            <v>45111.000347222223</v>
          </cell>
          <cell r="H50">
            <v>45112.000347222223</v>
          </cell>
          <cell r="I50">
            <v>45146.000347222223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39440</v>
          </cell>
          <cell r="E51">
            <v>22365749</v>
          </cell>
          <cell r="F51">
            <v>1199426</v>
          </cell>
          <cell r="G51">
            <v>45111.000347222223</v>
          </cell>
          <cell r="J51" t="str">
            <v>Do Thi Bich Lieu</v>
          </cell>
          <cell r="M51" t="str">
            <v>No</v>
          </cell>
          <cell r="O51" t="str">
            <v>Chúng tôi đang xử lý hóa đơn, vui lòng liên hệ Do Thi Bich Lieu</v>
          </cell>
        </row>
        <row r="52">
          <cell r="D52">
            <v>39074</v>
          </cell>
          <cell r="E52">
            <v>20389437</v>
          </cell>
          <cell r="F52">
            <v>2226532</v>
          </cell>
          <cell r="G52">
            <v>45107.000347222223</v>
          </cell>
          <cell r="H52">
            <v>45111.000347222223</v>
          </cell>
          <cell r="I52">
            <v>45139.000347222223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39082</v>
          </cell>
          <cell r="E53">
            <v>50993664</v>
          </cell>
          <cell r="F53">
            <v>1221638</v>
          </cell>
          <cell r="G53">
            <v>45107.000347222223</v>
          </cell>
          <cell r="H53">
            <v>45111.000347222223</v>
          </cell>
          <cell r="I53">
            <v>45141.000347222223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39090</v>
          </cell>
          <cell r="E54">
            <v>25360553</v>
          </cell>
          <cell r="F54">
            <v>1298816</v>
          </cell>
          <cell r="G54">
            <v>45107.000347222223</v>
          </cell>
          <cell r="H54">
            <v>45111.000347222223</v>
          </cell>
          <cell r="I54">
            <v>45142.000347222223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39051</v>
          </cell>
          <cell r="E55">
            <v>13277067</v>
          </cell>
          <cell r="F55">
            <v>943404</v>
          </cell>
          <cell r="G55">
            <v>45107.000347222223</v>
          </cell>
          <cell r="H55">
            <v>45108.000347222223</v>
          </cell>
          <cell r="I55">
            <v>45134.000347222223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39050</v>
          </cell>
          <cell r="E56">
            <v>13275736</v>
          </cell>
          <cell r="F56">
            <v>4901895</v>
          </cell>
          <cell r="G56">
            <v>45107.000347222223</v>
          </cell>
          <cell r="J56" t="str">
            <v>Do Thi Bich Lieu</v>
          </cell>
          <cell r="M56" t="str">
            <v>No</v>
          </cell>
          <cell r="O56" t="str">
            <v>Chúng tôi đang xử lý hóa đơn, vui lòng liên hệ Do Thi Bich Lieu</v>
          </cell>
        </row>
        <row r="57">
          <cell r="D57">
            <v>39052</v>
          </cell>
          <cell r="E57">
            <v>13276642</v>
          </cell>
          <cell r="F57">
            <v>4153556</v>
          </cell>
          <cell r="G57">
            <v>45107.000347222223</v>
          </cell>
          <cell r="H57">
            <v>45113.000347222223</v>
          </cell>
          <cell r="I57">
            <v>45134.000347222223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39054</v>
          </cell>
          <cell r="E58">
            <v>14124647</v>
          </cell>
          <cell r="F58">
            <v>2076778</v>
          </cell>
          <cell r="G58">
            <v>45107.000347222223</v>
          </cell>
          <cell r="H58">
            <v>45113.000347222223</v>
          </cell>
          <cell r="I58">
            <v>45136.000347222223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39048</v>
          </cell>
          <cell r="E59">
            <v>14123855</v>
          </cell>
          <cell r="F59">
            <v>1972939</v>
          </cell>
          <cell r="G59">
            <v>45107.000347222223</v>
          </cell>
          <cell r="H59">
            <v>45113.000347222223</v>
          </cell>
          <cell r="I59">
            <v>45129.000347222223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39055</v>
          </cell>
          <cell r="E60">
            <v>26415098</v>
          </cell>
          <cell r="F60">
            <v>1628017</v>
          </cell>
          <cell r="G60">
            <v>45107.000347222223</v>
          </cell>
          <cell r="J60" t="str">
            <v>Do Thi Bich Lieu</v>
          </cell>
          <cell r="M60" t="str">
            <v>No</v>
          </cell>
          <cell r="O60" t="str">
            <v>Chúng tôi đang xử lý hóa đơn, vui lòng liên hệ Do Thi Bich Lieu</v>
          </cell>
        </row>
        <row r="61">
          <cell r="D61">
            <v>39049</v>
          </cell>
          <cell r="E61">
            <v>14125189</v>
          </cell>
          <cell r="F61">
            <v>5191945</v>
          </cell>
          <cell r="G61">
            <v>45107.000347222223</v>
          </cell>
          <cell r="H61">
            <v>45113.000347222223</v>
          </cell>
          <cell r="I61">
            <v>45132.000347222223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39060</v>
          </cell>
          <cell r="E62">
            <v>14129428</v>
          </cell>
          <cell r="F62">
            <v>6108190</v>
          </cell>
          <cell r="G62">
            <v>45107.000347222223</v>
          </cell>
          <cell r="J62" t="str">
            <v>Do Thi Bich Lieu</v>
          </cell>
          <cell r="M62" t="str">
            <v>No</v>
          </cell>
          <cell r="O62" t="str">
            <v>Chúng tôi đang xử lý hóa đơn, vui lòng liên hệ Do Thi Bich Lieu</v>
          </cell>
        </row>
        <row r="63">
          <cell r="D63">
            <v>39071</v>
          </cell>
          <cell r="E63">
            <v>17221485</v>
          </cell>
          <cell r="F63">
            <v>2242382</v>
          </cell>
          <cell r="G63">
            <v>45107.000347222223</v>
          </cell>
          <cell r="H63">
            <v>45113.000347222223</v>
          </cell>
          <cell r="I63">
            <v>45140.000347222223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39079</v>
          </cell>
          <cell r="E64">
            <v>12178237</v>
          </cell>
          <cell r="F64">
            <v>2233483</v>
          </cell>
          <cell r="G64">
            <v>45107.000347222223</v>
          </cell>
          <cell r="H64">
            <v>45111.000347222223</v>
          </cell>
          <cell r="I64">
            <v>45139.000347222223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39068</v>
          </cell>
          <cell r="E65">
            <v>28351392</v>
          </cell>
          <cell r="F65">
            <v>2675284</v>
          </cell>
          <cell r="G65">
            <v>45107.000347222223</v>
          </cell>
          <cell r="H65">
            <v>45111.000347222223</v>
          </cell>
          <cell r="I65">
            <v>45139.000347222223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39081</v>
          </cell>
          <cell r="E66">
            <v>11219135</v>
          </cell>
          <cell r="F66">
            <v>2226532</v>
          </cell>
          <cell r="G66">
            <v>45107.000347222223</v>
          </cell>
          <cell r="H66">
            <v>45111.000347222223</v>
          </cell>
          <cell r="I66">
            <v>45139.000347222223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39073</v>
          </cell>
          <cell r="E67">
            <v>20389539</v>
          </cell>
          <cell r="F67">
            <v>2634517</v>
          </cell>
          <cell r="G67">
            <v>45107.000347222223</v>
          </cell>
          <cell r="H67">
            <v>45111.000347222223</v>
          </cell>
          <cell r="I67">
            <v>45139.000347222223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39067</v>
          </cell>
          <cell r="E68">
            <v>10258492</v>
          </cell>
          <cell r="F68">
            <v>6451202</v>
          </cell>
          <cell r="G68">
            <v>45107.000347222223</v>
          </cell>
          <cell r="H68">
            <v>45113.000347222223</v>
          </cell>
          <cell r="I68">
            <v>45136.000347222223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39076</v>
          </cell>
          <cell r="E69">
            <v>15138013</v>
          </cell>
          <cell r="F69">
            <v>4669808</v>
          </cell>
          <cell r="G69">
            <v>45107.000347222223</v>
          </cell>
          <cell r="J69" t="str">
            <v>Do Thi Bich Lieu</v>
          </cell>
          <cell r="M69" t="str">
            <v>No</v>
          </cell>
          <cell r="O69" t="str">
            <v>Chúng tôi đang xử lý hóa đơn, vui lòng liên hệ Do Thi Bich Lieu</v>
          </cell>
        </row>
        <row r="70">
          <cell r="D70">
            <v>39077</v>
          </cell>
          <cell r="E70">
            <v>19413422</v>
          </cell>
          <cell r="F70">
            <v>2844936</v>
          </cell>
          <cell r="G70">
            <v>45107.000347222223</v>
          </cell>
          <cell r="H70">
            <v>45111.000347222223</v>
          </cell>
          <cell r="I70">
            <v>45138.000347222223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39091</v>
          </cell>
          <cell r="E71">
            <v>28353032</v>
          </cell>
          <cell r="F71">
            <v>1738710</v>
          </cell>
          <cell r="G71">
            <v>45107.000347222223</v>
          </cell>
          <cell r="J71" t="str">
            <v>Do Thi Bich Lieu</v>
          </cell>
          <cell r="M71" t="str">
            <v>No</v>
          </cell>
          <cell r="O71" t="str">
            <v>Chúng tôi đang xử lý hóa đơn, vui lòng liên hệ Do Thi Bich Lieu</v>
          </cell>
        </row>
        <row r="72">
          <cell r="D72">
            <v>39080</v>
          </cell>
          <cell r="E72">
            <v>12177951</v>
          </cell>
          <cell r="F72">
            <v>3420586</v>
          </cell>
          <cell r="G72">
            <v>45107.000347222223</v>
          </cell>
          <cell r="J72" t="str">
            <v>Do Thi Bich Lieu</v>
          </cell>
          <cell r="M72" t="str">
            <v>No</v>
          </cell>
          <cell r="O72" t="str">
            <v>Chúng tôi đang xử lý hóa đơn, vui lòng liên hệ Do Thi Bich Lieu</v>
          </cell>
        </row>
        <row r="73">
          <cell r="D73">
            <v>39083</v>
          </cell>
          <cell r="E73">
            <v>15140207</v>
          </cell>
          <cell r="F73">
            <v>2226532</v>
          </cell>
          <cell r="G73">
            <v>45107.000347222223</v>
          </cell>
          <cell r="H73">
            <v>45118.000347222223</v>
          </cell>
          <cell r="I73">
            <v>45142.000347222223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39069</v>
          </cell>
          <cell r="E74">
            <v>16453735</v>
          </cell>
          <cell r="F74">
            <v>2634517</v>
          </cell>
          <cell r="G74">
            <v>45107.000347222223</v>
          </cell>
          <cell r="H74">
            <v>45111.000347222223</v>
          </cell>
          <cell r="I74">
            <v>45142.000347222223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39078</v>
          </cell>
          <cell r="E75">
            <v>19413318</v>
          </cell>
          <cell r="F75">
            <v>2226532</v>
          </cell>
          <cell r="G75">
            <v>45107.000347222223</v>
          </cell>
          <cell r="H75">
            <v>45111.000347222223</v>
          </cell>
          <cell r="I75">
            <v>45138.000347222223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39072</v>
          </cell>
          <cell r="E76">
            <v>23231209</v>
          </cell>
          <cell r="F76">
            <v>2132554</v>
          </cell>
          <cell r="G76">
            <v>45107.000347222223</v>
          </cell>
          <cell r="H76">
            <v>45109.000347222223</v>
          </cell>
          <cell r="I76">
            <v>45143.000347222223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39089</v>
          </cell>
          <cell r="E77">
            <v>25360293</v>
          </cell>
          <cell r="F77">
            <v>2226532</v>
          </cell>
          <cell r="G77">
            <v>45107.000347222223</v>
          </cell>
          <cell r="H77">
            <v>45111.000347222223</v>
          </cell>
          <cell r="I77">
            <v>45142.000347222223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39075</v>
          </cell>
          <cell r="E78">
            <v>20389396</v>
          </cell>
          <cell r="F78">
            <v>1615482</v>
          </cell>
          <cell r="G78">
            <v>45107.000347222223</v>
          </cell>
          <cell r="H78">
            <v>45111.000347222223</v>
          </cell>
          <cell r="I78">
            <v>45139.000347222223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39070</v>
          </cell>
          <cell r="E79">
            <v>24330165</v>
          </cell>
          <cell r="F79">
            <v>3448170</v>
          </cell>
          <cell r="G79">
            <v>45107.000347222223</v>
          </cell>
          <cell r="J79" t="str">
            <v>Do Thi Bich Lieu</v>
          </cell>
          <cell r="M79" t="str">
            <v>No</v>
          </cell>
          <cell r="O79" t="str">
            <v>Chúng tôi đang xử lý hóa đơn, vui lòng liên hệ Do Thi Bich Lieu</v>
          </cell>
        </row>
        <row r="80">
          <cell r="D80">
            <v>39086</v>
          </cell>
          <cell r="E80">
            <v>17223223</v>
          </cell>
          <cell r="F80">
            <v>5063652</v>
          </cell>
          <cell r="G80">
            <v>45107.000347222223</v>
          </cell>
          <cell r="J80" t="str">
            <v>Do Thi Bich Lieu</v>
          </cell>
          <cell r="M80" t="str">
            <v>No</v>
          </cell>
          <cell r="O80" t="str">
            <v>Chúng tôi đang xử lý hóa đơn, vui lòng liên hệ Do Thi Bich Lieu</v>
          </cell>
        </row>
        <row r="81">
          <cell r="D81">
            <v>39053</v>
          </cell>
          <cell r="E81">
            <v>90335674</v>
          </cell>
          <cell r="F81">
            <v>2117467</v>
          </cell>
          <cell r="G81">
            <v>45107.000347222223</v>
          </cell>
          <cell r="H81">
            <v>45108.000347222223</v>
          </cell>
          <cell r="I81">
            <v>45135.000347222223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39059</v>
          </cell>
          <cell r="E82">
            <v>13280380</v>
          </cell>
          <cell r="F82">
            <v>1354018</v>
          </cell>
          <cell r="G82">
            <v>45107.000347222223</v>
          </cell>
          <cell r="H82">
            <v>45108.000347222223</v>
          </cell>
          <cell r="I82">
            <v>45140.000347222223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39056</v>
          </cell>
          <cell r="E83">
            <v>14125995</v>
          </cell>
          <cell r="F83">
            <v>435501</v>
          </cell>
          <cell r="G83">
            <v>45107.000347222223</v>
          </cell>
          <cell r="H83">
            <v>45108.000347222223</v>
          </cell>
          <cell r="I83">
            <v>45136.000347222223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39047</v>
          </cell>
          <cell r="E84">
            <v>14123950</v>
          </cell>
          <cell r="F84">
            <v>514273</v>
          </cell>
          <cell r="G84">
            <v>45107.000347222223</v>
          </cell>
          <cell r="H84">
            <v>45108.000347222223</v>
          </cell>
          <cell r="I84">
            <v>45129.000347222223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39058</v>
          </cell>
          <cell r="E85">
            <v>26415381</v>
          </cell>
          <cell r="F85">
            <v>1078011</v>
          </cell>
          <cell r="G85">
            <v>45107.000347222223</v>
          </cell>
          <cell r="H85">
            <v>45108.000347222223</v>
          </cell>
          <cell r="I85">
            <v>45141.000347222223</v>
          </cell>
          <cell r="J85" t="str">
            <v>Do Thi Bich Lieu</v>
          </cell>
          <cell r="M85" t="str">
            <v>No</v>
          </cell>
          <cell r="O85" t="str">
            <v>Lịch thanh toán: Monthly at 10 &amp; 24</v>
          </cell>
        </row>
        <row r="86">
          <cell r="D86">
            <v>39057</v>
          </cell>
          <cell r="E86">
            <v>14124927</v>
          </cell>
          <cell r="F86">
            <v>403871</v>
          </cell>
          <cell r="G86">
            <v>45107.000347222223</v>
          </cell>
          <cell r="H86">
            <v>45108.000347222223</v>
          </cell>
          <cell r="I86">
            <v>45136.000347222223</v>
          </cell>
          <cell r="J86" t="str">
            <v>Do Thi Bich Lieu</v>
          </cell>
          <cell r="M86" t="str">
            <v>No</v>
          </cell>
          <cell r="O86" t="str">
            <v>Lịch thanh toán: Monthly at 10 &amp; 24</v>
          </cell>
        </row>
        <row r="87">
          <cell r="D87">
            <v>39087</v>
          </cell>
          <cell r="E87">
            <v>21240847</v>
          </cell>
          <cell r="F87">
            <v>1615482</v>
          </cell>
          <cell r="G87">
            <v>45107.000347222223</v>
          </cell>
          <cell r="H87">
            <v>45108.000347222223</v>
          </cell>
          <cell r="I87">
            <v>45143.000347222223</v>
          </cell>
          <cell r="J87" t="str">
            <v>Do Thi Bich Lieu</v>
          </cell>
          <cell r="M87" t="str">
            <v>No</v>
          </cell>
          <cell r="O87" t="str">
            <v>Lịch thanh toán: Monthly at 10 &amp; 24</v>
          </cell>
        </row>
        <row r="88">
          <cell r="D88">
            <v>646</v>
          </cell>
          <cell r="E88">
            <v>50984034</v>
          </cell>
          <cell r="F88">
            <v>4312396</v>
          </cell>
          <cell r="G88">
            <v>44932.000347222223</v>
          </cell>
          <cell r="J88" t="str">
            <v>Do Thi Bich Lieu</v>
          </cell>
          <cell r="M88" t="str">
            <v>No</v>
          </cell>
          <cell r="O88" t="str">
            <v>06/Đã thanh toán 12/2023</v>
          </cell>
        </row>
        <row r="89">
          <cell r="D89">
            <v>645</v>
          </cell>
          <cell r="E89">
            <v>29150448</v>
          </cell>
          <cell r="F89">
            <v>1332038</v>
          </cell>
          <cell r="G89">
            <v>44932.000347222223</v>
          </cell>
          <cell r="J89" t="str">
            <v>Do Thi Bich Lieu</v>
          </cell>
          <cell r="M89" t="str">
            <v>No</v>
          </cell>
          <cell r="O89" t="str">
            <v>02/Đã thanh toán 10/2023</v>
          </cell>
        </row>
        <row r="90">
          <cell r="D90">
            <v>644</v>
          </cell>
          <cell r="E90">
            <v>12102972</v>
          </cell>
          <cell r="F90">
            <v>1978899</v>
          </cell>
          <cell r="G90">
            <v>44932.000347222223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643</v>
          </cell>
          <cell r="E91">
            <v>24278449</v>
          </cell>
          <cell r="F91">
            <v>1882469</v>
          </cell>
          <cell r="G91">
            <v>44932.000347222223</v>
          </cell>
          <cell r="J91" t="str">
            <v>Do Thi Bich Lieu</v>
          </cell>
          <cell r="M91" t="str">
            <v>No</v>
          </cell>
          <cell r="O91" t="str">
            <v>02/Đã thanh toán 10/2023</v>
          </cell>
        </row>
        <row r="92">
          <cell r="D92">
            <v>642</v>
          </cell>
          <cell r="E92">
            <v>21199249</v>
          </cell>
          <cell r="F92">
            <v>1615482</v>
          </cell>
          <cell r="G92">
            <v>44932.000347222223</v>
          </cell>
          <cell r="J92" t="str">
            <v>Do Thi Bich Lieu</v>
          </cell>
          <cell r="M92" t="str">
            <v>No</v>
          </cell>
          <cell r="O92" t="str">
            <v>02/Đã thanh toán 10/2023</v>
          </cell>
        </row>
        <row r="93">
          <cell r="D93">
            <v>844</v>
          </cell>
          <cell r="E93">
            <v>26347517</v>
          </cell>
          <cell r="F93">
            <v>3738240</v>
          </cell>
          <cell r="G93">
            <v>44933.000347222223</v>
          </cell>
          <cell r="J93" t="str">
            <v>Do Thi Bich Lieu</v>
          </cell>
          <cell r="M93" t="str">
            <v>No</v>
          </cell>
          <cell r="O93" t="str">
            <v>06/Đã thanh toán 26/2023</v>
          </cell>
        </row>
        <row r="94">
          <cell r="D94">
            <v>847</v>
          </cell>
          <cell r="E94">
            <v>14060853</v>
          </cell>
          <cell r="F94">
            <v>4886552</v>
          </cell>
          <cell r="G94">
            <v>44933.000347222223</v>
          </cell>
          <cell r="J94" t="str">
            <v>Do Thi Bich Lieu</v>
          </cell>
          <cell r="M94" t="str">
            <v>No</v>
          </cell>
          <cell r="O94" t="str">
            <v>03/Đã thanh toán 10/2023</v>
          </cell>
        </row>
        <row r="95">
          <cell r="D95">
            <v>840</v>
          </cell>
          <cell r="E95">
            <v>13193192</v>
          </cell>
          <cell r="F95">
            <v>7476480</v>
          </cell>
          <cell r="G95">
            <v>44933.000347222223</v>
          </cell>
          <cell r="J95" t="str">
            <v>Do Thi Bich Lieu</v>
          </cell>
          <cell r="M95" t="str">
            <v>No</v>
          </cell>
          <cell r="O95" t="str">
            <v>03/Đã thanh toán 10/2023</v>
          </cell>
        </row>
        <row r="96">
          <cell r="D96">
            <v>841</v>
          </cell>
          <cell r="E96">
            <v>14058402</v>
          </cell>
          <cell r="F96">
            <v>3664914</v>
          </cell>
          <cell r="G96">
            <v>44933.000347222223</v>
          </cell>
          <cell r="J96" t="str">
            <v>Do Thi Bich Lieu</v>
          </cell>
          <cell r="M96" t="str">
            <v>No</v>
          </cell>
          <cell r="O96" t="str">
            <v>03/Đã thanh toán 10/2023</v>
          </cell>
        </row>
        <row r="97">
          <cell r="D97">
            <v>851</v>
          </cell>
          <cell r="E97">
            <v>13194511</v>
          </cell>
          <cell r="F97">
            <v>3227560</v>
          </cell>
          <cell r="G97">
            <v>44933.000347222223</v>
          </cell>
          <cell r="J97" t="str">
            <v>Do Thi Bich Lieu</v>
          </cell>
          <cell r="M97" t="str">
            <v>No</v>
          </cell>
          <cell r="O97" t="str">
            <v>03/Đã thanh toán 10/2023</v>
          </cell>
        </row>
        <row r="98">
          <cell r="D98">
            <v>846</v>
          </cell>
          <cell r="E98">
            <v>13195567</v>
          </cell>
          <cell r="F98">
            <v>3883418</v>
          </cell>
          <cell r="G98">
            <v>44933.000347222223</v>
          </cell>
          <cell r="J98" t="str">
            <v>Do Thi Bich Lieu</v>
          </cell>
          <cell r="M98" t="str">
            <v>No</v>
          </cell>
          <cell r="O98" t="str">
            <v>03/Đã thanh toán 10/2023</v>
          </cell>
        </row>
        <row r="99">
          <cell r="D99">
            <v>839</v>
          </cell>
          <cell r="E99">
            <v>14056774</v>
          </cell>
          <cell r="F99">
            <v>1428467</v>
          </cell>
          <cell r="G99">
            <v>44933.000347222223</v>
          </cell>
          <cell r="J99" t="str">
            <v>Do Thi Bich Lieu</v>
          </cell>
          <cell r="M99" t="str">
            <v>No</v>
          </cell>
          <cell r="O99" t="str">
            <v>03/Đã thanh toán 10/2023</v>
          </cell>
        </row>
        <row r="100">
          <cell r="D100">
            <v>845</v>
          </cell>
          <cell r="E100">
            <v>14059930</v>
          </cell>
          <cell r="F100">
            <v>3664914</v>
          </cell>
          <cell r="G100">
            <v>44933.000347222223</v>
          </cell>
          <cell r="J100" t="str">
            <v>Do Thi Bich Lieu</v>
          </cell>
          <cell r="M100" t="str">
            <v>No</v>
          </cell>
          <cell r="O100" t="str">
            <v>03/Đã thanh toán 10/2023</v>
          </cell>
        </row>
        <row r="101">
          <cell r="D101">
            <v>842</v>
          </cell>
          <cell r="E101">
            <v>26348398</v>
          </cell>
          <cell r="F101">
            <v>2452428</v>
          </cell>
          <cell r="G101">
            <v>44933.000347222223</v>
          </cell>
          <cell r="J101" t="str">
            <v>Do Thi Bich Lieu</v>
          </cell>
          <cell r="M101" t="str">
            <v>No</v>
          </cell>
          <cell r="O101" t="str">
            <v>03/Đã thanh toán 10/2023</v>
          </cell>
        </row>
        <row r="102">
          <cell r="D102">
            <v>829</v>
          </cell>
          <cell r="E102">
            <v>28295202</v>
          </cell>
          <cell r="F102">
            <v>276001</v>
          </cell>
          <cell r="G102">
            <v>44933.000347222223</v>
          </cell>
          <cell r="J102" t="str">
            <v>Do Thi Bich Lieu</v>
          </cell>
          <cell r="M102" t="str">
            <v>No</v>
          </cell>
          <cell r="O102" t="str">
            <v>02/Đã thanh toán 24/2023</v>
          </cell>
        </row>
        <row r="103">
          <cell r="D103">
            <v>843</v>
          </cell>
          <cell r="E103">
            <v>26348124</v>
          </cell>
          <cell r="F103">
            <v>2226534</v>
          </cell>
          <cell r="G103">
            <v>44933.000347222223</v>
          </cell>
          <cell r="J103" t="str">
            <v>Do Thi Bich Lieu</v>
          </cell>
          <cell r="M103" t="str">
            <v>No</v>
          </cell>
          <cell r="O103" t="str">
            <v>03/Đã thanh toán 10/2023</v>
          </cell>
        </row>
        <row r="104">
          <cell r="D104">
            <v>849</v>
          </cell>
          <cell r="E104">
            <v>11147774</v>
          </cell>
          <cell r="F104">
            <v>16777085</v>
          </cell>
          <cell r="G104">
            <v>44933.000347222223</v>
          </cell>
          <cell r="J104" t="str">
            <v>Do Thi Bich Lieu</v>
          </cell>
          <cell r="M104" t="str">
            <v>No</v>
          </cell>
          <cell r="O104" t="str">
            <v>02/Đã thanh toán 10/2023</v>
          </cell>
        </row>
        <row r="105">
          <cell r="D105">
            <v>831</v>
          </cell>
          <cell r="E105">
            <v>21199964</v>
          </cell>
          <cell r="F105">
            <v>1615482</v>
          </cell>
          <cell r="G105">
            <v>44933.000347222223</v>
          </cell>
          <cell r="J105" t="str">
            <v>Do Thi Bich Lieu</v>
          </cell>
          <cell r="M105" t="str">
            <v>No</v>
          </cell>
          <cell r="O105" t="str">
            <v>02/Đã thanh toán 24/2023</v>
          </cell>
        </row>
        <row r="106">
          <cell r="D106">
            <v>833</v>
          </cell>
          <cell r="E106">
            <v>15076561</v>
          </cell>
          <cell r="F106">
            <v>2619452</v>
          </cell>
          <cell r="G106">
            <v>44933.000347222223</v>
          </cell>
          <cell r="J106" t="str">
            <v>Do Thi Bich Lieu</v>
          </cell>
          <cell r="M106" t="str">
            <v>No</v>
          </cell>
          <cell r="O106" t="str">
            <v>02/Đã thanh toán 10/2023</v>
          </cell>
        </row>
        <row r="107">
          <cell r="D107">
            <v>830</v>
          </cell>
          <cell r="E107">
            <v>22307179</v>
          </cell>
          <cell r="F107">
            <v>4103941</v>
          </cell>
          <cell r="G107">
            <v>44933.000347222223</v>
          </cell>
          <cell r="J107" t="str">
            <v>Do Thi Bich Lieu</v>
          </cell>
          <cell r="M107" t="str">
            <v>No</v>
          </cell>
          <cell r="O107" t="str">
            <v>02/Đã thanh toán 24/2023</v>
          </cell>
        </row>
        <row r="108">
          <cell r="D108">
            <v>834</v>
          </cell>
          <cell r="E108">
            <v>16387878</v>
          </cell>
          <cell r="F108">
            <v>7130387</v>
          </cell>
          <cell r="G108">
            <v>44933.000347222223</v>
          </cell>
          <cell r="J108" t="str">
            <v>Do Thi Bich Lieu</v>
          </cell>
          <cell r="M108" t="str">
            <v>No</v>
          </cell>
          <cell r="O108" t="str">
            <v>02/Đã thanh toán 24/2023</v>
          </cell>
        </row>
        <row r="109">
          <cell r="D109">
            <v>1381</v>
          </cell>
          <cell r="E109">
            <v>27298878</v>
          </cell>
          <cell r="F109">
            <v>499125</v>
          </cell>
          <cell r="G109">
            <v>44938.000347222223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1380</v>
          </cell>
          <cell r="E110">
            <v>25308599</v>
          </cell>
          <cell r="F110">
            <v>17943706</v>
          </cell>
          <cell r="G110">
            <v>44938.000347222223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1369</v>
          </cell>
          <cell r="E111">
            <v>26356515</v>
          </cell>
          <cell r="F111">
            <v>3954874</v>
          </cell>
          <cell r="G111">
            <v>44938.000347222223</v>
          </cell>
          <cell r="J111" t="str">
            <v>Do Thi Bich Lieu</v>
          </cell>
          <cell r="M111" t="str">
            <v>No</v>
          </cell>
          <cell r="O111" t="str">
            <v>02/Đã thanh toán 10/2023</v>
          </cell>
        </row>
        <row r="112">
          <cell r="D112">
            <v>1397</v>
          </cell>
          <cell r="E112">
            <v>18119815</v>
          </cell>
          <cell r="F112">
            <v>12404673</v>
          </cell>
          <cell r="G112">
            <v>44938.000347222223</v>
          </cell>
          <cell r="J112" t="str">
            <v>Do Thi Bich Lieu</v>
          </cell>
          <cell r="M112" t="str">
            <v>No</v>
          </cell>
          <cell r="O112" t="str">
            <v>02/Đã thanh toán 24/2023</v>
          </cell>
        </row>
        <row r="113">
          <cell r="D113">
            <v>1398</v>
          </cell>
          <cell r="E113">
            <v>12110026</v>
          </cell>
          <cell r="F113">
            <v>37402800</v>
          </cell>
          <cell r="G113">
            <v>44938.000347222223</v>
          </cell>
          <cell r="J113" t="str">
            <v>Do Thi Bich Lieu</v>
          </cell>
          <cell r="M113" t="str">
            <v>No</v>
          </cell>
          <cell r="O113" t="str">
            <v>02/Đã thanh toán 24/2023</v>
          </cell>
        </row>
        <row r="114">
          <cell r="D114">
            <v>1473</v>
          </cell>
          <cell r="E114">
            <v>50984429</v>
          </cell>
          <cell r="F114">
            <v>15654122</v>
          </cell>
          <cell r="G114">
            <v>44939.000347222223</v>
          </cell>
          <cell r="J114" t="str">
            <v>Do Thi Bich Lieu</v>
          </cell>
          <cell r="M114" t="str">
            <v>No</v>
          </cell>
          <cell r="O114" t="str">
            <v>02/Đã thanh toán 24/2023</v>
          </cell>
        </row>
        <row r="115">
          <cell r="D115">
            <v>1476</v>
          </cell>
          <cell r="E115">
            <v>28298636</v>
          </cell>
          <cell r="F115">
            <v>13249500</v>
          </cell>
          <cell r="G115">
            <v>44939.000347222223</v>
          </cell>
          <cell r="J115" t="str">
            <v>Do Thi Bich Lieu</v>
          </cell>
          <cell r="M115" t="str">
            <v>No</v>
          </cell>
          <cell r="O115" t="str">
            <v>03/Đã thanh toán 10/2023</v>
          </cell>
        </row>
        <row r="116">
          <cell r="D116">
            <v>1478</v>
          </cell>
          <cell r="E116">
            <v>28298103</v>
          </cell>
          <cell r="F116">
            <v>2457945</v>
          </cell>
          <cell r="G116">
            <v>44939.000347222223</v>
          </cell>
          <cell r="J116" t="str">
            <v>Do Thi Bich Lieu</v>
          </cell>
          <cell r="M116" t="str">
            <v>No</v>
          </cell>
          <cell r="O116" t="str">
            <v>02/Đã thanh toán 24/2023</v>
          </cell>
        </row>
        <row r="117">
          <cell r="D117">
            <v>1483</v>
          </cell>
          <cell r="E117">
            <v>16391057</v>
          </cell>
          <cell r="F117">
            <v>575476</v>
          </cell>
          <cell r="G117">
            <v>44939.000347222223</v>
          </cell>
          <cell r="J117" t="str">
            <v>Do Thi Bich Lieu</v>
          </cell>
          <cell r="M117" t="str">
            <v>No</v>
          </cell>
          <cell r="O117" t="str">
            <v>02/Đã thanh toán 24/2023</v>
          </cell>
        </row>
        <row r="118">
          <cell r="D118">
            <v>1481</v>
          </cell>
          <cell r="E118">
            <v>16391216</v>
          </cell>
          <cell r="F118">
            <v>3738240</v>
          </cell>
          <cell r="G118">
            <v>44939.000347222223</v>
          </cell>
          <cell r="J118" t="str">
            <v>Do Thi Bich Lieu</v>
          </cell>
          <cell r="M118" t="str">
            <v>No</v>
          </cell>
          <cell r="O118" t="str">
            <v>02/Đã thanh toán 24/2023</v>
          </cell>
        </row>
        <row r="119">
          <cell r="D119">
            <v>1479</v>
          </cell>
          <cell r="E119">
            <v>25309394</v>
          </cell>
          <cell r="F119">
            <v>331201</v>
          </cell>
          <cell r="G119">
            <v>44939.000347222223</v>
          </cell>
          <cell r="J119" t="str">
            <v>Do Thi Bich Lieu</v>
          </cell>
          <cell r="M119" t="str">
            <v>No</v>
          </cell>
          <cell r="O119" t="str">
            <v>02/Đã thanh toán 24/2023</v>
          </cell>
        </row>
        <row r="120">
          <cell r="D120">
            <v>1475</v>
          </cell>
          <cell r="E120">
            <v>19354340</v>
          </cell>
          <cell r="F120">
            <v>6059287</v>
          </cell>
          <cell r="G120">
            <v>44939.000347222223</v>
          </cell>
          <cell r="J120" t="str">
            <v>Do Thi Bich Lieu</v>
          </cell>
          <cell r="M120" t="str">
            <v>No</v>
          </cell>
          <cell r="O120" t="str">
            <v>02/Đã thanh toán 24/2023</v>
          </cell>
        </row>
        <row r="121">
          <cell r="D121">
            <v>1472</v>
          </cell>
          <cell r="E121">
            <v>11150933</v>
          </cell>
          <cell r="F121">
            <v>15644207</v>
          </cell>
          <cell r="G121">
            <v>44939.000347222223</v>
          </cell>
          <cell r="J121" t="str">
            <v>Do Thi Bich Lieu</v>
          </cell>
          <cell r="M121" t="str">
            <v>No</v>
          </cell>
          <cell r="O121" t="str">
            <v>02/Đã thanh toán 24/2023</v>
          </cell>
        </row>
        <row r="122">
          <cell r="D122">
            <v>1474</v>
          </cell>
          <cell r="E122">
            <v>18122078</v>
          </cell>
          <cell r="F122">
            <v>4744894</v>
          </cell>
          <cell r="G122">
            <v>44939.000347222223</v>
          </cell>
          <cell r="J122" t="str">
            <v>Do Thi Bich Lieu</v>
          </cell>
          <cell r="M122" t="str">
            <v>No</v>
          </cell>
          <cell r="O122" t="str">
            <v>02/Đã thanh toán 24/2023</v>
          </cell>
        </row>
        <row r="123">
          <cell r="D123">
            <v>2135</v>
          </cell>
          <cell r="E123">
            <v>13207322</v>
          </cell>
          <cell r="F123">
            <v>4715370</v>
          </cell>
          <cell r="G123">
            <v>44957.000347222223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2128</v>
          </cell>
          <cell r="E124">
            <v>10185012</v>
          </cell>
          <cell r="F124">
            <v>3377836</v>
          </cell>
          <cell r="G124">
            <v>44957.000347222223</v>
          </cell>
          <cell r="J124" t="str">
            <v>Do Thi Bich Lieu</v>
          </cell>
          <cell r="M124" t="str">
            <v>No</v>
          </cell>
          <cell r="O124" t="str">
            <v>05/Đã thanh toán 24/2023</v>
          </cell>
        </row>
        <row r="125">
          <cell r="D125">
            <v>2129</v>
          </cell>
          <cell r="E125">
            <v>18125879</v>
          </cell>
          <cell r="F125">
            <v>4744894</v>
          </cell>
          <cell r="G125">
            <v>44957.000347222223</v>
          </cell>
          <cell r="J125" t="str">
            <v>Do Thi Bich Lieu</v>
          </cell>
          <cell r="M125" t="str">
            <v>No</v>
          </cell>
          <cell r="O125" t="str">
            <v>05/Đã thanh toán 24/2023</v>
          </cell>
        </row>
        <row r="126">
          <cell r="D126">
            <v>2125</v>
          </cell>
          <cell r="E126">
            <v>10184554</v>
          </cell>
          <cell r="F126">
            <v>3230964</v>
          </cell>
          <cell r="G126">
            <v>44957.000347222223</v>
          </cell>
          <cell r="J126" t="str">
            <v>Do Thi Bich Lieu</v>
          </cell>
          <cell r="M126" t="str">
            <v>No</v>
          </cell>
          <cell r="O126" t="str">
            <v>05/Đã thanh toán 24/2023</v>
          </cell>
        </row>
        <row r="127">
          <cell r="D127">
            <v>2126</v>
          </cell>
          <cell r="E127">
            <v>10184038</v>
          </cell>
          <cell r="F127">
            <v>7543021</v>
          </cell>
          <cell r="G127">
            <v>44957.000347222223</v>
          </cell>
          <cell r="J127" t="str">
            <v>Do Thi Bich Lieu</v>
          </cell>
          <cell r="M127" t="str">
            <v>No</v>
          </cell>
          <cell r="O127" t="str">
            <v>05/Đã thanh toán 24/2023</v>
          </cell>
        </row>
        <row r="128">
          <cell r="D128">
            <v>2139</v>
          </cell>
          <cell r="E128">
            <v>10179940</v>
          </cell>
          <cell r="F128">
            <v>15094768</v>
          </cell>
          <cell r="G128">
            <v>44957.000347222223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2120</v>
          </cell>
          <cell r="E129">
            <v>22311704</v>
          </cell>
          <cell r="F129">
            <v>1550252</v>
          </cell>
          <cell r="G129">
            <v>44957.000347222223</v>
          </cell>
          <cell r="J129" t="str">
            <v>Do Thi Bich Lieu</v>
          </cell>
          <cell r="M129" t="str">
            <v>No</v>
          </cell>
          <cell r="O129" t="str">
            <v>02/Đã thanh toán 24/2023</v>
          </cell>
        </row>
        <row r="130">
          <cell r="D130">
            <v>2118</v>
          </cell>
          <cell r="E130">
            <v>16392929</v>
          </cell>
          <cell r="F130">
            <v>9021870</v>
          </cell>
          <cell r="G130">
            <v>44957.000347222223</v>
          </cell>
          <cell r="J130" t="str">
            <v>Do Thi Bich Lieu</v>
          </cell>
          <cell r="M130" t="str">
            <v>No</v>
          </cell>
          <cell r="O130" t="str">
            <v>02/Đã thanh toán 24/2023</v>
          </cell>
        </row>
        <row r="131">
          <cell r="D131">
            <v>2119</v>
          </cell>
          <cell r="E131">
            <v>17156773</v>
          </cell>
          <cell r="F131">
            <v>7350111</v>
          </cell>
          <cell r="G131">
            <v>44957.000347222223</v>
          </cell>
          <cell r="J131" t="str">
            <v>Do Thi Bich Lieu</v>
          </cell>
          <cell r="M131" t="str">
            <v>No</v>
          </cell>
          <cell r="O131" t="str">
            <v>02/Đã thanh toán 24/2023</v>
          </cell>
        </row>
        <row r="132">
          <cell r="D132">
            <v>2122</v>
          </cell>
          <cell r="E132">
            <v>10183089</v>
          </cell>
          <cell r="F132">
            <v>5607360</v>
          </cell>
          <cell r="G132">
            <v>44957.000347222223</v>
          </cell>
          <cell r="J132" t="str">
            <v>Do Thi Bich Lieu</v>
          </cell>
          <cell r="M132" t="str">
            <v>No</v>
          </cell>
          <cell r="O132" t="str">
            <v>02/Đã thanh toán 24/2023</v>
          </cell>
        </row>
        <row r="133">
          <cell r="D133">
            <v>2132</v>
          </cell>
          <cell r="E133">
            <v>90294852</v>
          </cell>
          <cell r="F133">
            <v>4058758</v>
          </cell>
          <cell r="G133">
            <v>44957.000347222223</v>
          </cell>
          <cell r="J133" t="str">
            <v>Do Thi Bich Lieu</v>
          </cell>
          <cell r="M133" t="str">
            <v>No</v>
          </cell>
          <cell r="O133" t="str">
            <v>02/Đã thanh toán 24/2023</v>
          </cell>
        </row>
        <row r="134">
          <cell r="D134">
            <v>2123</v>
          </cell>
          <cell r="E134">
            <v>10183967</v>
          </cell>
          <cell r="F134">
            <v>14398439</v>
          </cell>
          <cell r="G134">
            <v>44957.000347222223</v>
          </cell>
          <cell r="J134" t="str">
            <v>Do Thi Bich Lieu</v>
          </cell>
          <cell r="M134" t="str">
            <v>No</v>
          </cell>
          <cell r="O134" t="str">
            <v>02/Đã thanh toán 24/2023</v>
          </cell>
        </row>
        <row r="135">
          <cell r="D135">
            <v>3517</v>
          </cell>
          <cell r="E135">
            <v>28303644</v>
          </cell>
          <cell r="F135">
            <v>2050340</v>
          </cell>
          <cell r="G135">
            <v>44966.000347222223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3522</v>
          </cell>
          <cell r="E136">
            <v>18127779</v>
          </cell>
          <cell r="F136">
            <v>4536290</v>
          </cell>
          <cell r="G136">
            <v>44966.000347222223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D137">
            <v>3519</v>
          </cell>
          <cell r="E137">
            <v>17162293</v>
          </cell>
          <cell r="F137">
            <v>20171932</v>
          </cell>
          <cell r="G137">
            <v>44966.000347222223</v>
          </cell>
          <cell r="J137" t="str">
            <v>Do Thi Bich Lieu</v>
          </cell>
          <cell r="M137" t="str">
            <v>No</v>
          </cell>
          <cell r="O137" t="str">
            <v>03/Đã thanh toán 24/2023</v>
          </cell>
        </row>
        <row r="138">
          <cell r="D138">
            <v>3520</v>
          </cell>
          <cell r="E138">
            <v>15085577</v>
          </cell>
          <cell r="F138">
            <v>2619452</v>
          </cell>
          <cell r="G138">
            <v>44966.000347222223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3521</v>
          </cell>
          <cell r="E139">
            <v>18127794</v>
          </cell>
          <cell r="F139">
            <v>1104004</v>
          </cell>
          <cell r="G139">
            <v>44966.000347222223</v>
          </cell>
          <cell r="J139" t="str">
            <v>Do Thi Bich Lieu</v>
          </cell>
          <cell r="M139" t="str">
            <v>No</v>
          </cell>
          <cell r="O139" t="str">
            <v>03/Đã thanh toán 24/2023</v>
          </cell>
        </row>
        <row r="140">
          <cell r="D140">
            <v>3518</v>
          </cell>
          <cell r="E140">
            <v>28303613</v>
          </cell>
          <cell r="F140">
            <v>13081750</v>
          </cell>
          <cell r="G140">
            <v>44966.000347222223</v>
          </cell>
          <cell r="J140" t="str">
            <v>Do Thi Bich Lieu</v>
          </cell>
          <cell r="M140" t="str">
            <v>No</v>
          </cell>
          <cell r="O140" t="str">
            <v>03/Đã thanh toán 24/2023</v>
          </cell>
        </row>
        <row r="141">
          <cell r="D141">
            <v>3850</v>
          </cell>
          <cell r="E141">
            <v>10190881</v>
          </cell>
          <cell r="F141">
            <v>14403193</v>
          </cell>
          <cell r="G141">
            <v>44967.000347222223</v>
          </cell>
          <cell r="J141" t="str">
            <v>Do Thi Bich Lieu</v>
          </cell>
          <cell r="M141" t="str">
            <v>No</v>
          </cell>
          <cell r="O141" t="str">
            <v>03/Đã thanh toán 24/2023</v>
          </cell>
        </row>
        <row r="142">
          <cell r="D142">
            <v>3849</v>
          </cell>
          <cell r="E142">
            <v>10186805</v>
          </cell>
          <cell r="F142">
            <v>7924246</v>
          </cell>
          <cell r="G142">
            <v>44967.000347222223</v>
          </cell>
          <cell r="J142" t="str">
            <v>Do Thi Bich Lieu</v>
          </cell>
          <cell r="M142" t="str">
            <v>No</v>
          </cell>
          <cell r="O142" t="str">
            <v>03/Đã thanh toán 24/2023</v>
          </cell>
        </row>
        <row r="143">
          <cell r="D143">
            <v>3909</v>
          </cell>
          <cell r="E143">
            <v>16399033</v>
          </cell>
          <cell r="F143">
            <v>7899848</v>
          </cell>
          <cell r="G143">
            <v>44968.000347222223</v>
          </cell>
          <cell r="J143" t="str">
            <v>Do Thi Bich Lieu</v>
          </cell>
          <cell r="M143" t="str">
            <v>No</v>
          </cell>
          <cell r="O143" t="str">
            <v>03/Đã thanh toán 24/2023</v>
          </cell>
        </row>
        <row r="144">
          <cell r="D144">
            <v>3906</v>
          </cell>
          <cell r="E144">
            <v>25315910</v>
          </cell>
          <cell r="F144">
            <v>4455671</v>
          </cell>
          <cell r="G144">
            <v>44968.000347222223</v>
          </cell>
          <cell r="J144" t="str">
            <v>Do Thi Bich Lieu</v>
          </cell>
          <cell r="M144" t="str">
            <v>No</v>
          </cell>
          <cell r="O144" t="str">
            <v>03/Đã thanh toán 24/2023</v>
          </cell>
        </row>
        <row r="145">
          <cell r="D145">
            <v>3907</v>
          </cell>
          <cell r="E145">
            <v>25315469</v>
          </cell>
          <cell r="F145">
            <v>2837120</v>
          </cell>
          <cell r="G145">
            <v>44968.000347222223</v>
          </cell>
          <cell r="J145" t="str">
            <v>Do Thi Bich Lieu</v>
          </cell>
          <cell r="M145" t="str">
            <v>No</v>
          </cell>
          <cell r="O145" t="str">
            <v>03/Đã thanh toán 24/2023</v>
          </cell>
        </row>
        <row r="146">
          <cell r="D146">
            <v>3908</v>
          </cell>
          <cell r="E146">
            <v>22317031</v>
          </cell>
          <cell r="F146">
            <v>5732573</v>
          </cell>
          <cell r="G146">
            <v>44968.000347222223</v>
          </cell>
          <cell r="J146" t="str">
            <v>Do Thi Bich Lieu</v>
          </cell>
          <cell r="M146" t="str">
            <v>No</v>
          </cell>
          <cell r="O146" t="str">
            <v>03/Đã thanh toán 24/2023</v>
          </cell>
        </row>
        <row r="147">
          <cell r="D147">
            <v>3903</v>
          </cell>
          <cell r="E147">
            <v>11159414</v>
          </cell>
          <cell r="F147">
            <v>4511364</v>
          </cell>
          <cell r="G147">
            <v>44968.000347222223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3904</v>
          </cell>
          <cell r="E148">
            <v>12114274</v>
          </cell>
          <cell r="F148">
            <v>10523106</v>
          </cell>
          <cell r="G148">
            <v>44968.000347222223</v>
          </cell>
          <cell r="J148" t="str">
            <v>Do Thi Bich Lieu</v>
          </cell>
          <cell r="M148" t="str">
            <v>No</v>
          </cell>
          <cell r="O148" t="str">
            <v>03/Đã thanh toán 24/2023</v>
          </cell>
        </row>
        <row r="149">
          <cell r="D149">
            <v>3905</v>
          </cell>
          <cell r="E149">
            <v>27305466</v>
          </cell>
          <cell r="F149">
            <v>1551215</v>
          </cell>
          <cell r="G149">
            <v>44968.000347222223</v>
          </cell>
          <cell r="J149" t="str">
            <v>Do Thi Bich Lieu</v>
          </cell>
          <cell r="M149" t="str">
            <v>No</v>
          </cell>
          <cell r="O149" t="str">
            <v>03/Đã thanh toán 24/2023</v>
          </cell>
        </row>
        <row r="150">
          <cell r="D150">
            <v>3901</v>
          </cell>
          <cell r="E150">
            <v>11155152</v>
          </cell>
          <cell r="F150">
            <v>11705793</v>
          </cell>
          <cell r="G150">
            <v>44968.000347222223</v>
          </cell>
          <cell r="J150" t="str">
            <v>Do Thi Bich Lieu</v>
          </cell>
          <cell r="M150" t="str">
            <v>No</v>
          </cell>
          <cell r="O150" t="str">
            <v>03/Đã thanh toán 24/2023</v>
          </cell>
        </row>
        <row r="151">
          <cell r="D151">
            <v>3902</v>
          </cell>
          <cell r="E151">
            <v>11155838</v>
          </cell>
          <cell r="F151">
            <v>16235032</v>
          </cell>
          <cell r="G151">
            <v>44968.000347222223</v>
          </cell>
          <cell r="J151" t="str">
            <v>Do Thi Bich Lieu</v>
          </cell>
          <cell r="M151" t="str">
            <v>No</v>
          </cell>
          <cell r="O151" t="str">
            <v>03/Đã thanh toán 24/2023</v>
          </cell>
        </row>
        <row r="152">
          <cell r="D152">
            <v>6281</v>
          </cell>
          <cell r="E152">
            <v>15088038</v>
          </cell>
          <cell r="F152">
            <v>3709684</v>
          </cell>
          <cell r="G152">
            <v>44973.000347222223</v>
          </cell>
          <cell r="J152" t="str">
            <v>Do Thi Bich Lieu</v>
          </cell>
          <cell r="M152" t="str">
            <v>No</v>
          </cell>
          <cell r="O152" t="str">
            <v>05/Đã thanh toán 24/2023</v>
          </cell>
        </row>
        <row r="153">
          <cell r="D153">
            <v>6280</v>
          </cell>
          <cell r="E153">
            <v>16400842</v>
          </cell>
          <cell r="F153">
            <v>1615482</v>
          </cell>
          <cell r="G153">
            <v>44973.000347222223</v>
          </cell>
          <cell r="J153" t="str">
            <v>Do Thi Bich Lieu</v>
          </cell>
          <cell r="M153" t="str">
            <v>No</v>
          </cell>
          <cell r="O153" t="str">
            <v>05/Đã thanh toán 24/2023</v>
          </cell>
        </row>
        <row r="154">
          <cell r="D154">
            <v>6287</v>
          </cell>
          <cell r="E154">
            <v>10190576</v>
          </cell>
          <cell r="F154">
            <v>7594719</v>
          </cell>
          <cell r="G154">
            <v>44973.000347222223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6279</v>
          </cell>
          <cell r="E155">
            <v>20344643</v>
          </cell>
          <cell r="F155">
            <v>4646318</v>
          </cell>
          <cell r="G155">
            <v>44973.000347222223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6272</v>
          </cell>
          <cell r="E156">
            <v>90296099</v>
          </cell>
          <cell r="F156">
            <v>3841090</v>
          </cell>
          <cell r="G156">
            <v>44973.000347222223</v>
          </cell>
          <cell r="J156" t="str">
            <v>Do Thi Bich Lieu</v>
          </cell>
          <cell r="M156" t="str">
            <v>No</v>
          </cell>
          <cell r="O156" t="str">
            <v>05/Đã thanh toán 24/2023</v>
          </cell>
        </row>
        <row r="157">
          <cell r="D157">
            <v>6275</v>
          </cell>
          <cell r="E157">
            <v>26365259</v>
          </cell>
          <cell r="F157">
            <v>1996764</v>
          </cell>
          <cell r="G157">
            <v>44973.000347222223</v>
          </cell>
          <cell r="J157" t="str">
            <v>Do Thi Bich Lieu</v>
          </cell>
          <cell r="M157" t="str">
            <v>No</v>
          </cell>
          <cell r="O157" t="str">
            <v>05/Đã thanh toán 24/2023</v>
          </cell>
        </row>
        <row r="158">
          <cell r="D158">
            <v>6270</v>
          </cell>
          <cell r="E158">
            <v>26362655</v>
          </cell>
          <cell r="F158">
            <v>4234934</v>
          </cell>
          <cell r="G158">
            <v>44973.000347222223</v>
          </cell>
          <cell r="J158" t="str">
            <v>Do Thi Bich Lieu</v>
          </cell>
          <cell r="M158" t="str">
            <v>No</v>
          </cell>
          <cell r="O158" t="str">
            <v>05/Đã thanh toán 24/2023</v>
          </cell>
        </row>
        <row r="159">
          <cell r="D159">
            <v>6282</v>
          </cell>
          <cell r="E159">
            <v>29155061</v>
          </cell>
          <cell r="F159">
            <v>2837120</v>
          </cell>
          <cell r="G159">
            <v>44973.000347222223</v>
          </cell>
          <cell r="J159" t="str">
            <v>Do Thi Bich Lieu</v>
          </cell>
          <cell r="M159" t="str">
            <v>No</v>
          </cell>
          <cell r="O159" t="str">
            <v>05/Đã thanh toán 24/2023</v>
          </cell>
        </row>
        <row r="160">
          <cell r="D160">
            <v>6289</v>
          </cell>
          <cell r="E160">
            <v>19361459</v>
          </cell>
          <cell r="F160">
            <v>6933854</v>
          </cell>
          <cell r="G160">
            <v>44973.000347222223</v>
          </cell>
          <cell r="J160" t="str">
            <v>Do Thi Bich Lieu</v>
          </cell>
          <cell r="M160" t="str">
            <v>No</v>
          </cell>
          <cell r="O160" t="str">
            <v>05/Đã thanh toán 24/2023</v>
          </cell>
        </row>
        <row r="161">
          <cell r="D161">
            <v>6288</v>
          </cell>
          <cell r="E161">
            <v>19361776</v>
          </cell>
          <cell r="F161">
            <v>3612246</v>
          </cell>
          <cell r="G161">
            <v>44973.000347222223</v>
          </cell>
          <cell r="J161" t="str">
            <v>Do Thi Bich Lieu</v>
          </cell>
          <cell r="M161" t="str">
            <v>No</v>
          </cell>
          <cell r="O161" t="str">
            <v>05/Đã thanh toán 24/2023</v>
          </cell>
        </row>
        <row r="162">
          <cell r="D162">
            <v>6274</v>
          </cell>
          <cell r="E162">
            <v>13212304</v>
          </cell>
          <cell r="F162">
            <v>6813410</v>
          </cell>
          <cell r="G162">
            <v>44973.000347222223</v>
          </cell>
          <cell r="J162" t="str">
            <v>Do Thi Bich Lieu</v>
          </cell>
          <cell r="M162" t="str">
            <v>No</v>
          </cell>
          <cell r="O162" t="str">
            <v>05/Đã thanh toán 24/2023</v>
          </cell>
        </row>
        <row r="163">
          <cell r="D163">
            <v>6278</v>
          </cell>
          <cell r="E163">
            <v>27307406</v>
          </cell>
          <cell r="F163">
            <v>1697289</v>
          </cell>
          <cell r="G163">
            <v>44973.000347222223</v>
          </cell>
          <cell r="J163" t="str">
            <v>Do Thi Bich Lieu</v>
          </cell>
          <cell r="M163" t="str">
            <v>No</v>
          </cell>
          <cell r="O163" t="str">
            <v>05/Đã thanh toán 24/2023</v>
          </cell>
        </row>
        <row r="164">
          <cell r="D164">
            <v>6276</v>
          </cell>
          <cell r="E164">
            <v>13217952</v>
          </cell>
          <cell r="F164">
            <v>4059594</v>
          </cell>
          <cell r="G164">
            <v>44973.000347222223</v>
          </cell>
          <cell r="J164" t="str">
            <v>Do Thi Bich Lieu</v>
          </cell>
          <cell r="M164" t="str">
            <v>No</v>
          </cell>
          <cell r="O164" t="str">
            <v>05/Đã thanh toán 24/2023</v>
          </cell>
        </row>
        <row r="165">
          <cell r="D165">
            <v>6271</v>
          </cell>
          <cell r="E165">
            <v>90296715</v>
          </cell>
          <cell r="F165">
            <v>1615482</v>
          </cell>
          <cell r="G165">
            <v>44973.000347222223</v>
          </cell>
          <cell r="J165" t="str">
            <v>Do Thi Bich Lieu</v>
          </cell>
          <cell r="M165" t="str">
            <v>No</v>
          </cell>
          <cell r="O165" t="str">
            <v>05/Đã thanh toán 24/2023</v>
          </cell>
        </row>
        <row r="166">
          <cell r="D166">
            <v>6273</v>
          </cell>
          <cell r="E166">
            <v>14073240</v>
          </cell>
          <cell r="F166">
            <v>6512061</v>
          </cell>
          <cell r="G166">
            <v>44973.000347222223</v>
          </cell>
          <cell r="J166" t="str">
            <v>Do Thi Bich Lieu</v>
          </cell>
          <cell r="M166" t="str">
            <v>No</v>
          </cell>
          <cell r="O166" t="str">
            <v>05/Đã thanh toán 24/2023</v>
          </cell>
        </row>
        <row r="167">
          <cell r="D167">
            <v>8664</v>
          </cell>
          <cell r="E167">
            <v>14078741</v>
          </cell>
          <cell r="F167">
            <v>6108190</v>
          </cell>
          <cell r="G167">
            <v>44981.000347222223</v>
          </cell>
          <cell r="J167" t="str">
            <v>Do Thi Bich Lieu</v>
          </cell>
          <cell r="M167" t="str">
            <v>No</v>
          </cell>
          <cell r="O167" t="str">
            <v>06/Đã thanh toán 12/2023</v>
          </cell>
        </row>
        <row r="168">
          <cell r="D168">
            <v>8666</v>
          </cell>
          <cell r="E168">
            <v>13219893</v>
          </cell>
          <cell r="F168">
            <v>3708590</v>
          </cell>
          <cell r="G168">
            <v>44981.000347222223</v>
          </cell>
          <cell r="J168" t="str">
            <v>Do Thi Bich Lieu</v>
          </cell>
          <cell r="M168" t="str">
            <v>No</v>
          </cell>
          <cell r="O168" t="str">
            <v>03/Đã thanh toán 24/2023</v>
          </cell>
        </row>
        <row r="169">
          <cell r="D169">
            <v>8659</v>
          </cell>
          <cell r="E169">
            <v>23199700</v>
          </cell>
          <cell r="F169">
            <v>8718886</v>
          </cell>
          <cell r="G169">
            <v>44981.000347222223</v>
          </cell>
          <cell r="J169" t="str">
            <v>Do Thi Bich Lieu</v>
          </cell>
          <cell r="M169" t="str">
            <v>No</v>
          </cell>
          <cell r="O169" t="str">
            <v>04/Đã thanh toán 10/2023</v>
          </cell>
        </row>
        <row r="170">
          <cell r="D170">
            <v>8649</v>
          </cell>
          <cell r="E170">
            <v>18133089</v>
          </cell>
          <cell r="F170">
            <v>7815082</v>
          </cell>
          <cell r="G170">
            <v>44981.000347222223</v>
          </cell>
          <cell r="J170" t="str">
            <v>Do Thi Bich Lieu</v>
          </cell>
          <cell r="M170" t="str">
            <v>No</v>
          </cell>
          <cell r="O170" t="str">
            <v>03/Đã thanh toán 24/2023</v>
          </cell>
        </row>
        <row r="171">
          <cell r="D171">
            <v>8657</v>
          </cell>
          <cell r="E171">
            <v>25318783</v>
          </cell>
          <cell r="F171">
            <v>8198768</v>
          </cell>
          <cell r="G171">
            <v>44981.000347222223</v>
          </cell>
          <cell r="J171" t="str">
            <v>Do Thi Bich Lieu</v>
          </cell>
          <cell r="M171" t="str">
            <v>No</v>
          </cell>
          <cell r="O171" t="str">
            <v>04/Đã thanh toán 10/2023</v>
          </cell>
        </row>
        <row r="172">
          <cell r="D172">
            <v>8665</v>
          </cell>
          <cell r="E172">
            <v>26367100</v>
          </cell>
          <cell r="F172">
            <v>1186224</v>
          </cell>
          <cell r="G172">
            <v>44981.000347222223</v>
          </cell>
          <cell r="J172" t="str">
            <v>Do Thi Bich Lieu</v>
          </cell>
          <cell r="M172" t="str">
            <v>No</v>
          </cell>
          <cell r="O172" t="str">
            <v>03/Đã thanh toán 24/2023</v>
          </cell>
        </row>
        <row r="173">
          <cell r="D173">
            <v>8656</v>
          </cell>
          <cell r="E173">
            <v>15088961</v>
          </cell>
          <cell r="F173">
            <v>1221638</v>
          </cell>
          <cell r="G173">
            <v>44981.000347222223</v>
          </cell>
          <cell r="J173" t="str">
            <v>Do Thi Bich Lieu</v>
          </cell>
          <cell r="M173" t="str">
            <v>No</v>
          </cell>
          <cell r="O173" t="str">
            <v>03/Đã thanh toán 24/2023</v>
          </cell>
        </row>
        <row r="174">
          <cell r="D174">
            <v>8654</v>
          </cell>
          <cell r="E174">
            <v>20344952</v>
          </cell>
          <cell r="F174">
            <v>2837120</v>
          </cell>
          <cell r="G174">
            <v>44981.000347222223</v>
          </cell>
          <cell r="J174" t="str">
            <v>Do Thi Bich Lieu</v>
          </cell>
          <cell r="M174" t="str">
            <v>No</v>
          </cell>
          <cell r="O174" t="str">
            <v>04/Đã thanh toán 10/2023</v>
          </cell>
        </row>
        <row r="175">
          <cell r="D175">
            <v>8655</v>
          </cell>
          <cell r="E175">
            <v>16402265</v>
          </cell>
          <cell r="F175">
            <v>2880284</v>
          </cell>
          <cell r="G175">
            <v>44981.000347222223</v>
          </cell>
          <cell r="J175" t="str">
            <v>Do Thi Bich Lieu</v>
          </cell>
          <cell r="M175" t="str">
            <v>No</v>
          </cell>
          <cell r="O175" t="str">
            <v>04/Đã thanh toán 10/2023</v>
          </cell>
        </row>
        <row r="176">
          <cell r="D176">
            <v>8660</v>
          </cell>
          <cell r="E176">
            <v>17168261</v>
          </cell>
          <cell r="F176">
            <v>2443276</v>
          </cell>
          <cell r="G176">
            <v>44981.000347222223</v>
          </cell>
          <cell r="J176" t="str">
            <v>Do Thi Bich Lieu</v>
          </cell>
          <cell r="M176" t="str">
            <v>No</v>
          </cell>
          <cell r="O176" t="str">
            <v>04/Đã thanh toán 10/2023</v>
          </cell>
        </row>
        <row r="177">
          <cell r="D177">
            <v>8648</v>
          </cell>
          <cell r="E177">
            <v>10194056</v>
          </cell>
          <cell r="F177">
            <v>1051127</v>
          </cell>
          <cell r="G177">
            <v>44981.000347222223</v>
          </cell>
          <cell r="J177" t="str">
            <v>Do Thi Bich Lieu</v>
          </cell>
          <cell r="M177" t="str">
            <v>No</v>
          </cell>
          <cell r="O177" t="str">
            <v>04/Đã thanh toán 10/2023</v>
          </cell>
        </row>
        <row r="178">
          <cell r="D178">
            <v>8652</v>
          </cell>
          <cell r="E178">
            <v>24289140</v>
          </cell>
          <cell r="F178">
            <v>299475</v>
          </cell>
          <cell r="G178">
            <v>44981.000347222223</v>
          </cell>
          <cell r="J178" t="str">
            <v>Do Thi Bich Lieu</v>
          </cell>
          <cell r="M178" t="str">
            <v>No</v>
          </cell>
          <cell r="O178" t="str">
            <v>04/Đã thanh toán 10/2023</v>
          </cell>
        </row>
        <row r="179">
          <cell r="D179">
            <v>8650</v>
          </cell>
          <cell r="E179">
            <v>12121474</v>
          </cell>
          <cell r="F179">
            <v>552002</v>
          </cell>
          <cell r="G179">
            <v>44981.000347222223</v>
          </cell>
          <cell r="J179" t="str">
            <v>Do Thi Bich Lieu</v>
          </cell>
          <cell r="M179" t="str">
            <v>No</v>
          </cell>
          <cell r="O179" t="str">
            <v>03/Đã thanh toán 24/2023</v>
          </cell>
        </row>
        <row r="180">
          <cell r="D180">
            <v>8651</v>
          </cell>
          <cell r="E180">
            <v>25317571</v>
          </cell>
          <cell r="F180">
            <v>12795724</v>
          </cell>
          <cell r="G180">
            <v>44981.000347222223</v>
          </cell>
          <cell r="J180" t="str">
            <v>Do Thi Bich Lieu</v>
          </cell>
          <cell r="M180" t="str">
            <v>No</v>
          </cell>
          <cell r="O180" t="str">
            <v>03/Đã thanh toán 24/2023</v>
          </cell>
        </row>
        <row r="181">
          <cell r="D181">
            <v>8662</v>
          </cell>
          <cell r="E181">
            <v>15090533</v>
          </cell>
          <cell r="F181">
            <v>1179255</v>
          </cell>
          <cell r="G181">
            <v>44981.000347222223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D182">
            <v>8658</v>
          </cell>
          <cell r="E182">
            <v>24290450</v>
          </cell>
          <cell r="F182">
            <v>10019675</v>
          </cell>
          <cell r="G182">
            <v>44981.000347222223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8653</v>
          </cell>
          <cell r="E183">
            <v>22319062</v>
          </cell>
          <cell r="F183">
            <v>1682819</v>
          </cell>
          <cell r="G183">
            <v>44981.000347222223</v>
          </cell>
          <cell r="J183" t="str">
            <v>Do Thi Bich Lieu</v>
          </cell>
          <cell r="M183" t="str">
            <v>No</v>
          </cell>
          <cell r="O183" t="str">
            <v>03/Đã thanh toán 24/2023</v>
          </cell>
        </row>
        <row r="184">
          <cell r="D184">
            <v>8661</v>
          </cell>
          <cell r="E184">
            <v>16403761</v>
          </cell>
          <cell r="F184">
            <v>2358510</v>
          </cell>
          <cell r="G184">
            <v>44981.000347222223</v>
          </cell>
          <cell r="J184" t="str">
            <v>Do Thi Bich Lieu</v>
          </cell>
          <cell r="M184" t="str">
            <v>No</v>
          </cell>
          <cell r="O184" t="str">
            <v>04/Đã thanh toán 10/2023</v>
          </cell>
        </row>
        <row r="185">
          <cell r="D185">
            <v>9021</v>
          </cell>
          <cell r="E185">
            <v>12124372</v>
          </cell>
          <cell r="F185">
            <v>2772853</v>
          </cell>
          <cell r="G185">
            <v>44982.000347222223</v>
          </cell>
          <cell r="J185" t="str">
            <v>Do Thi Bich Lieu</v>
          </cell>
          <cell r="M185" t="str">
            <v>No</v>
          </cell>
          <cell r="O185" t="str">
            <v>05/Đã thanh toán 24/2023</v>
          </cell>
        </row>
        <row r="186">
          <cell r="D186">
            <v>9022</v>
          </cell>
          <cell r="E186">
            <v>10197729</v>
          </cell>
          <cell r="F186">
            <v>4099282</v>
          </cell>
          <cell r="G186">
            <v>44982.000347222223</v>
          </cell>
          <cell r="J186" t="str">
            <v>Do Thi Bich Lieu</v>
          </cell>
          <cell r="M186" t="str">
            <v>No</v>
          </cell>
          <cell r="O186" t="str">
            <v>05/Đã thanh toán 24/2023</v>
          </cell>
        </row>
        <row r="187">
          <cell r="D187">
            <v>9019</v>
          </cell>
          <cell r="E187">
            <v>25319825</v>
          </cell>
          <cell r="F187">
            <v>3230964</v>
          </cell>
          <cell r="G187">
            <v>44982.000347222223</v>
          </cell>
          <cell r="J187" t="str">
            <v>Do Thi Bich Lieu</v>
          </cell>
          <cell r="M187" t="str">
            <v>No</v>
          </cell>
          <cell r="O187" t="str">
            <v>05/Đã thanh toán 24/2023</v>
          </cell>
        </row>
        <row r="188">
          <cell r="D188">
            <v>9020</v>
          </cell>
          <cell r="E188">
            <v>15091622</v>
          </cell>
          <cell r="F188">
            <v>6678210</v>
          </cell>
          <cell r="G188">
            <v>44982.000347222223</v>
          </cell>
          <cell r="J188" t="str">
            <v>Do Thi Bich Lieu</v>
          </cell>
          <cell r="M188" t="str">
            <v>No</v>
          </cell>
          <cell r="O188" t="str">
            <v>05/Đã thanh toán 24/2023</v>
          </cell>
        </row>
        <row r="189">
          <cell r="D189">
            <v>10489</v>
          </cell>
          <cell r="E189">
            <v>15093068</v>
          </cell>
          <cell r="F189">
            <v>2880284</v>
          </cell>
          <cell r="G189">
            <v>44987.000347222223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10482</v>
          </cell>
          <cell r="E190">
            <v>27311198</v>
          </cell>
          <cell r="F190">
            <v>1682819</v>
          </cell>
          <cell r="G190">
            <v>44987.000347222223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10495</v>
          </cell>
          <cell r="E191">
            <v>14080141</v>
          </cell>
          <cell r="F191">
            <v>711734</v>
          </cell>
          <cell r="G191">
            <v>44987.000347222223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10484</v>
          </cell>
          <cell r="E192">
            <v>22322670</v>
          </cell>
          <cell r="F192">
            <v>1615482</v>
          </cell>
          <cell r="G192">
            <v>44987.000347222223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10500</v>
          </cell>
          <cell r="E193">
            <v>26370979</v>
          </cell>
          <cell r="F193">
            <v>2619452</v>
          </cell>
          <cell r="G193">
            <v>44987.000347222223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10497</v>
          </cell>
          <cell r="E194">
            <v>14078179</v>
          </cell>
          <cell r="F194">
            <v>3664914</v>
          </cell>
          <cell r="G194">
            <v>44987.000347222223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10498</v>
          </cell>
          <cell r="E195">
            <v>13222719</v>
          </cell>
          <cell r="F195">
            <v>3594085</v>
          </cell>
          <cell r="G195">
            <v>44987.000347222223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10490</v>
          </cell>
          <cell r="E196">
            <v>28310702</v>
          </cell>
          <cell r="F196">
            <v>2443276</v>
          </cell>
          <cell r="G196">
            <v>44987.000347222223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10487</v>
          </cell>
          <cell r="E197">
            <v>17171050</v>
          </cell>
          <cell r="F197">
            <v>5495105</v>
          </cell>
          <cell r="G197">
            <v>44987.000347222223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10485</v>
          </cell>
          <cell r="E198">
            <v>21210823</v>
          </cell>
          <cell r="F198">
            <v>3166697</v>
          </cell>
          <cell r="G198">
            <v>44987.000347222223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10483</v>
          </cell>
          <cell r="E199">
            <v>25321308</v>
          </cell>
          <cell r="F199">
            <v>1551215</v>
          </cell>
          <cell r="G199">
            <v>44987.000347222223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10491</v>
          </cell>
          <cell r="E200">
            <v>27311942</v>
          </cell>
          <cell r="F200">
            <v>299475</v>
          </cell>
          <cell r="G200">
            <v>44987.000347222223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10492</v>
          </cell>
          <cell r="E201">
            <v>19369518</v>
          </cell>
          <cell r="F201">
            <v>2619452</v>
          </cell>
          <cell r="G201">
            <v>44987.000347222223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10486</v>
          </cell>
          <cell r="E202">
            <v>20348762</v>
          </cell>
          <cell r="F202">
            <v>1221638</v>
          </cell>
          <cell r="G202">
            <v>44987.000347222223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10488</v>
          </cell>
          <cell r="E203">
            <v>16406877</v>
          </cell>
          <cell r="F203">
            <v>4400535</v>
          </cell>
          <cell r="G203">
            <v>44987.000347222223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10493</v>
          </cell>
          <cell r="E204">
            <v>11168083</v>
          </cell>
          <cell r="F204">
            <v>4170667</v>
          </cell>
          <cell r="G204">
            <v>44987.000347222223</v>
          </cell>
          <cell r="J204" t="str">
            <v>Do Thi Bich Lieu</v>
          </cell>
          <cell r="M204" t="str">
            <v>No</v>
          </cell>
          <cell r="O204" t="str">
            <v>06/Đã thanh toán 26/2023</v>
          </cell>
        </row>
        <row r="205">
          <cell r="D205">
            <v>10480</v>
          </cell>
          <cell r="E205">
            <v>29159395</v>
          </cell>
          <cell r="F205">
            <v>1179255</v>
          </cell>
          <cell r="G205">
            <v>44987.000347222223</v>
          </cell>
          <cell r="J205" t="str">
            <v>Do Thi Bich Lieu</v>
          </cell>
          <cell r="M205" t="str">
            <v>No</v>
          </cell>
          <cell r="O205" t="str">
            <v>06/Đã thanh toán 26/2023</v>
          </cell>
        </row>
        <row r="206">
          <cell r="D206">
            <v>10494</v>
          </cell>
          <cell r="E206">
            <v>12127235</v>
          </cell>
          <cell r="F206">
            <v>6678210</v>
          </cell>
          <cell r="G206">
            <v>44987.000347222223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10496</v>
          </cell>
          <cell r="E207">
            <v>14080913</v>
          </cell>
          <cell r="F207">
            <v>2160213</v>
          </cell>
          <cell r="G207">
            <v>44987.000347222223</v>
          </cell>
          <cell r="J207" t="str">
            <v>Do Thi Bich Lieu</v>
          </cell>
          <cell r="M207" t="str">
            <v>No</v>
          </cell>
          <cell r="O207" t="str">
            <v>06/Đã thanh toán 26/2023</v>
          </cell>
        </row>
        <row r="208">
          <cell r="D208">
            <v>10501</v>
          </cell>
          <cell r="E208">
            <v>26370368</v>
          </cell>
          <cell r="F208">
            <v>3868816</v>
          </cell>
          <cell r="G208">
            <v>44987.000347222223</v>
          </cell>
          <cell r="H208">
            <v>45125.000347222223</v>
          </cell>
          <cell r="I208">
            <v>45013.000347222223</v>
          </cell>
          <cell r="J208" t="str">
            <v>Do Thi Bich Lieu</v>
          </cell>
          <cell r="M208" t="str">
            <v>No</v>
          </cell>
          <cell r="O208" t="str">
            <v>Lịch thanh toán: Monthly at 10 &amp; 24</v>
          </cell>
        </row>
        <row r="209">
          <cell r="D209">
            <v>10481</v>
          </cell>
          <cell r="E209">
            <v>17168935</v>
          </cell>
          <cell r="F209">
            <v>3841090</v>
          </cell>
          <cell r="G209">
            <v>44987.000347222223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11267</v>
          </cell>
          <cell r="E210">
            <v>21211194</v>
          </cell>
          <cell r="F210">
            <v>7103404</v>
          </cell>
          <cell r="G210">
            <v>44988.000347222223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11268</v>
          </cell>
          <cell r="E211">
            <v>17172370</v>
          </cell>
          <cell r="F211">
            <v>2837120</v>
          </cell>
          <cell r="G211">
            <v>44988.000347222223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11265</v>
          </cell>
          <cell r="E212">
            <v>16407983</v>
          </cell>
          <cell r="F212">
            <v>1615482</v>
          </cell>
          <cell r="G212">
            <v>44988.000347222223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11266</v>
          </cell>
          <cell r="E213">
            <v>22324278</v>
          </cell>
          <cell r="F213">
            <v>1038392</v>
          </cell>
          <cell r="G213">
            <v>44988.000347222223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13165</v>
          </cell>
          <cell r="E214">
            <v>90303766</v>
          </cell>
          <cell r="F214">
            <v>2400893</v>
          </cell>
          <cell r="G214">
            <v>44994.000347222223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13200</v>
          </cell>
          <cell r="E215">
            <v>16410652</v>
          </cell>
          <cell r="F215">
            <v>2076778</v>
          </cell>
          <cell r="G215">
            <v>44994.000347222223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13196</v>
          </cell>
          <cell r="E216">
            <v>28314330</v>
          </cell>
          <cell r="F216">
            <v>2457945</v>
          </cell>
          <cell r="G216">
            <v>44994.000347222223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13194</v>
          </cell>
          <cell r="E217">
            <v>12129909</v>
          </cell>
          <cell r="F217">
            <v>4153569</v>
          </cell>
          <cell r="G217">
            <v>44994.000347222223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13197</v>
          </cell>
          <cell r="E218">
            <v>25324086</v>
          </cell>
          <cell r="F218">
            <v>1038389</v>
          </cell>
          <cell r="G218">
            <v>44994.000347222223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13201</v>
          </cell>
          <cell r="E219">
            <v>15096894</v>
          </cell>
          <cell r="F219">
            <v>4744894</v>
          </cell>
          <cell r="G219">
            <v>44994.000347222223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13202</v>
          </cell>
          <cell r="E220">
            <v>15096645</v>
          </cell>
          <cell r="F220">
            <v>1038389</v>
          </cell>
          <cell r="G220">
            <v>44994.000347222223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13157</v>
          </cell>
          <cell r="E221">
            <v>18141717</v>
          </cell>
          <cell r="F221">
            <v>1038392</v>
          </cell>
          <cell r="G221">
            <v>44994.000347222223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13195</v>
          </cell>
          <cell r="E222">
            <v>27314275</v>
          </cell>
          <cell r="F222">
            <v>1038389</v>
          </cell>
          <cell r="G222">
            <v>44994.000347222223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13199</v>
          </cell>
          <cell r="E223">
            <v>17175916</v>
          </cell>
          <cell r="F223">
            <v>2076778</v>
          </cell>
          <cell r="G223">
            <v>44994.000347222223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13198</v>
          </cell>
          <cell r="E224">
            <v>20351740</v>
          </cell>
          <cell r="F224">
            <v>1038389</v>
          </cell>
          <cell r="G224">
            <v>44994.000347222223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13166</v>
          </cell>
          <cell r="E225">
            <v>13224751</v>
          </cell>
          <cell r="F225">
            <v>7267838</v>
          </cell>
          <cell r="G225">
            <v>44994.000347222223</v>
          </cell>
          <cell r="J225" t="str">
            <v>Do Thi Bich Lieu</v>
          </cell>
          <cell r="M225" t="str">
            <v>No</v>
          </cell>
          <cell r="O225" t="str">
            <v>04/Đã thanh toán 10/2023</v>
          </cell>
        </row>
        <row r="226">
          <cell r="D226">
            <v>13163</v>
          </cell>
          <cell r="E226">
            <v>10201289</v>
          </cell>
          <cell r="F226">
            <v>4525994</v>
          </cell>
          <cell r="G226">
            <v>44994.000347222223</v>
          </cell>
          <cell r="J226" t="str">
            <v>Do Thi Bich Lieu</v>
          </cell>
          <cell r="M226" t="str">
            <v>No</v>
          </cell>
          <cell r="O226" t="str">
            <v>04/Đã thanh toán 10/2023</v>
          </cell>
        </row>
        <row r="227">
          <cell r="D227">
            <v>13164</v>
          </cell>
          <cell r="E227">
            <v>13225152</v>
          </cell>
          <cell r="F227">
            <v>828003</v>
          </cell>
          <cell r="G227">
            <v>44994.000347222223</v>
          </cell>
          <cell r="J227" t="str">
            <v>Do Thi Bich Lieu</v>
          </cell>
          <cell r="M227" t="str">
            <v>No</v>
          </cell>
          <cell r="O227" t="str">
            <v>04/Đã thanh toán 10/2023</v>
          </cell>
        </row>
        <row r="228">
          <cell r="D228">
            <v>13161</v>
          </cell>
          <cell r="E228">
            <v>24294867</v>
          </cell>
          <cell r="F228">
            <v>1038392</v>
          </cell>
          <cell r="G228">
            <v>44994.000347222223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13160</v>
          </cell>
          <cell r="E229">
            <v>21211824</v>
          </cell>
          <cell r="F229">
            <v>3230964</v>
          </cell>
          <cell r="G229">
            <v>44994.000347222223</v>
          </cell>
          <cell r="J229" t="str">
            <v>Do Thi Bich Lieu</v>
          </cell>
          <cell r="M229" t="str">
            <v>No</v>
          </cell>
          <cell r="O229" t="str">
            <v>04/Đã thanh toán 10/2023</v>
          </cell>
        </row>
        <row r="230">
          <cell r="D230">
            <v>13167</v>
          </cell>
          <cell r="E230">
            <v>13224849</v>
          </cell>
          <cell r="F230">
            <v>1221638</v>
          </cell>
          <cell r="G230">
            <v>44994.000347222223</v>
          </cell>
          <cell r="J230" t="str">
            <v>Do Thi Bich Lieu</v>
          </cell>
          <cell r="M230" t="str">
            <v>No</v>
          </cell>
          <cell r="O230" t="str">
            <v>04/Đã thanh toán 10/2023</v>
          </cell>
        </row>
        <row r="231">
          <cell r="D231">
            <v>13162</v>
          </cell>
          <cell r="E231">
            <v>21212486</v>
          </cell>
          <cell r="F231">
            <v>3230964</v>
          </cell>
          <cell r="G231">
            <v>44994.000347222223</v>
          </cell>
          <cell r="J231" t="str">
            <v>Do Thi Bich Lieu</v>
          </cell>
          <cell r="M231" t="str">
            <v>No</v>
          </cell>
          <cell r="O231" t="str">
            <v>04/Đã thanh toán 24/2023</v>
          </cell>
        </row>
        <row r="232">
          <cell r="D232">
            <v>14851</v>
          </cell>
          <cell r="E232">
            <v>19373558</v>
          </cell>
          <cell r="F232">
            <v>1038389</v>
          </cell>
          <cell r="G232">
            <v>45001.000347222223</v>
          </cell>
          <cell r="J232" t="str">
            <v>Do Thi Bich Lieu</v>
          </cell>
          <cell r="M232" t="str">
            <v>No</v>
          </cell>
          <cell r="O232" t="str">
            <v>06/Đã thanh toán 26/2023</v>
          </cell>
        </row>
        <row r="233">
          <cell r="D233">
            <v>14847</v>
          </cell>
          <cell r="E233">
            <v>10206798</v>
          </cell>
          <cell r="F233">
            <v>5191945</v>
          </cell>
          <cell r="G233">
            <v>45001.000347222223</v>
          </cell>
          <cell r="J233" t="str">
            <v>Do Thi Bich Lieu</v>
          </cell>
          <cell r="M233" t="str">
            <v>No</v>
          </cell>
          <cell r="O233" t="str">
            <v>06/Đã thanh toán 26/2023</v>
          </cell>
        </row>
        <row r="234">
          <cell r="D234">
            <v>14848</v>
          </cell>
          <cell r="E234">
            <v>11173631</v>
          </cell>
          <cell r="F234">
            <v>10383890</v>
          </cell>
          <cell r="G234">
            <v>45001.000347222223</v>
          </cell>
          <cell r="J234" t="str">
            <v>Do Thi Bich Lieu</v>
          </cell>
          <cell r="M234" t="str">
            <v>No</v>
          </cell>
          <cell r="O234" t="str">
            <v>06/Đã thanh toán 26/2023</v>
          </cell>
        </row>
        <row r="235">
          <cell r="D235">
            <v>14846</v>
          </cell>
          <cell r="E235">
            <v>10204861</v>
          </cell>
          <cell r="F235">
            <v>5338938</v>
          </cell>
          <cell r="G235">
            <v>45001.000347222223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14850</v>
          </cell>
          <cell r="E236">
            <v>11173964</v>
          </cell>
          <cell r="F236">
            <v>1104004</v>
          </cell>
          <cell r="G236">
            <v>45001.000347222223</v>
          </cell>
          <cell r="J236" t="str">
            <v>Do Thi Bich Lieu</v>
          </cell>
          <cell r="M236" t="str">
            <v>No</v>
          </cell>
          <cell r="O236" t="str">
            <v>06/Đã thanh toán 26/2023</v>
          </cell>
        </row>
        <row r="237">
          <cell r="D237">
            <v>14855</v>
          </cell>
          <cell r="E237">
            <v>12132881</v>
          </cell>
          <cell r="F237">
            <v>4153556</v>
          </cell>
          <cell r="G237">
            <v>45001.000347222223</v>
          </cell>
          <cell r="J237" t="str">
            <v>Do Thi Bich Lieu</v>
          </cell>
          <cell r="M237" t="str">
            <v>No</v>
          </cell>
          <cell r="O237" t="str">
            <v>06/Đã thanh toán 26/2023</v>
          </cell>
        </row>
        <row r="238">
          <cell r="D238">
            <v>14840</v>
          </cell>
          <cell r="E238">
            <v>25325468</v>
          </cell>
          <cell r="F238">
            <v>499125</v>
          </cell>
          <cell r="G238">
            <v>45001.000347222223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14842</v>
          </cell>
          <cell r="E239">
            <v>22327831</v>
          </cell>
          <cell r="F239">
            <v>1891483</v>
          </cell>
          <cell r="G239">
            <v>45001.000347222223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14841</v>
          </cell>
          <cell r="E240">
            <v>23205057</v>
          </cell>
          <cell r="F240">
            <v>1551215</v>
          </cell>
          <cell r="G240">
            <v>45001.000347222223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14844</v>
          </cell>
          <cell r="E241">
            <v>18143577</v>
          </cell>
          <cell r="F241">
            <v>1551215</v>
          </cell>
          <cell r="G241">
            <v>45001.000347222223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14845</v>
          </cell>
          <cell r="E242">
            <v>29162129</v>
          </cell>
          <cell r="F242">
            <v>2671558</v>
          </cell>
          <cell r="G242">
            <v>45001.000347222223</v>
          </cell>
          <cell r="J242" t="str">
            <v>Do Thi Bich Lieu</v>
          </cell>
          <cell r="M242" t="str">
            <v>No</v>
          </cell>
          <cell r="O242" t="str">
            <v>06/Đã thanh toán 26/2023</v>
          </cell>
        </row>
        <row r="243">
          <cell r="D243">
            <v>14843</v>
          </cell>
          <cell r="E243">
            <v>16412576</v>
          </cell>
          <cell r="F243">
            <v>4234934</v>
          </cell>
          <cell r="G243">
            <v>45001.000347222223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14854</v>
          </cell>
          <cell r="E244">
            <v>12132793</v>
          </cell>
          <cell r="F244">
            <v>4234934</v>
          </cell>
          <cell r="G244">
            <v>45001.000347222223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14852</v>
          </cell>
          <cell r="E245">
            <v>19373656</v>
          </cell>
          <cell r="F245">
            <v>3136524</v>
          </cell>
          <cell r="G245">
            <v>45001.000347222223</v>
          </cell>
          <cell r="J245" t="str">
            <v>Do Thi Bich Lieu</v>
          </cell>
          <cell r="M245" t="str">
            <v>No</v>
          </cell>
          <cell r="O245" t="str">
            <v>06/Đã thanh toán 26/2023</v>
          </cell>
        </row>
        <row r="246">
          <cell r="D246">
            <v>14849</v>
          </cell>
          <cell r="E246">
            <v>11174198</v>
          </cell>
          <cell r="F246">
            <v>3476451</v>
          </cell>
          <cell r="G246">
            <v>45001.000347222223</v>
          </cell>
          <cell r="J246" t="str">
            <v>Do Thi Bich Lieu</v>
          </cell>
          <cell r="M246" t="str">
            <v>No</v>
          </cell>
          <cell r="O246" t="str">
            <v>06/Đã thanh toán 26/2023</v>
          </cell>
        </row>
        <row r="247">
          <cell r="D247">
            <v>14853</v>
          </cell>
          <cell r="E247">
            <v>19373508</v>
          </cell>
          <cell r="F247">
            <v>1785920</v>
          </cell>
          <cell r="G247">
            <v>45001.000347222223</v>
          </cell>
          <cell r="J247" t="str">
            <v>Do Thi Bich Lieu</v>
          </cell>
          <cell r="M247" t="str">
            <v>No</v>
          </cell>
          <cell r="O247" t="str">
            <v>06/Đã thanh toán 26/2023</v>
          </cell>
        </row>
        <row r="248">
          <cell r="D248">
            <v>14861</v>
          </cell>
          <cell r="E248">
            <v>26373867</v>
          </cell>
          <cell r="F248">
            <v>5421158</v>
          </cell>
          <cell r="G248">
            <v>45001.000347222223</v>
          </cell>
          <cell r="J248" t="str">
            <v>Do Thi Bich Lieu</v>
          </cell>
          <cell r="M248" t="str">
            <v>No</v>
          </cell>
          <cell r="O248" t="str">
            <v>04/Đã thanh toán 10/2023</v>
          </cell>
        </row>
        <row r="249">
          <cell r="D249">
            <v>14856</v>
          </cell>
          <cell r="E249">
            <v>14085814</v>
          </cell>
          <cell r="F249">
            <v>403871</v>
          </cell>
          <cell r="G249">
            <v>45001.000347222223</v>
          </cell>
          <cell r="J249" t="str">
            <v>Do Thi Bich Lieu</v>
          </cell>
          <cell r="M249" t="str">
            <v>No</v>
          </cell>
          <cell r="O249" t="str">
            <v>04/Đã thanh toán 10/2023</v>
          </cell>
        </row>
        <row r="250">
          <cell r="D250">
            <v>14858</v>
          </cell>
          <cell r="E250">
            <v>13229084</v>
          </cell>
          <cell r="F250">
            <v>1939267</v>
          </cell>
          <cell r="G250">
            <v>45001.000347222223</v>
          </cell>
          <cell r="J250" t="str">
            <v>Do Thi Bich Lieu</v>
          </cell>
          <cell r="M250" t="str">
            <v>No</v>
          </cell>
          <cell r="O250" t="str">
            <v>04/Đã thanh toán 24/2023</v>
          </cell>
        </row>
        <row r="251">
          <cell r="D251">
            <v>14860</v>
          </cell>
          <cell r="E251">
            <v>26376419</v>
          </cell>
          <cell r="F251">
            <v>3514836</v>
          </cell>
          <cell r="G251">
            <v>45001.000347222223</v>
          </cell>
          <cell r="J251" t="str">
            <v>Do Thi Bich Lieu</v>
          </cell>
          <cell r="M251" t="str">
            <v>No</v>
          </cell>
          <cell r="O251" t="str">
            <v>04/Đã thanh toán 24/2023</v>
          </cell>
        </row>
        <row r="252">
          <cell r="D252">
            <v>14859</v>
          </cell>
          <cell r="E252">
            <v>26376150</v>
          </cell>
          <cell r="F252">
            <v>1038389</v>
          </cell>
          <cell r="G252">
            <v>45001.000347222223</v>
          </cell>
          <cell r="J252" t="str">
            <v>Do Thi Bich Lieu</v>
          </cell>
          <cell r="M252" t="str">
            <v>No</v>
          </cell>
          <cell r="O252" t="str">
            <v>04/Đã thanh toán 24/2023</v>
          </cell>
        </row>
        <row r="253">
          <cell r="D253">
            <v>15714</v>
          </cell>
          <cell r="E253">
            <v>27238722</v>
          </cell>
          <cell r="F253">
            <v>5079718</v>
          </cell>
          <cell r="G253">
            <v>45003.000347222223</v>
          </cell>
          <cell r="J253" t="str">
            <v>Do Thi Bich Lieu</v>
          </cell>
          <cell r="M253" t="str">
            <v>No</v>
          </cell>
          <cell r="O253" t="str">
            <v>07/Đã thanh toán 10/2023</v>
          </cell>
        </row>
        <row r="254">
          <cell r="D254">
            <v>15715</v>
          </cell>
          <cell r="E254">
            <v>20252702</v>
          </cell>
          <cell r="F254">
            <v>3918673</v>
          </cell>
          <cell r="G254">
            <v>45003.000347222223</v>
          </cell>
          <cell r="J254" t="str">
            <v>Do Thi Bich Lieu</v>
          </cell>
          <cell r="M254" t="str">
            <v>No</v>
          </cell>
          <cell r="O254" t="str">
            <v>Chúng tôi đang xử lý hóa đơn, vui lòng liên hệ Do Thi Bich Lieu</v>
          </cell>
        </row>
        <row r="255">
          <cell r="D255">
            <v>15719</v>
          </cell>
          <cell r="E255">
            <v>22277844</v>
          </cell>
          <cell r="F255">
            <v>5238904</v>
          </cell>
          <cell r="G255">
            <v>45003.000347222223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15723</v>
          </cell>
          <cell r="E256">
            <v>15043657</v>
          </cell>
          <cell r="F256">
            <v>6799447</v>
          </cell>
          <cell r="G256">
            <v>45003.000347222223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15713</v>
          </cell>
          <cell r="E257">
            <v>25231094</v>
          </cell>
          <cell r="F257">
            <v>552002</v>
          </cell>
          <cell r="G257">
            <v>45003.000347222223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15724</v>
          </cell>
          <cell r="E258">
            <v>13129281</v>
          </cell>
          <cell r="F258">
            <v>4506260</v>
          </cell>
          <cell r="G258">
            <v>45003.000347222223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15707</v>
          </cell>
          <cell r="E259">
            <v>16413585</v>
          </cell>
          <cell r="F259">
            <v>1615482</v>
          </cell>
          <cell r="G259">
            <v>45003.000347222223</v>
          </cell>
          <cell r="J259" t="str">
            <v>Do Thi Bich Lieu</v>
          </cell>
          <cell r="M259" t="str">
            <v>No</v>
          </cell>
          <cell r="O259" t="str">
            <v>04/Đã thanh toán 24/2023</v>
          </cell>
        </row>
        <row r="260">
          <cell r="D260">
            <v>15709</v>
          </cell>
          <cell r="E260">
            <v>24297736</v>
          </cell>
          <cell r="F260">
            <v>1038389</v>
          </cell>
          <cell r="G260">
            <v>45003.000347222223</v>
          </cell>
          <cell r="J260" t="str">
            <v>Do Thi Bich Lieu</v>
          </cell>
          <cell r="M260" t="str">
            <v>No</v>
          </cell>
          <cell r="O260" t="str">
            <v>04/Đã thanh toán 24/2023</v>
          </cell>
        </row>
        <row r="261">
          <cell r="D261">
            <v>15711</v>
          </cell>
          <cell r="E261">
            <v>28316136</v>
          </cell>
          <cell r="F261">
            <v>1615482</v>
          </cell>
          <cell r="G261">
            <v>45003.000347222223</v>
          </cell>
          <cell r="J261" t="str">
            <v>Do Thi Bich Lieu</v>
          </cell>
          <cell r="M261" t="str">
            <v>No</v>
          </cell>
          <cell r="O261" t="str">
            <v>04/Đã thanh toán 24/2023</v>
          </cell>
        </row>
        <row r="262">
          <cell r="D262">
            <v>15710</v>
          </cell>
          <cell r="E262">
            <v>25326408</v>
          </cell>
          <cell r="F262">
            <v>1551215</v>
          </cell>
          <cell r="G262">
            <v>45003.000347222223</v>
          </cell>
          <cell r="J262" t="str">
            <v>Do Thi Bich Lieu</v>
          </cell>
          <cell r="M262" t="str">
            <v>No</v>
          </cell>
          <cell r="O262" t="str">
            <v>04/Đã thanh toán 24/2023</v>
          </cell>
        </row>
        <row r="263">
          <cell r="D263">
            <v>15712</v>
          </cell>
          <cell r="E263">
            <v>17179185</v>
          </cell>
          <cell r="F263">
            <v>2352779</v>
          </cell>
          <cell r="G263">
            <v>45003.000347222223</v>
          </cell>
          <cell r="J263" t="str">
            <v>Do Thi Bich Lieu</v>
          </cell>
          <cell r="M263" t="str">
            <v>No</v>
          </cell>
          <cell r="O263" t="str">
            <v>04/Đã thanh toán 24/2023</v>
          </cell>
        </row>
        <row r="264">
          <cell r="D264">
            <v>15708</v>
          </cell>
          <cell r="E264">
            <v>20354100</v>
          </cell>
          <cell r="F264">
            <v>1038389</v>
          </cell>
          <cell r="G264">
            <v>45003.000347222223</v>
          </cell>
          <cell r="J264" t="str">
            <v>Do Thi Bich Lieu</v>
          </cell>
          <cell r="M264" t="str">
            <v>No</v>
          </cell>
          <cell r="O264" t="str">
            <v>04/Đã thanh toán 24/2023</v>
          </cell>
        </row>
        <row r="265">
          <cell r="D265">
            <v>15732</v>
          </cell>
          <cell r="E265">
            <v>21215183</v>
          </cell>
          <cell r="F265">
            <v>3069416</v>
          </cell>
          <cell r="G265">
            <v>45003.000347222223</v>
          </cell>
          <cell r="J265" t="str">
            <v>Do Thi Bich Lieu</v>
          </cell>
          <cell r="M265" t="str">
            <v>No</v>
          </cell>
          <cell r="O265" t="str">
            <v>04/Đã thanh toán 24/2023</v>
          </cell>
        </row>
        <row r="266">
          <cell r="D266">
            <v>15730</v>
          </cell>
          <cell r="E266">
            <v>10208391</v>
          </cell>
          <cell r="F266">
            <v>9800665</v>
          </cell>
          <cell r="G266">
            <v>45003.000347222223</v>
          </cell>
          <cell r="J266" t="str">
            <v>Do Thi Bich Lieu</v>
          </cell>
          <cell r="M266" t="str">
            <v>No</v>
          </cell>
          <cell r="O266" t="str">
            <v>04/Đã thanh toán 24/2023</v>
          </cell>
        </row>
        <row r="267">
          <cell r="D267">
            <v>15733</v>
          </cell>
          <cell r="E267">
            <v>16410927</v>
          </cell>
          <cell r="F267">
            <v>299475</v>
          </cell>
          <cell r="G267">
            <v>45003.000347222223</v>
          </cell>
          <cell r="J267" t="str">
            <v>Do Thi Bich Lieu</v>
          </cell>
          <cell r="M267" t="str">
            <v>No</v>
          </cell>
          <cell r="O267" t="str">
            <v>04/Đã thanh toán 24/2023</v>
          </cell>
        </row>
        <row r="268">
          <cell r="D268">
            <v>15706</v>
          </cell>
          <cell r="E268">
            <v>15099450</v>
          </cell>
          <cell r="F268">
            <v>4700010</v>
          </cell>
          <cell r="G268">
            <v>45003.000347222223</v>
          </cell>
          <cell r="J268" t="str">
            <v>Do Thi Bich Lieu</v>
          </cell>
          <cell r="M268" t="str">
            <v>No</v>
          </cell>
          <cell r="O268" t="str">
            <v>04/Đã thanh toán 24/2023</v>
          </cell>
        </row>
        <row r="269">
          <cell r="D269">
            <v>15718</v>
          </cell>
          <cell r="E269">
            <v>25269364</v>
          </cell>
          <cell r="F269">
            <v>6611119</v>
          </cell>
          <cell r="G269">
            <v>45003.000347222223</v>
          </cell>
          <cell r="J269" t="str">
            <v>Do Thi Bich Lieu</v>
          </cell>
          <cell r="M269" t="str">
            <v>No</v>
          </cell>
          <cell r="O269" t="str">
            <v>06/Đã thanh toán 26/2023</v>
          </cell>
        </row>
        <row r="270">
          <cell r="D270">
            <v>15705</v>
          </cell>
          <cell r="E270">
            <v>15099206</v>
          </cell>
          <cell r="F270">
            <v>3115167</v>
          </cell>
          <cell r="G270">
            <v>45003.000347222223</v>
          </cell>
          <cell r="J270" t="str">
            <v>Do Thi Bich Lieu</v>
          </cell>
          <cell r="M270" t="str">
            <v>No</v>
          </cell>
          <cell r="O270" t="str">
            <v>04/Đã thanh toán 24/2023</v>
          </cell>
        </row>
        <row r="271">
          <cell r="D271">
            <v>15721</v>
          </cell>
          <cell r="E271">
            <v>15012701</v>
          </cell>
          <cell r="F271">
            <v>552002</v>
          </cell>
          <cell r="G271">
            <v>45003.000347222223</v>
          </cell>
          <cell r="J271" t="str">
            <v>Do Thi Bich Lieu</v>
          </cell>
          <cell r="M271" t="str">
            <v>No</v>
          </cell>
          <cell r="O271" t="str">
            <v>06/Đã thanh toán 12/2023</v>
          </cell>
        </row>
        <row r="272">
          <cell r="D272">
            <v>16741</v>
          </cell>
          <cell r="E272">
            <v>14088203</v>
          </cell>
          <cell r="F272">
            <v>276001</v>
          </cell>
          <cell r="G272">
            <v>45008.000347222223</v>
          </cell>
          <cell r="J272" t="str">
            <v>Do Thi Bich Lieu</v>
          </cell>
          <cell r="M272" t="str">
            <v>No</v>
          </cell>
          <cell r="O272" t="str">
            <v>04/Đã thanh toán 24/2023</v>
          </cell>
        </row>
        <row r="273">
          <cell r="D273">
            <v>16754</v>
          </cell>
          <cell r="E273">
            <v>22330232</v>
          </cell>
          <cell r="F273">
            <v>1038389</v>
          </cell>
          <cell r="G273">
            <v>45008.000347222223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16755</v>
          </cell>
          <cell r="E274">
            <v>27318739</v>
          </cell>
          <cell r="F274">
            <v>1314390</v>
          </cell>
          <cell r="G274">
            <v>45008.000347222223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16752</v>
          </cell>
          <cell r="E275">
            <v>25328714</v>
          </cell>
          <cell r="F275">
            <v>8419296</v>
          </cell>
          <cell r="G275">
            <v>45008.000347222223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16751</v>
          </cell>
          <cell r="E276">
            <v>28317668</v>
          </cell>
          <cell r="F276">
            <v>1038389</v>
          </cell>
          <cell r="G276">
            <v>45008.000347222223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16742</v>
          </cell>
          <cell r="E277">
            <v>14088250</v>
          </cell>
          <cell r="F277">
            <v>5191962</v>
          </cell>
          <cell r="G277">
            <v>45008.000347222223</v>
          </cell>
          <cell r="J277" t="str">
            <v>Do Thi Bich Lieu</v>
          </cell>
          <cell r="M277" t="str">
            <v>No</v>
          </cell>
          <cell r="O277" t="str">
            <v>04/Đã thanh toán 24/2023</v>
          </cell>
        </row>
        <row r="278">
          <cell r="D278">
            <v>16745</v>
          </cell>
          <cell r="E278">
            <v>14089346</v>
          </cell>
          <cell r="F278">
            <v>499125</v>
          </cell>
          <cell r="G278">
            <v>45008.000347222223</v>
          </cell>
          <cell r="J278" t="str">
            <v>Do Thi Bich Lieu</v>
          </cell>
          <cell r="M278" t="str">
            <v>No</v>
          </cell>
          <cell r="O278" t="str">
            <v>04/Đã thanh toán 24/2023</v>
          </cell>
        </row>
        <row r="279">
          <cell r="D279">
            <v>16744</v>
          </cell>
          <cell r="E279">
            <v>26378159</v>
          </cell>
          <cell r="F279">
            <v>5542631</v>
          </cell>
          <cell r="G279">
            <v>45008.000347222223</v>
          </cell>
          <cell r="J279" t="str">
            <v>Do Thi Bich Lieu</v>
          </cell>
          <cell r="M279" t="str">
            <v>No</v>
          </cell>
          <cell r="O279" t="str">
            <v>04/Đã thanh toán 24/2023</v>
          </cell>
        </row>
        <row r="280">
          <cell r="D280">
            <v>16747</v>
          </cell>
          <cell r="E280">
            <v>20355734</v>
          </cell>
          <cell r="F280">
            <v>1682819</v>
          </cell>
          <cell r="G280">
            <v>45008.000347222223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16746</v>
          </cell>
          <cell r="E281">
            <v>18144542</v>
          </cell>
          <cell r="F281">
            <v>3115167</v>
          </cell>
          <cell r="G281">
            <v>45008.000347222223</v>
          </cell>
          <cell r="J281" t="str">
            <v>Do Thi Bich Lieu</v>
          </cell>
          <cell r="M281" t="str">
            <v>No</v>
          </cell>
          <cell r="O281" t="str">
            <v>04/Đã thanh toán 24/2023</v>
          </cell>
        </row>
        <row r="282">
          <cell r="D282">
            <v>16749</v>
          </cell>
          <cell r="E282">
            <v>21215809</v>
          </cell>
          <cell r="F282">
            <v>1615482</v>
          </cell>
          <cell r="G282">
            <v>45008.000347222223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16750</v>
          </cell>
          <cell r="E283">
            <v>22329490</v>
          </cell>
          <cell r="F283">
            <v>1551215</v>
          </cell>
          <cell r="G283">
            <v>45008.000347222223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16748</v>
          </cell>
          <cell r="E284">
            <v>16415222</v>
          </cell>
          <cell r="F284">
            <v>2358510</v>
          </cell>
          <cell r="G284">
            <v>45008.000347222223</v>
          </cell>
          <cell r="J284" t="str">
            <v>Do Thi Bich Lieu</v>
          </cell>
          <cell r="M284" t="str">
            <v>No</v>
          </cell>
          <cell r="O284" t="str">
            <v>05/Đã thanh toán 24/2023</v>
          </cell>
        </row>
        <row r="285">
          <cell r="D285">
            <v>17504</v>
          </cell>
          <cell r="E285">
            <v>12136041</v>
          </cell>
          <cell r="F285">
            <v>6022034</v>
          </cell>
          <cell r="G285">
            <v>45010.000347222223</v>
          </cell>
          <cell r="J285" t="str">
            <v>Do Thi Bich Lieu</v>
          </cell>
          <cell r="M285" t="str">
            <v>No</v>
          </cell>
          <cell r="O285" t="str">
            <v>06/Đã thanh toán 26/2023</v>
          </cell>
        </row>
        <row r="286">
          <cell r="D286">
            <v>17503</v>
          </cell>
          <cell r="E286">
            <v>19377162</v>
          </cell>
          <cell r="F286">
            <v>3719491</v>
          </cell>
          <cell r="G286">
            <v>45010.000347222223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18691</v>
          </cell>
          <cell r="E287">
            <v>29164422</v>
          </cell>
          <cell r="F287">
            <v>2076778</v>
          </cell>
          <cell r="G287">
            <v>45015.000347222223</v>
          </cell>
          <cell r="J287" t="str">
            <v>Do Thi Bich Lieu</v>
          </cell>
          <cell r="M287" t="str">
            <v>No</v>
          </cell>
          <cell r="O287" t="str">
            <v>07/Đã thanh toán 10/2023</v>
          </cell>
        </row>
        <row r="288">
          <cell r="D288">
            <v>18706</v>
          </cell>
          <cell r="E288">
            <v>10211867</v>
          </cell>
          <cell r="F288">
            <v>3711356</v>
          </cell>
          <cell r="G288">
            <v>45015.000347222223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D289">
            <v>18700</v>
          </cell>
          <cell r="E289">
            <v>28320264</v>
          </cell>
          <cell r="F289">
            <v>6016351</v>
          </cell>
          <cell r="G289">
            <v>45015.000347222223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18703</v>
          </cell>
          <cell r="E290">
            <v>20356376</v>
          </cell>
          <cell r="F290">
            <v>1038389</v>
          </cell>
          <cell r="G290">
            <v>45015.000347222223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18695</v>
          </cell>
          <cell r="E291">
            <v>15103633</v>
          </cell>
          <cell r="F291">
            <v>1038389</v>
          </cell>
          <cell r="G291">
            <v>45015.000347222223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18694</v>
          </cell>
          <cell r="E292">
            <v>18149591</v>
          </cell>
          <cell r="F292">
            <v>4234934</v>
          </cell>
          <cell r="G292">
            <v>45015.000347222223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18697</v>
          </cell>
          <cell r="E293">
            <v>15103732</v>
          </cell>
          <cell r="F293">
            <v>8144659</v>
          </cell>
          <cell r="G293">
            <v>45015.000347222223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18693</v>
          </cell>
          <cell r="E294">
            <v>11179991</v>
          </cell>
          <cell r="F294">
            <v>3230964</v>
          </cell>
          <cell r="G294">
            <v>45015.000347222223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18702</v>
          </cell>
          <cell r="E295">
            <v>20356620</v>
          </cell>
          <cell r="F295">
            <v>3973992</v>
          </cell>
          <cell r="G295">
            <v>45015.000347222223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18699</v>
          </cell>
          <cell r="E296">
            <v>17182705</v>
          </cell>
          <cell r="F296">
            <v>15080120</v>
          </cell>
          <cell r="G296">
            <v>45015.000347222223</v>
          </cell>
          <cell r="J296" t="str">
            <v>Do Thi Bich Lieu</v>
          </cell>
          <cell r="M296" t="str">
            <v>No</v>
          </cell>
          <cell r="O296" t="str">
            <v>05/Đã thanh toán 10/2023</v>
          </cell>
        </row>
        <row r="297">
          <cell r="D297">
            <v>18704</v>
          </cell>
          <cell r="E297">
            <v>16415945</v>
          </cell>
          <cell r="F297">
            <v>2076778</v>
          </cell>
          <cell r="G297">
            <v>45015.000347222223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18705</v>
          </cell>
          <cell r="E298">
            <v>10211608</v>
          </cell>
          <cell r="F298">
            <v>1038389</v>
          </cell>
          <cell r="G298">
            <v>45015.000347222223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18690</v>
          </cell>
          <cell r="E299">
            <v>50988210</v>
          </cell>
          <cell r="F299">
            <v>1038389</v>
          </cell>
          <cell r="G299">
            <v>45015.000347222223</v>
          </cell>
          <cell r="J299" t="str">
            <v>Do Thi Bich Lieu</v>
          </cell>
          <cell r="M299" t="str">
            <v>No</v>
          </cell>
          <cell r="O299" t="str">
            <v>07/Đã thanh toán 10/2023</v>
          </cell>
        </row>
        <row r="300">
          <cell r="D300">
            <v>18692</v>
          </cell>
          <cell r="E300">
            <v>11179683</v>
          </cell>
          <cell r="F300">
            <v>2757810</v>
          </cell>
          <cell r="G300">
            <v>45015.000347222223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19053</v>
          </cell>
          <cell r="E301">
            <v>90311519</v>
          </cell>
          <cell r="F301">
            <v>1038389</v>
          </cell>
          <cell r="G301">
            <v>45016.000347222223</v>
          </cell>
          <cell r="J301" t="str">
            <v>Do Thi Bich Lieu</v>
          </cell>
          <cell r="M301" t="str">
            <v>No</v>
          </cell>
          <cell r="O301" t="str">
            <v>07/Đã thanh toán 10/2023</v>
          </cell>
        </row>
        <row r="302">
          <cell r="D302">
            <v>19055</v>
          </cell>
          <cell r="E302">
            <v>14094464</v>
          </cell>
          <cell r="F302">
            <v>110400</v>
          </cell>
          <cell r="G302">
            <v>45016.000347222223</v>
          </cell>
          <cell r="J302" t="str">
            <v>Do Thi Bich Lieu</v>
          </cell>
          <cell r="M302" t="str">
            <v>No</v>
          </cell>
          <cell r="O302" t="str">
            <v>06/Đã thanh toán 26/2023</v>
          </cell>
        </row>
        <row r="303">
          <cell r="D303">
            <v>18760</v>
          </cell>
          <cell r="E303">
            <v>16419056</v>
          </cell>
          <cell r="F303">
            <v>2619452</v>
          </cell>
          <cell r="G303">
            <v>45016.000347222223</v>
          </cell>
          <cell r="J303" t="str">
            <v>Do Thi Bich Lieu</v>
          </cell>
          <cell r="M303" t="str">
            <v>No</v>
          </cell>
          <cell r="O303" t="str">
            <v>05/Đã thanh toán 10/2023</v>
          </cell>
        </row>
        <row r="304">
          <cell r="D304">
            <v>18761</v>
          </cell>
          <cell r="E304">
            <v>20358732</v>
          </cell>
          <cell r="F304">
            <v>1038389</v>
          </cell>
          <cell r="G304">
            <v>45016.000347222223</v>
          </cell>
          <cell r="J304" t="str">
            <v>Do Thi Bich Lieu</v>
          </cell>
          <cell r="M304" t="str">
            <v>No</v>
          </cell>
          <cell r="O304" t="str">
            <v>05/Đã thanh toán 10/2023</v>
          </cell>
        </row>
        <row r="305">
          <cell r="D305">
            <v>18767</v>
          </cell>
          <cell r="E305">
            <v>13237724</v>
          </cell>
          <cell r="F305">
            <v>517072</v>
          </cell>
          <cell r="G305">
            <v>45016.000347222223</v>
          </cell>
          <cell r="J305" t="str">
            <v>Do Thi Bich Lieu</v>
          </cell>
          <cell r="M305" t="str">
            <v>No</v>
          </cell>
          <cell r="O305" t="str">
            <v>05/Đã thanh toán 10/2023</v>
          </cell>
        </row>
        <row r="306">
          <cell r="D306">
            <v>18758</v>
          </cell>
          <cell r="E306">
            <v>10215276</v>
          </cell>
          <cell r="F306">
            <v>1038389</v>
          </cell>
          <cell r="G306">
            <v>45016.000347222223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18766</v>
          </cell>
          <cell r="E307">
            <v>13237335</v>
          </cell>
          <cell r="F307">
            <v>2301134</v>
          </cell>
          <cell r="G307">
            <v>45016.000347222223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18765</v>
          </cell>
          <cell r="E308">
            <v>18151455</v>
          </cell>
          <cell r="F308">
            <v>499125</v>
          </cell>
          <cell r="G308">
            <v>45016.000347222223</v>
          </cell>
          <cell r="J308" t="str">
            <v>Do Thi Bich Lieu</v>
          </cell>
          <cell r="M308" t="str">
            <v>No</v>
          </cell>
          <cell r="O308" t="str">
            <v>05/Đã thanh toán 10/2023</v>
          </cell>
        </row>
        <row r="309">
          <cell r="D309">
            <v>19054</v>
          </cell>
          <cell r="E309">
            <v>14094194</v>
          </cell>
          <cell r="F309">
            <v>2076778</v>
          </cell>
          <cell r="G309">
            <v>45016.000347222223</v>
          </cell>
          <cell r="J309" t="str">
            <v>Do Thi Bich Lieu</v>
          </cell>
          <cell r="M309" t="str">
            <v>No</v>
          </cell>
          <cell r="O309" t="str">
            <v>05/Đã thanh toán 10/2023</v>
          </cell>
        </row>
        <row r="310">
          <cell r="D310">
            <v>18763</v>
          </cell>
          <cell r="E310">
            <v>27321011</v>
          </cell>
          <cell r="F310">
            <v>4234934</v>
          </cell>
          <cell r="G310">
            <v>45016.000347222223</v>
          </cell>
          <cell r="J310" t="str">
            <v>Do Thi Bich Lieu</v>
          </cell>
          <cell r="M310" t="str">
            <v>No</v>
          </cell>
          <cell r="O310" t="str">
            <v>05/Đã thanh toán 10/2023</v>
          </cell>
        </row>
        <row r="311">
          <cell r="D311">
            <v>18759</v>
          </cell>
          <cell r="E311">
            <v>10215552</v>
          </cell>
          <cell r="F311">
            <v>3782966</v>
          </cell>
          <cell r="G311">
            <v>45016.000347222223</v>
          </cell>
          <cell r="J311" t="str">
            <v>Do Thi Bich Lieu</v>
          </cell>
          <cell r="M311" t="str">
            <v>No</v>
          </cell>
          <cell r="O311" t="str">
            <v>05/Đã thanh toán 10/2023</v>
          </cell>
        </row>
        <row r="312">
          <cell r="D312">
            <v>18762</v>
          </cell>
          <cell r="E312">
            <v>25330804</v>
          </cell>
          <cell r="F312">
            <v>2372447</v>
          </cell>
          <cell r="G312">
            <v>45016.000347222223</v>
          </cell>
          <cell r="J312" t="str">
            <v>Do Thi Bich Lieu</v>
          </cell>
          <cell r="M312" t="str">
            <v>No</v>
          </cell>
          <cell r="O312" t="str">
            <v>05/Đã thanh toán 10/2023</v>
          </cell>
        </row>
        <row r="313">
          <cell r="D313">
            <v>18764</v>
          </cell>
          <cell r="E313">
            <v>28320846</v>
          </cell>
          <cell r="F313">
            <v>1827216</v>
          </cell>
          <cell r="G313">
            <v>45016.000347222223</v>
          </cell>
          <cell r="J313" t="str">
            <v>Do Thi Bich Lieu</v>
          </cell>
          <cell r="M313" t="str">
            <v>No</v>
          </cell>
          <cell r="O313" t="str">
            <v>05/Đã thanh toán 10/2023</v>
          </cell>
        </row>
        <row r="314">
          <cell r="D314">
            <v>20183</v>
          </cell>
          <cell r="E314">
            <v>12142203</v>
          </cell>
          <cell r="F314">
            <v>6404281</v>
          </cell>
          <cell r="G314">
            <v>45022.000347222223</v>
          </cell>
          <cell r="J314" t="str">
            <v>Do Thi Bich Lieu</v>
          </cell>
          <cell r="M314" t="str">
            <v>No</v>
          </cell>
          <cell r="O314" t="str">
            <v>07/Đã thanh toán 10/2023</v>
          </cell>
        </row>
        <row r="315">
          <cell r="D315">
            <v>20186</v>
          </cell>
          <cell r="E315">
            <v>26385892</v>
          </cell>
          <cell r="F315">
            <v>4117091</v>
          </cell>
          <cell r="G315">
            <v>45022.000347222223</v>
          </cell>
          <cell r="J315" t="str">
            <v>Do Thi Bich Lieu</v>
          </cell>
          <cell r="M315" t="str">
            <v>No</v>
          </cell>
          <cell r="O315" t="str">
            <v>05/Đã thanh toán 10/2023</v>
          </cell>
        </row>
        <row r="316">
          <cell r="D316">
            <v>20180</v>
          </cell>
          <cell r="E316">
            <v>17186942</v>
          </cell>
          <cell r="F316">
            <v>3663551</v>
          </cell>
          <cell r="G316">
            <v>45022.000347222223</v>
          </cell>
          <cell r="J316" t="str">
            <v>Do Thi Bich Lieu</v>
          </cell>
          <cell r="M316" t="str">
            <v>No</v>
          </cell>
          <cell r="O316" t="str">
            <v>05/Đã thanh toán 10/2023</v>
          </cell>
        </row>
        <row r="317">
          <cell r="D317">
            <v>20178</v>
          </cell>
          <cell r="E317">
            <v>15106479</v>
          </cell>
          <cell r="F317">
            <v>1958820</v>
          </cell>
          <cell r="G317">
            <v>45022.000347222223</v>
          </cell>
          <cell r="J317" t="str">
            <v>Do Thi Bich Lieu</v>
          </cell>
          <cell r="M317" t="str">
            <v>No</v>
          </cell>
          <cell r="O317" t="str">
            <v>05/Đã thanh toán 10/2023</v>
          </cell>
        </row>
        <row r="318">
          <cell r="D318">
            <v>20185</v>
          </cell>
          <cell r="E318">
            <v>13240965</v>
          </cell>
          <cell r="F318">
            <v>3841090</v>
          </cell>
          <cell r="G318">
            <v>45022.000347222223</v>
          </cell>
          <cell r="J318" t="str">
            <v>Do Thi Bich Lieu</v>
          </cell>
          <cell r="M318" t="str">
            <v>No</v>
          </cell>
          <cell r="O318" t="str">
            <v>05/Đã thanh toán 10/2023</v>
          </cell>
        </row>
        <row r="319">
          <cell r="D319">
            <v>20179</v>
          </cell>
          <cell r="E319">
            <v>22334926</v>
          </cell>
          <cell r="F319">
            <v>4009159</v>
          </cell>
          <cell r="G319">
            <v>45022.000347222223</v>
          </cell>
          <cell r="J319" t="str">
            <v>Do Thi Bich Lieu</v>
          </cell>
          <cell r="M319" t="str">
            <v>No</v>
          </cell>
          <cell r="O319" t="str">
            <v>05/Đã thanh toán 10/2023</v>
          </cell>
        </row>
        <row r="320">
          <cell r="D320">
            <v>20177</v>
          </cell>
          <cell r="E320">
            <v>19381406</v>
          </cell>
          <cell r="F320">
            <v>1221638</v>
          </cell>
          <cell r="G320">
            <v>45022.000347222223</v>
          </cell>
          <cell r="J320" t="str">
            <v>Do Thi Bich Lieu</v>
          </cell>
          <cell r="M320" t="str">
            <v>No</v>
          </cell>
          <cell r="O320" t="str">
            <v>05/Đã thanh toán 10/2023</v>
          </cell>
        </row>
        <row r="321">
          <cell r="D321">
            <v>20184</v>
          </cell>
          <cell r="E321">
            <v>13240084</v>
          </cell>
          <cell r="F321">
            <v>3888247</v>
          </cell>
          <cell r="G321">
            <v>45022.000347222223</v>
          </cell>
          <cell r="J321" t="str">
            <v>Do Thi Bich Lieu</v>
          </cell>
          <cell r="M321" t="str">
            <v>No</v>
          </cell>
          <cell r="O321" t="str">
            <v>05/Đã thanh toán 10/2023</v>
          </cell>
        </row>
        <row r="322">
          <cell r="D322">
            <v>20181</v>
          </cell>
          <cell r="E322">
            <v>11183065</v>
          </cell>
          <cell r="F322">
            <v>4234934</v>
          </cell>
          <cell r="G322">
            <v>45022.000347222223</v>
          </cell>
          <cell r="J322" t="str">
            <v>Do Thi Bich Lieu</v>
          </cell>
          <cell r="M322" t="str">
            <v>No</v>
          </cell>
          <cell r="O322" t="str">
            <v>05/Đã thanh toán 10/2023</v>
          </cell>
        </row>
        <row r="323">
          <cell r="D323">
            <v>20182</v>
          </cell>
          <cell r="E323">
            <v>12141800</v>
          </cell>
          <cell r="F323">
            <v>1954612</v>
          </cell>
          <cell r="G323">
            <v>45022.000347222223</v>
          </cell>
          <cell r="J323" t="str">
            <v>Do Thi Bich Lieu</v>
          </cell>
          <cell r="M323" t="str">
            <v>No</v>
          </cell>
          <cell r="O323" t="str">
            <v>07/Đã thanh toán 10/2023</v>
          </cell>
        </row>
        <row r="324">
          <cell r="D324">
            <v>20481</v>
          </cell>
          <cell r="E324">
            <v>24304654</v>
          </cell>
          <cell r="F324">
            <v>977306</v>
          </cell>
          <cell r="G324">
            <v>45024.000347222223</v>
          </cell>
          <cell r="J324" t="str">
            <v>Do Thi Bich Lieu</v>
          </cell>
          <cell r="M324" t="str">
            <v>No</v>
          </cell>
          <cell r="O324" t="str">
            <v>07/Đã thanh toán 10/2023</v>
          </cell>
        </row>
        <row r="325">
          <cell r="D325">
            <v>20479</v>
          </cell>
          <cell r="E325">
            <v>50989153</v>
          </cell>
          <cell r="F325">
            <v>977306</v>
          </cell>
          <cell r="G325">
            <v>45024.000347222223</v>
          </cell>
          <cell r="J325" t="str">
            <v>Do Thi Bich Lieu</v>
          </cell>
          <cell r="M325" t="str">
            <v>No</v>
          </cell>
          <cell r="O325" t="str">
            <v>07/Đã thanh toán 10/2023</v>
          </cell>
        </row>
        <row r="326">
          <cell r="D326">
            <v>20499</v>
          </cell>
          <cell r="E326">
            <v>10216418</v>
          </cell>
          <cell r="F326">
            <v>499125</v>
          </cell>
          <cell r="G326">
            <v>45024.000347222223</v>
          </cell>
          <cell r="J326" t="str">
            <v>Do Thi Bich Lieu</v>
          </cell>
          <cell r="M326" t="str">
            <v>No</v>
          </cell>
          <cell r="O326" t="str">
            <v>06/Đã thanh toán 26/2023</v>
          </cell>
        </row>
        <row r="327">
          <cell r="D327">
            <v>20484</v>
          </cell>
          <cell r="E327">
            <v>22335483</v>
          </cell>
          <cell r="F327">
            <v>3025605</v>
          </cell>
          <cell r="G327">
            <v>45024.000347222223</v>
          </cell>
          <cell r="J327" t="str">
            <v>Do Thi Bich Lieu</v>
          </cell>
          <cell r="M327" t="str">
            <v>No</v>
          </cell>
          <cell r="O327" t="str">
            <v>06/Đã thanh toán 26/2023</v>
          </cell>
        </row>
        <row r="328">
          <cell r="D328">
            <v>20482</v>
          </cell>
          <cell r="E328">
            <v>27324142</v>
          </cell>
          <cell r="F328">
            <v>1476431</v>
          </cell>
          <cell r="G328">
            <v>45024.000347222223</v>
          </cell>
          <cell r="J328" t="str">
            <v>Do Thi Bich Lieu</v>
          </cell>
          <cell r="M328" t="str">
            <v>No</v>
          </cell>
          <cell r="O328" t="str">
            <v>07/Đã thanh toán 10/2023</v>
          </cell>
        </row>
        <row r="329">
          <cell r="D329">
            <v>20483</v>
          </cell>
          <cell r="E329">
            <v>20361443</v>
          </cell>
          <cell r="F329">
            <v>977306</v>
          </cell>
          <cell r="G329">
            <v>45024.000347222223</v>
          </cell>
          <cell r="J329" t="str">
            <v>Do Thi Bich Lieu</v>
          </cell>
          <cell r="M329" t="str">
            <v>No</v>
          </cell>
          <cell r="O329" t="str">
            <v>07/Đã thanh toán 10/2023</v>
          </cell>
        </row>
        <row r="330">
          <cell r="D330">
            <v>20498</v>
          </cell>
          <cell r="E330">
            <v>10219221</v>
          </cell>
          <cell r="F330">
            <v>5456902</v>
          </cell>
          <cell r="G330">
            <v>45024.000347222223</v>
          </cell>
          <cell r="J330" t="str">
            <v>Do Thi Bich Lieu</v>
          </cell>
          <cell r="M330" t="str">
            <v>No</v>
          </cell>
          <cell r="O330" t="str">
            <v>07/Đã thanh toán 10/2023</v>
          </cell>
        </row>
        <row r="331">
          <cell r="D331">
            <v>22046</v>
          </cell>
          <cell r="E331">
            <v>14096121</v>
          </cell>
          <cell r="F331">
            <v>3775314</v>
          </cell>
          <cell r="G331">
            <v>45029.000347222223</v>
          </cell>
          <cell r="J331" t="str">
            <v>Do Thi Bich Lieu</v>
          </cell>
          <cell r="M331" t="str">
            <v>No</v>
          </cell>
          <cell r="O331" t="str">
            <v>06/Đã thanh toán 26/2023</v>
          </cell>
        </row>
        <row r="332">
          <cell r="D332">
            <v>22033</v>
          </cell>
          <cell r="E332">
            <v>11185117</v>
          </cell>
          <cell r="F332">
            <v>7818448</v>
          </cell>
          <cell r="G332">
            <v>45029.000347222223</v>
          </cell>
          <cell r="J332" t="str">
            <v>Do Thi Bich Lieu</v>
          </cell>
          <cell r="M332" t="str">
            <v>No</v>
          </cell>
          <cell r="O332" t="str">
            <v>06/Đã thanh toán 26/2023</v>
          </cell>
        </row>
        <row r="333">
          <cell r="D333">
            <v>22032</v>
          </cell>
          <cell r="E333">
            <v>16421862</v>
          </cell>
          <cell r="F333">
            <v>5329058</v>
          </cell>
          <cell r="G333">
            <v>45029.000347222223</v>
          </cell>
          <cell r="J333" t="str">
            <v>Do Thi Bich Lieu</v>
          </cell>
          <cell r="M333" t="str">
            <v>No</v>
          </cell>
          <cell r="O333" t="str">
            <v>07/Đã thanh toán 10/2023</v>
          </cell>
        </row>
        <row r="334">
          <cell r="D334">
            <v>22041</v>
          </cell>
          <cell r="E334">
            <v>11186045</v>
          </cell>
          <cell r="F334">
            <v>5238794</v>
          </cell>
          <cell r="G334">
            <v>45029.000347222223</v>
          </cell>
          <cell r="J334" t="str">
            <v>Do Thi Bich Lieu</v>
          </cell>
          <cell r="M334" t="str">
            <v>No</v>
          </cell>
          <cell r="O334" t="str">
            <v>06/Đã thanh toán 26/2023</v>
          </cell>
        </row>
        <row r="335">
          <cell r="D335">
            <v>22042</v>
          </cell>
          <cell r="E335">
            <v>12145211</v>
          </cell>
          <cell r="F335">
            <v>21208644</v>
          </cell>
          <cell r="G335">
            <v>45029.000347222223</v>
          </cell>
          <cell r="J335" t="str">
            <v>Do Thi Bich Lieu</v>
          </cell>
          <cell r="M335" t="str">
            <v>No</v>
          </cell>
          <cell r="O335" t="str">
            <v>06/Đã thanh toán 26/2023</v>
          </cell>
        </row>
        <row r="336">
          <cell r="D336">
            <v>22039</v>
          </cell>
          <cell r="E336">
            <v>24306056</v>
          </cell>
          <cell r="F336">
            <v>1615482</v>
          </cell>
          <cell r="G336">
            <v>45029.000347222223</v>
          </cell>
          <cell r="J336" t="str">
            <v>Do Thi Bich Lieu</v>
          </cell>
          <cell r="M336" t="str">
            <v>No</v>
          </cell>
          <cell r="O336" t="str">
            <v>06/Đã thanh toán 26/2023</v>
          </cell>
        </row>
        <row r="337">
          <cell r="D337">
            <v>22036</v>
          </cell>
          <cell r="E337">
            <v>16423557</v>
          </cell>
          <cell r="F337">
            <v>1142910</v>
          </cell>
          <cell r="G337">
            <v>45029.000347222223</v>
          </cell>
          <cell r="J337" t="str">
            <v>Do Thi Bich Lieu</v>
          </cell>
          <cell r="M337" t="str">
            <v>No</v>
          </cell>
          <cell r="O337" t="str">
            <v>06/Đã thanh toán 26/2023</v>
          </cell>
        </row>
        <row r="338">
          <cell r="D338">
            <v>22037</v>
          </cell>
          <cell r="E338">
            <v>20362920</v>
          </cell>
          <cell r="F338">
            <v>3118577</v>
          </cell>
          <cell r="G338">
            <v>45029.000347222223</v>
          </cell>
          <cell r="J338" t="str">
            <v>Do Thi Bich Lieu</v>
          </cell>
          <cell r="M338" t="str">
            <v>No</v>
          </cell>
          <cell r="O338" t="str">
            <v>06/Đã thanh toán 26/2023</v>
          </cell>
        </row>
        <row r="339">
          <cell r="D339">
            <v>22038</v>
          </cell>
          <cell r="E339">
            <v>22337327</v>
          </cell>
          <cell r="F339">
            <v>598950</v>
          </cell>
          <cell r="G339">
            <v>45029.000347222223</v>
          </cell>
          <cell r="J339" t="str">
            <v>Do Thi Bich Lieu</v>
          </cell>
          <cell r="M339" t="str">
            <v>No</v>
          </cell>
          <cell r="O339" t="str">
            <v>06/Đã thanh toán 26/2023</v>
          </cell>
        </row>
        <row r="340">
          <cell r="D340">
            <v>22045</v>
          </cell>
          <cell r="E340">
            <v>13242151</v>
          </cell>
          <cell r="F340">
            <v>4806984</v>
          </cell>
          <cell r="G340">
            <v>45029.000347222223</v>
          </cell>
          <cell r="J340" t="str">
            <v>Do Thi Bich Lieu</v>
          </cell>
          <cell r="M340" t="str">
            <v>No</v>
          </cell>
          <cell r="O340" t="str">
            <v>06/Đã thanh toán 26/2023</v>
          </cell>
        </row>
        <row r="341">
          <cell r="D341">
            <v>22040</v>
          </cell>
          <cell r="E341">
            <v>12144845</v>
          </cell>
          <cell r="F341">
            <v>2931918</v>
          </cell>
          <cell r="G341">
            <v>45029.000347222223</v>
          </cell>
          <cell r="J341" t="str">
            <v>Do Thi Bich Lieu</v>
          </cell>
          <cell r="M341" t="str">
            <v>No</v>
          </cell>
          <cell r="O341" t="str">
            <v>06/Đã thanh toán 26/2023</v>
          </cell>
        </row>
        <row r="342">
          <cell r="D342">
            <v>22034</v>
          </cell>
          <cell r="E342">
            <v>18155630</v>
          </cell>
          <cell r="F342">
            <v>2931918</v>
          </cell>
          <cell r="G342">
            <v>45029.000347222223</v>
          </cell>
          <cell r="J342" t="str">
            <v>Do Thi Bich Lieu</v>
          </cell>
          <cell r="M342" t="str">
            <v>No</v>
          </cell>
          <cell r="O342" t="str">
            <v>06/Đã thanh toán 26/2023</v>
          </cell>
        </row>
        <row r="343">
          <cell r="D343">
            <v>22180</v>
          </cell>
          <cell r="E343">
            <v>15110161</v>
          </cell>
          <cell r="F343">
            <v>977306</v>
          </cell>
          <cell r="G343">
            <v>45030.000347222223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22182</v>
          </cell>
          <cell r="E344">
            <v>22337887</v>
          </cell>
          <cell r="F344">
            <v>1308514</v>
          </cell>
          <cell r="G344">
            <v>45030.000347222223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22185</v>
          </cell>
          <cell r="E345">
            <v>25335484</v>
          </cell>
          <cell r="F345">
            <v>2895459</v>
          </cell>
          <cell r="G345">
            <v>45030.000347222223</v>
          </cell>
          <cell r="J345" t="str">
            <v>Do Thi Bich Lieu</v>
          </cell>
          <cell r="M345" t="str">
            <v>No</v>
          </cell>
          <cell r="O345" t="str">
            <v>05/Đã thanh toán 24/2023</v>
          </cell>
        </row>
        <row r="346">
          <cell r="D346">
            <v>22183</v>
          </cell>
          <cell r="E346">
            <v>22338310</v>
          </cell>
          <cell r="F346">
            <v>977306</v>
          </cell>
          <cell r="G346">
            <v>45030.000347222223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22181</v>
          </cell>
          <cell r="E347">
            <v>17190462</v>
          </cell>
          <cell r="F347">
            <v>4646323</v>
          </cell>
          <cell r="G347">
            <v>45030.000347222223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22187</v>
          </cell>
          <cell r="E348">
            <v>28326076</v>
          </cell>
          <cell r="F348">
            <v>3570094</v>
          </cell>
          <cell r="G348">
            <v>45030.000347222223</v>
          </cell>
          <cell r="J348" t="str">
            <v>Do Thi Bich Lieu</v>
          </cell>
          <cell r="M348" t="str">
            <v>No</v>
          </cell>
          <cell r="O348" t="str">
            <v>05/Đã thanh toán 24/2023</v>
          </cell>
        </row>
        <row r="349">
          <cell r="D349">
            <v>22186</v>
          </cell>
          <cell r="E349">
            <v>27326618</v>
          </cell>
          <cell r="F349">
            <v>552013</v>
          </cell>
          <cell r="G349">
            <v>45030.000347222223</v>
          </cell>
          <cell r="J349" t="str">
            <v>Do Thi Bich Lieu</v>
          </cell>
          <cell r="M349" t="str">
            <v>No</v>
          </cell>
          <cell r="O349" t="str">
            <v>05/Đã thanh toán 24/2023</v>
          </cell>
        </row>
        <row r="350">
          <cell r="D350">
            <v>23405</v>
          </cell>
          <cell r="E350">
            <v>19385051</v>
          </cell>
          <cell r="F350">
            <v>5697159</v>
          </cell>
          <cell r="G350">
            <v>45036.000347222223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23425</v>
          </cell>
          <cell r="E351">
            <v>90317029</v>
          </cell>
          <cell r="F351">
            <v>977306</v>
          </cell>
          <cell r="G351">
            <v>45036.000347222223</v>
          </cell>
          <cell r="J351" t="str">
            <v>Do Thi Bich Lieu</v>
          </cell>
          <cell r="M351" t="str">
            <v>No</v>
          </cell>
          <cell r="O351" t="str">
            <v>05/Đã thanh toán 24/2023</v>
          </cell>
        </row>
        <row r="352">
          <cell r="D352">
            <v>23413</v>
          </cell>
          <cell r="E352">
            <v>23213768</v>
          </cell>
          <cell r="F352">
            <v>1615482</v>
          </cell>
          <cell r="G352">
            <v>45036.000347222223</v>
          </cell>
          <cell r="J352" t="str">
            <v>Do Thi Bich Lieu</v>
          </cell>
          <cell r="M352" t="str">
            <v>No</v>
          </cell>
          <cell r="O352" t="str">
            <v>06/Đã thanh toán 12/2023</v>
          </cell>
        </row>
        <row r="353">
          <cell r="D353">
            <v>23415</v>
          </cell>
          <cell r="E353">
            <v>16426394</v>
          </cell>
          <cell r="F353">
            <v>3795915</v>
          </cell>
          <cell r="G353">
            <v>45036.000347222223</v>
          </cell>
          <cell r="J353" t="str">
            <v>Do Thi Bich Lieu</v>
          </cell>
          <cell r="M353" t="str">
            <v>No</v>
          </cell>
          <cell r="O353" t="str">
            <v>06/Đã thanh toán 12/2023</v>
          </cell>
        </row>
        <row r="354">
          <cell r="D354">
            <v>23409</v>
          </cell>
          <cell r="E354">
            <v>18159296</v>
          </cell>
          <cell r="F354">
            <v>5525207</v>
          </cell>
          <cell r="G354">
            <v>45036.000347222223</v>
          </cell>
          <cell r="J354" t="str">
            <v>Do Thi Bich Lieu</v>
          </cell>
          <cell r="M354" t="str">
            <v>No</v>
          </cell>
          <cell r="O354" t="str">
            <v>05/Đã thanh toán 24/2023</v>
          </cell>
        </row>
        <row r="355">
          <cell r="D355">
            <v>23416</v>
          </cell>
          <cell r="E355">
            <v>15111840</v>
          </cell>
          <cell r="F355">
            <v>977306</v>
          </cell>
          <cell r="G355">
            <v>45036.000347222223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23420</v>
          </cell>
          <cell r="E356">
            <v>90314340</v>
          </cell>
          <cell r="F356">
            <v>807741</v>
          </cell>
          <cell r="G356">
            <v>45036.000347222223</v>
          </cell>
          <cell r="J356" t="str">
            <v>Do Thi Bich Lieu</v>
          </cell>
          <cell r="M356" t="str">
            <v>No</v>
          </cell>
          <cell r="O356" t="str">
            <v>05/Đã thanh toán 24/2023</v>
          </cell>
        </row>
        <row r="357">
          <cell r="D357">
            <v>23424</v>
          </cell>
          <cell r="E357">
            <v>13245693</v>
          </cell>
          <cell r="F357">
            <v>3909224</v>
          </cell>
          <cell r="G357">
            <v>45036.000347222223</v>
          </cell>
          <cell r="J357" t="str">
            <v>Do Thi Bich Lieu</v>
          </cell>
          <cell r="M357" t="str">
            <v>No</v>
          </cell>
          <cell r="O357" t="str">
            <v>05/Đã thanh toán 24/2023</v>
          </cell>
        </row>
        <row r="358">
          <cell r="D358">
            <v>23423</v>
          </cell>
          <cell r="E358">
            <v>14098662</v>
          </cell>
          <cell r="F358">
            <v>3335789</v>
          </cell>
          <cell r="G358">
            <v>45036.000347222223</v>
          </cell>
          <cell r="J358" t="str">
            <v>Do Thi Bich Lieu</v>
          </cell>
          <cell r="M358" t="str">
            <v>No</v>
          </cell>
          <cell r="O358" t="str">
            <v>05/Đã thanh toán 24/2023</v>
          </cell>
        </row>
        <row r="359">
          <cell r="D359">
            <v>23408</v>
          </cell>
          <cell r="E359">
            <v>19386605</v>
          </cell>
          <cell r="F359">
            <v>2919450</v>
          </cell>
          <cell r="G359">
            <v>45036.000347222223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23412</v>
          </cell>
          <cell r="E360">
            <v>27327514</v>
          </cell>
          <cell r="F360">
            <v>4066508</v>
          </cell>
          <cell r="G360">
            <v>45036.000347222223</v>
          </cell>
          <cell r="J360" t="str">
            <v>Do Thi Bich Lieu</v>
          </cell>
          <cell r="M360" t="str">
            <v>No</v>
          </cell>
          <cell r="O360" t="str">
            <v>05/Đã thanh toán 24/2023</v>
          </cell>
        </row>
        <row r="361">
          <cell r="D361">
            <v>23411</v>
          </cell>
          <cell r="E361">
            <v>11188732</v>
          </cell>
          <cell r="F361">
            <v>778800</v>
          </cell>
          <cell r="G361">
            <v>45036.000347222223</v>
          </cell>
          <cell r="J361" t="str">
            <v>Do Thi Bich Lieu</v>
          </cell>
          <cell r="M361" t="str">
            <v>No</v>
          </cell>
          <cell r="O361" t="str">
            <v>05/Đã thanh toán 24/2023</v>
          </cell>
        </row>
        <row r="362">
          <cell r="D362">
            <v>23417</v>
          </cell>
          <cell r="E362">
            <v>22339889</v>
          </cell>
          <cell r="F362">
            <v>2336400</v>
          </cell>
          <cell r="G362">
            <v>45036.000347222223</v>
          </cell>
          <cell r="J362" t="str">
            <v>Do Thi Bich Lieu</v>
          </cell>
          <cell r="M362" t="str">
            <v>No</v>
          </cell>
          <cell r="O362" t="str">
            <v>05/Đã thanh toán 24/2023</v>
          </cell>
        </row>
        <row r="363">
          <cell r="D363">
            <v>23589</v>
          </cell>
          <cell r="E363">
            <v>19389013</v>
          </cell>
          <cell r="F363">
            <v>8544476</v>
          </cell>
          <cell r="G363">
            <v>45040.000347222223</v>
          </cell>
          <cell r="J363" t="str">
            <v>Do Thi Bich Lieu</v>
          </cell>
          <cell r="M363" t="str">
            <v>No</v>
          </cell>
          <cell r="O363" t="str">
            <v>06/Đã thanh toán 12/2023</v>
          </cell>
        </row>
        <row r="364">
          <cell r="D364">
            <v>23587</v>
          </cell>
          <cell r="E364">
            <v>19386785</v>
          </cell>
          <cell r="F364">
            <v>977306</v>
          </cell>
          <cell r="G364">
            <v>45040.000347222223</v>
          </cell>
          <cell r="J364" t="str">
            <v>Do Thi Bich Lieu</v>
          </cell>
          <cell r="M364" t="str">
            <v>No</v>
          </cell>
          <cell r="O364" t="str">
            <v>05/Đã thanh toán 24/2023</v>
          </cell>
        </row>
        <row r="365">
          <cell r="D365">
            <v>23593</v>
          </cell>
          <cell r="E365">
            <v>20366260</v>
          </cell>
          <cell r="F365">
            <v>4058758</v>
          </cell>
          <cell r="G365">
            <v>45040.000347222223</v>
          </cell>
          <cell r="J365" t="str">
            <v>Do Thi Bich Lieu</v>
          </cell>
          <cell r="M365" t="str">
            <v>No</v>
          </cell>
          <cell r="O365" t="str">
            <v>06/Đã thanh toán 12/2023</v>
          </cell>
        </row>
        <row r="366">
          <cell r="D366">
            <v>23592</v>
          </cell>
          <cell r="E366">
            <v>17193595</v>
          </cell>
          <cell r="F366">
            <v>2837120</v>
          </cell>
          <cell r="G366">
            <v>45040.000347222223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23591</v>
          </cell>
          <cell r="E367">
            <v>16427460</v>
          </cell>
          <cell r="F367">
            <v>5446000</v>
          </cell>
          <cell r="G367">
            <v>45040.000347222223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23599</v>
          </cell>
          <cell r="E368">
            <v>28329414</v>
          </cell>
          <cell r="F368">
            <v>1557600</v>
          </cell>
          <cell r="G368">
            <v>45040.000347222223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23598</v>
          </cell>
          <cell r="E369">
            <v>17194754</v>
          </cell>
          <cell r="F369">
            <v>6230400</v>
          </cell>
          <cell r="G369">
            <v>45040.000347222223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23588</v>
          </cell>
          <cell r="E370">
            <v>19387758</v>
          </cell>
          <cell r="F370">
            <v>499125</v>
          </cell>
          <cell r="G370">
            <v>45040.000347222223</v>
          </cell>
          <cell r="J370" t="str">
            <v>Do Thi Bich Lieu</v>
          </cell>
          <cell r="M370" t="str">
            <v>No</v>
          </cell>
          <cell r="O370" t="str">
            <v>05/Đã thanh toán 24/2023</v>
          </cell>
        </row>
        <row r="371">
          <cell r="D371">
            <v>23577</v>
          </cell>
          <cell r="E371">
            <v>10224313</v>
          </cell>
          <cell r="F371">
            <v>2443276</v>
          </cell>
          <cell r="G371">
            <v>45040.000347222223</v>
          </cell>
          <cell r="J371" t="str">
            <v>Do Thi Bich Lieu</v>
          </cell>
          <cell r="M371" t="str">
            <v>No</v>
          </cell>
          <cell r="O371" t="str">
            <v>05/Đã thanh toán 24/2023</v>
          </cell>
        </row>
        <row r="372">
          <cell r="D372">
            <v>23597</v>
          </cell>
          <cell r="E372">
            <v>25338724</v>
          </cell>
          <cell r="F372">
            <v>3296310</v>
          </cell>
          <cell r="G372">
            <v>45040.000347222223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23590</v>
          </cell>
          <cell r="E373">
            <v>19389026</v>
          </cell>
          <cell r="F373">
            <v>517072</v>
          </cell>
          <cell r="G373">
            <v>45040.000347222223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23596</v>
          </cell>
          <cell r="E374">
            <v>27328673</v>
          </cell>
          <cell r="F374">
            <v>1335015</v>
          </cell>
          <cell r="G374">
            <v>45040.000347222223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23594</v>
          </cell>
          <cell r="E375">
            <v>20366805</v>
          </cell>
          <cell r="F375">
            <v>1557600</v>
          </cell>
          <cell r="G375">
            <v>45040.000347222223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23595</v>
          </cell>
          <cell r="E376">
            <v>22340375</v>
          </cell>
          <cell r="F376">
            <v>2837120</v>
          </cell>
          <cell r="G376">
            <v>45040.000347222223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23581</v>
          </cell>
          <cell r="E377">
            <v>50989971</v>
          </cell>
          <cell r="F377">
            <v>1221638</v>
          </cell>
          <cell r="G377">
            <v>45040.000347222223</v>
          </cell>
          <cell r="J377" t="str">
            <v>Do Thi Bich Lieu</v>
          </cell>
          <cell r="M377" t="str">
            <v>No</v>
          </cell>
          <cell r="O377" t="str">
            <v>05/Đã thanh toán 24/2023</v>
          </cell>
        </row>
        <row r="378">
          <cell r="D378">
            <v>23585</v>
          </cell>
          <cell r="E378">
            <v>12149515</v>
          </cell>
          <cell r="F378">
            <v>3115200</v>
          </cell>
          <cell r="G378">
            <v>45040.000347222223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23586</v>
          </cell>
          <cell r="E379">
            <v>19386653</v>
          </cell>
          <cell r="F379">
            <v>897503</v>
          </cell>
          <cell r="G379">
            <v>45040.000347222223</v>
          </cell>
          <cell r="J379" t="str">
            <v>Do Thi Bich Lieu</v>
          </cell>
          <cell r="M379" t="str">
            <v>No</v>
          </cell>
          <cell r="O379" t="str">
            <v>05/Đã thanh toán 24/2023</v>
          </cell>
        </row>
        <row r="380">
          <cell r="D380">
            <v>23578</v>
          </cell>
          <cell r="E380">
            <v>10226536</v>
          </cell>
          <cell r="F380">
            <v>9624522</v>
          </cell>
          <cell r="G380">
            <v>45040.000347222223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23582</v>
          </cell>
          <cell r="E381">
            <v>11190337</v>
          </cell>
          <cell r="F381">
            <v>3894000</v>
          </cell>
          <cell r="G381">
            <v>45040.000347222223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23580</v>
          </cell>
          <cell r="E382">
            <v>12148286</v>
          </cell>
          <cell r="F382">
            <v>7836360</v>
          </cell>
          <cell r="G382">
            <v>45040.000347222223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25160</v>
          </cell>
          <cell r="E383">
            <v>13132668</v>
          </cell>
          <cell r="F383">
            <v>3923458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25148</v>
          </cell>
          <cell r="E384">
            <v>17080514</v>
          </cell>
          <cell r="F384">
            <v>1470046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25162</v>
          </cell>
          <cell r="E385">
            <v>90245552</v>
          </cell>
          <cell r="F385">
            <v>1296130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25161</v>
          </cell>
          <cell r="E386">
            <v>13118607</v>
          </cell>
          <cell r="F386">
            <v>4932257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25152</v>
          </cell>
          <cell r="E387">
            <v>21198773</v>
          </cell>
          <cell r="F387">
            <v>2934014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Chúng tôi đang xử lý hóa đơn, vui lòng liên hệ Do Thi Bich Lieu</v>
          </cell>
        </row>
        <row r="388">
          <cell r="D388">
            <v>25141</v>
          </cell>
          <cell r="E388">
            <v>14024299</v>
          </cell>
          <cell r="F388">
            <v>4778180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05/Đã thanh toán 10/2023</v>
          </cell>
        </row>
        <row r="389">
          <cell r="D389">
            <v>25134</v>
          </cell>
          <cell r="E389">
            <v>20269760</v>
          </cell>
          <cell r="F389">
            <v>5425424</v>
          </cell>
          <cell r="G389">
            <v>45043.000347222223</v>
          </cell>
          <cell r="J389" t="str">
            <v>Do Thi Bich Lieu</v>
          </cell>
          <cell r="M389" t="str">
            <v>No</v>
          </cell>
          <cell r="O389" t="str">
            <v>05/Đã thanh toán 10/2023</v>
          </cell>
        </row>
        <row r="390">
          <cell r="D390">
            <v>25151</v>
          </cell>
          <cell r="E390">
            <v>10160456</v>
          </cell>
          <cell r="F390">
            <v>9756126</v>
          </cell>
          <cell r="G390">
            <v>45043.000347222223</v>
          </cell>
          <cell r="J390" t="str">
            <v>Do Thi Bich Lieu</v>
          </cell>
          <cell r="M390" t="str">
            <v>No</v>
          </cell>
          <cell r="O390" t="str">
            <v>Chúng tôi đang xử lý hóa đơn, vui lòng liên hệ Do Thi Bich Lieu</v>
          </cell>
        </row>
        <row r="391">
          <cell r="D391">
            <v>25138</v>
          </cell>
          <cell r="E391">
            <v>17093151</v>
          </cell>
          <cell r="F391">
            <v>5891446</v>
          </cell>
          <cell r="G391">
            <v>45043.000347222223</v>
          </cell>
          <cell r="J391" t="str">
            <v>Do Thi Bich Lieu</v>
          </cell>
          <cell r="M391" t="str">
            <v>No</v>
          </cell>
          <cell r="O391" t="str">
            <v>05/Đã thanh toán 10/2023</v>
          </cell>
        </row>
        <row r="392">
          <cell r="D392">
            <v>25140</v>
          </cell>
          <cell r="E392">
            <v>90257413</v>
          </cell>
          <cell r="F392">
            <v>1113266</v>
          </cell>
          <cell r="G392">
            <v>45043.000347222223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25139</v>
          </cell>
          <cell r="E393">
            <v>26298800</v>
          </cell>
          <cell r="F393">
            <v>1296130</v>
          </cell>
          <cell r="G393">
            <v>45043.000347222223</v>
          </cell>
          <cell r="J393" t="str">
            <v>Do Thi Bich Lieu</v>
          </cell>
          <cell r="M393" t="str">
            <v>No</v>
          </cell>
          <cell r="O393" t="str">
            <v>05/Đã thanh toán 10/2023</v>
          </cell>
        </row>
        <row r="394">
          <cell r="D394">
            <v>25163</v>
          </cell>
          <cell r="E394">
            <v>18025802</v>
          </cell>
          <cell r="F394">
            <v>2226532</v>
          </cell>
          <cell r="G394">
            <v>45043.000347222223</v>
          </cell>
          <cell r="J394" t="str">
            <v>Do Thi Bich Lieu</v>
          </cell>
          <cell r="M394" t="str">
            <v>No</v>
          </cell>
          <cell r="O394" t="str">
            <v>05/Đã thanh toán 10/2023</v>
          </cell>
        </row>
        <row r="395">
          <cell r="D395">
            <v>25159</v>
          </cell>
          <cell r="E395">
            <v>14000793</v>
          </cell>
          <cell r="F395">
            <v>5873090</v>
          </cell>
          <cell r="G395">
            <v>45043.000347222223</v>
          </cell>
          <cell r="J395" t="str">
            <v>Do Thi Bich Lieu</v>
          </cell>
          <cell r="M395" t="str">
            <v>No</v>
          </cell>
          <cell r="O395" t="str">
            <v>05/Đã thanh toán 10/2023</v>
          </cell>
        </row>
        <row r="396">
          <cell r="D396">
            <v>25142</v>
          </cell>
          <cell r="E396">
            <v>13157990</v>
          </cell>
          <cell r="F396">
            <v>5095165</v>
          </cell>
          <cell r="G396">
            <v>45043.000347222223</v>
          </cell>
          <cell r="J396" t="str">
            <v>Do Thi Bich Lieu</v>
          </cell>
          <cell r="M396" t="str">
            <v>No</v>
          </cell>
          <cell r="O396" t="str">
            <v>05/Đã thanh toán 10/2023</v>
          </cell>
        </row>
        <row r="397">
          <cell r="D397">
            <v>25144</v>
          </cell>
          <cell r="E397">
            <v>10101618</v>
          </cell>
          <cell r="F397">
            <v>8246346</v>
          </cell>
          <cell r="G397">
            <v>45043.000347222223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25153</v>
          </cell>
          <cell r="E398">
            <v>25305106</v>
          </cell>
          <cell r="F398">
            <v>14279089</v>
          </cell>
          <cell r="G398">
            <v>45043.000347222223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D399">
            <v>25145</v>
          </cell>
          <cell r="E399">
            <v>20277772</v>
          </cell>
          <cell r="F399">
            <v>248408</v>
          </cell>
          <cell r="G399">
            <v>45043.000347222223</v>
          </cell>
          <cell r="J399" t="str">
            <v>Do Thi Bich Lieu</v>
          </cell>
          <cell r="M399" t="str">
            <v>No</v>
          </cell>
          <cell r="O399" t="str">
            <v>05/Đã thanh toán 10/2023</v>
          </cell>
        </row>
        <row r="400">
          <cell r="D400">
            <v>25157</v>
          </cell>
          <cell r="E400">
            <v>24280678</v>
          </cell>
          <cell r="F400">
            <v>8215331</v>
          </cell>
          <cell r="G400">
            <v>45043.000347222223</v>
          </cell>
          <cell r="J400" t="str">
            <v>Do Thi Bich Lieu</v>
          </cell>
          <cell r="M400" t="str">
            <v>No</v>
          </cell>
          <cell r="O400" t="str">
            <v>05/Đã thanh toán 10/2023</v>
          </cell>
        </row>
        <row r="401">
          <cell r="D401">
            <v>25136</v>
          </cell>
          <cell r="E401">
            <v>13124739</v>
          </cell>
          <cell r="F401">
            <v>2592260</v>
          </cell>
          <cell r="G401">
            <v>45043.000347222223</v>
          </cell>
          <cell r="J401" t="str">
            <v>Do Thi Bich Lieu</v>
          </cell>
          <cell r="M401" t="str">
            <v>No</v>
          </cell>
          <cell r="O401" t="str">
            <v>05/Đã thanh toán 10/2023</v>
          </cell>
        </row>
        <row r="402">
          <cell r="D402">
            <v>25158</v>
          </cell>
          <cell r="E402">
            <v>15079249</v>
          </cell>
          <cell r="F402">
            <v>11042361</v>
          </cell>
          <cell r="G402">
            <v>45043.000347222223</v>
          </cell>
          <cell r="J402" t="str">
            <v>Do Thi Bich Lieu</v>
          </cell>
          <cell r="M402" t="str">
            <v>No</v>
          </cell>
          <cell r="O402" t="str">
            <v>05/Đã thanh toán 10/2023</v>
          </cell>
        </row>
        <row r="403">
          <cell r="D403">
            <v>25143</v>
          </cell>
          <cell r="E403">
            <v>22265300</v>
          </cell>
          <cell r="F403">
            <v>1221638</v>
          </cell>
          <cell r="G403">
            <v>45043.000347222223</v>
          </cell>
          <cell r="J403" t="str">
            <v>Do Thi Bich Lieu</v>
          </cell>
          <cell r="M403" t="str">
            <v>No</v>
          </cell>
          <cell r="O403" t="str">
            <v>05/Đã thanh toán 10/2023</v>
          </cell>
        </row>
        <row r="404">
          <cell r="D404">
            <v>25156</v>
          </cell>
          <cell r="E404">
            <v>18118684</v>
          </cell>
          <cell r="F404">
            <v>3667169</v>
          </cell>
          <cell r="G404">
            <v>45043.000347222223</v>
          </cell>
          <cell r="J404" t="str">
            <v>Do Thi Bich Lieu</v>
          </cell>
          <cell r="M404" t="str">
            <v>No</v>
          </cell>
          <cell r="O404" t="str">
            <v>05/Đã thanh toán 10/2023</v>
          </cell>
        </row>
        <row r="405">
          <cell r="D405">
            <v>25149</v>
          </cell>
          <cell r="E405">
            <v>25284108</v>
          </cell>
          <cell r="F405">
            <v>3608451</v>
          </cell>
          <cell r="G405">
            <v>45043.000347222223</v>
          </cell>
          <cell r="J405" t="str">
            <v>Do Thi Bich Lieu</v>
          </cell>
          <cell r="M405" t="str">
            <v>No</v>
          </cell>
          <cell r="O405" t="str">
            <v>05/Đã thanh toán 10/2023</v>
          </cell>
        </row>
        <row r="406">
          <cell r="D406">
            <v>25135</v>
          </cell>
          <cell r="E406">
            <v>26277702</v>
          </cell>
          <cell r="F406">
            <v>1002364</v>
          </cell>
          <cell r="G406">
            <v>45043.000347222223</v>
          </cell>
          <cell r="J406" t="str">
            <v>Do Thi Bich Lieu</v>
          </cell>
          <cell r="M406" t="str">
            <v>No</v>
          </cell>
          <cell r="O406" t="str">
            <v>05/Đã thanh toán 10/2023</v>
          </cell>
        </row>
        <row r="407">
          <cell r="D407">
            <v>25154</v>
          </cell>
          <cell r="E407">
            <v>16386568</v>
          </cell>
          <cell r="F407">
            <v>1594538</v>
          </cell>
          <cell r="G407">
            <v>45043.000347222223</v>
          </cell>
          <cell r="J407" t="str">
            <v>Do Thi Bich Lieu</v>
          </cell>
          <cell r="M407" t="str">
            <v>No</v>
          </cell>
          <cell r="O407" t="str">
            <v>05/Đã thanh toán 10/2023</v>
          </cell>
        </row>
        <row r="408">
          <cell r="D408">
            <v>25146</v>
          </cell>
          <cell r="E408">
            <v>25265548</v>
          </cell>
          <cell r="F408">
            <v>4453064</v>
          </cell>
          <cell r="G408">
            <v>45043.000347222223</v>
          </cell>
          <cell r="J408" t="str">
            <v>Do Thi Bich Lieu</v>
          </cell>
          <cell r="M408" t="str">
            <v>No</v>
          </cell>
          <cell r="O408" t="str">
            <v>05/Đã thanh toán 10/2023</v>
          </cell>
        </row>
        <row r="409">
          <cell r="D409">
            <v>25137</v>
          </cell>
          <cell r="E409">
            <v>13109905</v>
          </cell>
          <cell r="F409">
            <v>8546626</v>
          </cell>
          <cell r="G409">
            <v>45043.000347222223</v>
          </cell>
          <cell r="J409" t="str">
            <v>Do Thi Bich Lieu</v>
          </cell>
          <cell r="M409" t="str">
            <v>No</v>
          </cell>
          <cell r="O409" t="str">
            <v>05/Đã thanh toán 10/2023</v>
          </cell>
        </row>
        <row r="410">
          <cell r="D410">
            <v>25147</v>
          </cell>
          <cell r="E410">
            <v>25254485</v>
          </cell>
          <cell r="F410">
            <v>149045</v>
          </cell>
          <cell r="G410">
            <v>45043.000347222223</v>
          </cell>
          <cell r="J410" t="str">
            <v>Do Thi Bich Lieu</v>
          </cell>
          <cell r="M410" t="str">
            <v>No</v>
          </cell>
          <cell r="O410" t="str">
            <v>05/Đã thanh toán 10/2023</v>
          </cell>
        </row>
        <row r="411">
          <cell r="D411">
            <v>25150</v>
          </cell>
          <cell r="E411">
            <v>28276097</v>
          </cell>
          <cell r="F411">
            <v>1221638</v>
          </cell>
          <cell r="G411">
            <v>45043.000347222223</v>
          </cell>
          <cell r="J411" t="str">
            <v>Do Thi Bich Lieu</v>
          </cell>
          <cell r="M411" t="str">
            <v>No</v>
          </cell>
          <cell r="O411" t="str">
            <v>05/Đã thanh toán 10/2023</v>
          </cell>
        </row>
        <row r="412">
          <cell r="D412">
            <v>25253</v>
          </cell>
          <cell r="E412">
            <v>26391148</v>
          </cell>
          <cell r="F412">
            <v>1324813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25251</v>
          </cell>
          <cell r="E413">
            <v>25340068</v>
          </cell>
          <cell r="F413">
            <v>2095544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25245</v>
          </cell>
          <cell r="E414">
            <v>16430473</v>
          </cell>
          <cell r="F414">
            <v>4495766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25230</v>
          </cell>
          <cell r="E415">
            <v>28330711</v>
          </cell>
          <cell r="F415">
            <v>9034586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25263</v>
          </cell>
          <cell r="E416">
            <v>13250154</v>
          </cell>
          <cell r="F416">
            <v>7009200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25250</v>
          </cell>
          <cell r="E417">
            <v>15115730</v>
          </cell>
          <cell r="F417">
            <v>2443276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25264</v>
          </cell>
          <cell r="E418">
            <v>90319563</v>
          </cell>
          <cell r="F418">
            <v>2117467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25255</v>
          </cell>
          <cell r="E419">
            <v>26391786</v>
          </cell>
          <cell r="F419">
            <v>1557600</v>
          </cell>
          <cell r="G419">
            <v>45044.000347222223</v>
          </cell>
          <cell r="J419" t="str">
            <v>Do Thi Bich Lieu</v>
          </cell>
          <cell r="M419" t="str">
            <v>No</v>
          </cell>
          <cell r="O419" t="str">
            <v>06/Đã thanh toán 12/2023</v>
          </cell>
        </row>
        <row r="420">
          <cell r="D420">
            <v>25259</v>
          </cell>
          <cell r="E420">
            <v>13250873</v>
          </cell>
          <cell r="F420">
            <v>6941308</v>
          </cell>
          <cell r="G420">
            <v>45044.000347222223</v>
          </cell>
          <cell r="J420" t="str">
            <v>Do Thi Bich Lieu</v>
          </cell>
          <cell r="M420" t="str">
            <v>No</v>
          </cell>
          <cell r="O420" t="str">
            <v>06/Đã thanh toán 12/2023</v>
          </cell>
        </row>
        <row r="421">
          <cell r="D421">
            <v>25249</v>
          </cell>
          <cell r="E421">
            <v>27331131</v>
          </cell>
          <cell r="F421">
            <v>1418560</v>
          </cell>
          <cell r="G421">
            <v>45044.000347222223</v>
          </cell>
          <cell r="J421" t="str">
            <v>Do Thi Bich Lieu</v>
          </cell>
          <cell r="M421" t="str">
            <v>No</v>
          </cell>
          <cell r="O421" t="str">
            <v>06/Đã thanh toán 12/2023</v>
          </cell>
        </row>
        <row r="422">
          <cell r="D422">
            <v>25246</v>
          </cell>
          <cell r="E422">
            <v>24311211</v>
          </cell>
          <cell r="F422">
            <v>2095544</v>
          </cell>
          <cell r="G422">
            <v>45044.000347222223</v>
          </cell>
          <cell r="J422" t="str">
            <v>Do Thi Bich Lieu</v>
          </cell>
          <cell r="M422" t="str">
            <v>No</v>
          </cell>
          <cell r="O422" t="str">
            <v>07/Đã thanh toán 10/2023</v>
          </cell>
        </row>
        <row r="423">
          <cell r="D423">
            <v>25225</v>
          </cell>
          <cell r="E423">
            <v>16429158</v>
          </cell>
          <cell r="F423">
            <v>2095544</v>
          </cell>
          <cell r="G423">
            <v>45044.000347222223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25258</v>
          </cell>
          <cell r="E424">
            <v>26393215</v>
          </cell>
          <cell r="F424">
            <v>778800</v>
          </cell>
          <cell r="G424">
            <v>45044.000347222223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25242</v>
          </cell>
          <cell r="E425">
            <v>15043397</v>
          </cell>
          <cell r="F425">
            <v>2004728</v>
          </cell>
          <cell r="G425">
            <v>45044.000347222223</v>
          </cell>
          <cell r="J425" t="str">
            <v>Do Thi Bich Lieu</v>
          </cell>
          <cell r="M425" t="str">
            <v>No</v>
          </cell>
          <cell r="O425" t="str">
            <v>05/Đã thanh toán 10/2023</v>
          </cell>
        </row>
        <row r="426">
          <cell r="D426">
            <v>25262</v>
          </cell>
          <cell r="E426">
            <v>13252274</v>
          </cell>
          <cell r="F426">
            <v>1221638</v>
          </cell>
          <cell r="G426">
            <v>45044.000347222223</v>
          </cell>
          <cell r="J426" t="str">
            <v>Do Thi Bich Lieu</v>
          </cell>
          <cell r="M426" t="str">
            <v>No</v>
          </cell>
          <cell r="O426" t="str">
            <v>06/Đã thanh toán 12/2023</v>
          </cell>
        </row>
        <row r="427">
          <cell r="D427">
            <v>25256</v>
          </cell>
          <cell r="E427">
            <v>26391721</v>
          </cell>
          <cell r="F427">
            <v>1941709</v>
          </cell>
          <cell r="G427">
            <v>45044.000347222223</v>
          </cell>
          <cell r="J427" t="str">
            <v>Do Thi Bich Lieu</v>
          </cell>
          <cell r="M427" t="str">
            <v>No</v>
          </cell>
          <cell r="O427" t="str">
            <v>06/Đã thanh toán 12/2023</v>
          </cell>
        </row>
        <row r="428">
          <cell r="D428">
            <v>25224</v>
          </cell>
          <cell r="E428">
            <v>16429120</v>
          </cell>
          <cell r="F428">
            <v>2336400</v>
          </cell>
          <cell r="G428">
            <v>45044.000347222223</v>
          </cell>
          <cell r="J428" t="str">
            <v>Do Thi Bich Lieu</v>
          </cell>
          <cell r="M428" t="str">
            <v>No</v>
          </cell>
          <cell r="O428" t="str">
            <v>06/Đã thanh toán 12/2023</v>
          </cell>
        </row>
        <row r="429">
          <cell r="D429">
            <v>25257</v>
          </cell>
          <cell r="E429">
            <v>14102213</v>
          </cell>
          <cell r="F429">
            <v>2667652</v>
          </cell>
          <cell r="G429">
            <v>45044.000347222223</v>
          </cell>
          <cell r="J429" t="str">
            <v>Do Thi Bich Lieu</v>
          </cell>
          <cell r="M429" t="str">
            <v>No</v>
          </cell>
          <cell r="O429" t="str">
            <v>06/Đã thanh toán 12/2023</v>
          </cell>
        </row>
        <row r="430">
          <cell r="D430">
            <v>25227</v>
          </cell>
          <cell r="E430">
            <v>20367862</v>
          </cell>
          <cell r="F430">
            <v>4744894</v>
          </cell>
          <cell r="G430">
            <v>45044.000347222223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25247</v>
          </cell>
          <cell r="E431">
            <v>24311486</v>
          </cell>
          <cell r="F431">
            <v>2837120</v>
          </cell>
          <cell r="G431">
            <v>45044.000347222223</v>
          </cell>
          <cell r="J431" t="str">
            <v>Do Thi Bich Lieu</v>
          </cell>
          <cell r="M431" t="str">
            <v>No</v>
          </cell>
          <cell r="O431" t="str">
            <v>06/Đã thanh toán 12/2023</v>
          </cell>
        </row>
        <row r="432">
          <cell r="D432">
            <v>25231</v>
          </cell>
          <cell r="E432">
            <v>11192367</v>
          </cell>
          <cell r="F432">
            <v>4334990</v>
          </cell>
          <cell r="G432">
            <v>45044.000347222223</v>
          </cell>
          <cell r="J432" t="str">
            <v>Do Thi Bich Lieu</v>
          </cell>
          <cell r="M432" t="str">
            <v>No</v>
          </cell>
          <cell r="O432" t="str">
            <v>06/Đã thanh toán 12/2023</v>
          </cell>
        </row>
        <row r="433">
          <cell r="D433">
            <v>25220</v>
          </cell>
          <cell r="E433">
            <v>10228155</v>
          </cell>
          <cell r="F433">
            <v>7788000</v>
          </cell>
          <cell r="G433">
            <v>45044.000347222223</v>
          </cell>
          <cell r="J433" t="str">
            <v>Do Thi Bich Lieu</v>
          </cell>
          <cell r="M433" t="str">
            <v>No</v>
          </cell>
          <cell r="O433" t="str">
            <v>06/Đã thanh toán 12/2023</v>
          </cell>
        </row>
        <row r="434">
          <cell r="D434">
            <v>25252</v>
          </cell>
          <cell r="E434">
            <v>21225613</v>
          </cell>
          <cell r="F434">
            <v>1551215</v>
          </cell>
          <cell r="G434">
            <v>45044.000347222223</v>
          </cell>
          <cell r="J434" t="str">
            <v>Do Thi Bich Lieu</v>
          </cell>
          <cell r="M434" t="str">
            <v>No</v>
          </cell>
          <cell r="O434" t="str">
            <v>06/Đã thanh toán 12/2023</v>
          </cell>
        </row>
        <row r="435">
          <cell r="D435">
            <v>25261</v>
          </cell>
          <cell r="E435">
            <v>26394958</v>
          </cell>
          <cell r="F435">
            <v>3557191</v>
          </cell>
          <cell r="G435">
            <v>45044.000347222223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25260</v>
          </cell>
          <cell r="E436">
            <v>14103665</v>
          </cell>
          <cell r="F436">
            <v>3222076</v>
          </cell>
          <cell r="G436">
            <v>45044.000347222223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25226</v>
          </cell>
          <cell r="E437">
            <v>17195217</v>
          </cell>
          <cell r="F437">
            <v>2468913</v>
          </cell>
          <cell r="G437">
            <v>45044.000347222223</v>
          </cell>
          <cell r="J437" t="str">
            <v>Do Thi Bich Lieu</v>
          </cell>
          <cell r="M437" t="str">
            <v>No</v>
          </cell>
          <cell r="O437" t="str">
            <v>06/Đã thanh toán 12/2023</v>
          </cell>
        </row>
        <row r="438">
          <cell r="D438">
            <v>25229</v>
          </cell>
          <cell r="E438">
            <v>28330662</v>
          </cell>
          <cell r="F438">
            <v>1958825</v>
          </cell>
          <cell r="G438">
            <v>45044.000347222223</v>
          </cell>
          <cell r="J438" t="str">
            <v>Do Thi Bich Lieu</v>
          </cell>
          <cell r="M438" t="str">
            <v>No</v>
          </cell>
          <cell r="O438" t="str">
            <v>06/Đã thanh toán 12/2023</v>
          </cell>
        </row>
        <row r="439">
          <cell r="D439">
            <v>25232</v>
          </cell>
          <cell r="E439">
            <v>14100190</v>
          </cell>
          <cell r="F439">
            <v>2931918</v>
          </cell>
          <cell r="G439">
            <v>45044.000347222223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25228</v>
          </cell>
          <cell r="E440">
            <v>24310643</v>
          </cell>
          <cell r="F440">
            <v>1557600</v>
          </cell>
          <cell r="G440">
            <v>45044.000347222223</v>
          </cell>
          <cell r="J440" t="str">
            <v>Do Thi Bich Lieu</v>
          </cell>
          <cell r="M440" t="str">
            <v>No</v>
          </cell>
          <cell r="O440" t="str">
            <v>06/Đã thanh toán 12/2023</v>
          </cell>
        </row>
        <row r="441">
          <cell r="D441">
            <v>25223</v>
          </cell>
          <cell r="E441">
            <v>18161462</v>
          </cell>
          <cell r="F441">
            <v>2336400</v>
          </cell>
          <cell r="G441">
            <v>45044.000347222223</v>
          </cell>
          <cell r="J441" t="str">
            <v>Do Thi Bich Lieu</v>
          </cell>
          <cell r="M441" t="str">
            <v>No</v>
          </cell>
          <cell r="O441" t="str">
            <v>06/Đã thanh toán 12/2023</v>
          </cell>
        </row>
        <row r="442">
          <cell r="D442">
            <v>25353</v>
          </cell>
          <cell r="E442">
            <v>13204346</v>
          </cell>
          <cell r="F442">
            <v>13222710</v>
          </cell>
          <cell r="G442">
            <v>45050.000347222223</v>
          </cell>
          <cell r="J442" t="str">
            <v>Do Thi Bich Lieu</v>
          </cell>
          <cell r="M442" t="str">
            <v>No</v>
          </cell>
          <cell r="O442" t="str">
            <v>05/Đã thanh toán 10/2023</v>
          </cell>
        </row>
        <row r="443">
          <cell r="D443">
            <v>25635</v>
          </cell>
          <cell r="E443">
            <v>14037412</v>
          </cell>
          <cell r="F443">
            <v>4723648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25658</v>
          </cell>
          <cell r="E444">
            <v>26359222</v>
          </cell>
          <cell r="F444">
            <v>14591115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25637</v>
          </cell>
          <cell r="E445">
            <v>14049209</v>
          </cell>
          <cell r="F445">
            <v>4319777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25631</v>
          </cell>
          <cell r="E446">
            <v>18117255</v>
          </cell>
          <cell r="F446">
            <v>1038389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25632</v>
          </cell>
          <cell r="E447">
            <v>13149857</v>
          </cell>
          <cell r="F447">
            <v>2226532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25656</v>
          </cell>
          <cell r="E448">
            <v>13207268</v>
          </cell>
          <cell r="F448">
            <v>33175622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25647</v>
          </cell>
          <cell r="E449">
            <v>22308735</v>
          </cell>
          <cell r="F449">
            <v>18658640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25663</v>
          </cell>
          <cell r="E450">
            <v>26359891</v>
          </cell>
          <cell r="F450">
            <v>2610839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25661</v>
          </cell>
          <cell r="E451">
            <v>13209920</v>
          </cell>
          <cell r="F451">
            <v>11181082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25627</v>
          </cell>
          <cell r="E452">
            <v>11147300</v>
          </cell>
          <cell r="F452">
            <v>19286780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25655</v>
          </cell>
          <cell r="E453">
            <v>13205002</v>
          </cell>
          <cell r="F453">
            <v>1325775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25638</v>
          </cell>
          <cell r="E454">
            <v>14052983</v>
          </cell>
          <cell r="F454">
            <v>3321104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25660</v>
          </cell>
          <cell r="E455">
            <v>26360918</v>
          </cell>
          <cell r="F455">
            <v>13690897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25628</v>
          </cell>
          <cell r="E456">
            <v>28293930</v>
          </cell>
          <cell r="F456">
            <v>2076778</v>
          </cell>
          <cell r="G456">
            <v>45054.000347222223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25651</v>
          </cell>
          <cell r="E457">
            <v>15080920</v>
          </cell>
          <cell r="F457">
            <v>7350101</v>
          </cell>
          <cell r="G457">
            <v>45054.000347222223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25662</v>
          </cell>
          <cell r="E458">
            <v>16393469</v>
          </cell>
          <cell r="F458">
            <v>8468889</v>
          </cell>
          <cell r="G458">
            <v>45054.000347222223</v>
          </cell>
          <cell r="J458" t="str">
            <v>Do Thi Bich Lieu</v>
          </cell>
          <cell r="M458" t="str">
            <v>No</v>
          </cell>
          <cell r="O458" t="str">
            <v>05/Đã thanh toán 24/2023</v>
          </cell>
        </row>
        <row r="459">
          <cell r="D459">
            <v>25630</v>
          </cell>
          <cell r="E459">
            <v>22263799</v>
          </cell>
          <cell r="F459">
            <v>2226532</v>
          </cell>
          <cell r="G459">
            <v>45054.000347222223</v>
          </cell>
          <cell r="J459" t="str">
            <v>Do Thi Bich Lieu</v>
          </cell>
          <cell r="M459" t="str">
            <v>No</v>
          </cell>
          <cell r="O459" t="str">
            <v>05/Đã thanh toán 24/2023</v>
          </cell>
        </row>
        <row r="460">
          <cell r="D460">
            <v>25646</v>
          </cell>
          <cell r="E460">
            <v>20335101</v>
          </cell>
          <cell r="F460">
            <v>8306095</v>
          </cell>
          <cell r="G460">
            <v>45054.000347222223</v>
          </cell>
          <cell r="J460" t="str">
            <v>Do Thi Bich Lieu</v>
          </cell>
          <cell r="M460" t="str">
            <v>No</v>
          </cell>
          <cell r="O460" t="str">
            <v>05/Đã thanh toán 24/2023</v>
          </cell>
        </row>
        <row r="461">
          <cell r="D461">
            <v>25653</v>
          </cell>
          <cell r="E461">
            <v>18123935</v>
          </cell>
          <cell r="F461">
            <v>5473677</v>
          </cell>
          <cell r="G461">
            <v>45054.000347222223</v>
          </cell>
          <cell r="J461" t="str">
            <v>Do Thi Bich Lieu</v>
          </cell>
          <cell r="M461" t="str">
            <v>No</v>
          </cell>
          <cell r="O461" t="str">
            <v>05/Đã thanh toán 24/2023</v>
          </cell>
        </row>
        <row r="462">
          <cell r="D462">
            <v>25648</v>
          </cell>
          <cell r="E462">
            <v>16389594</v>
          </cell>
          <cell r="F462">
            <v>5191945</v>
          </cell>
          <cell r="G462">
            <v>45054.000347222223</v>
          </cell>
          <cell r="J462" t="str">
            <v>Do Thi Bich Lieu</v>
          </cell>
          <cell r="M462" t="str">
            <v>No</v>
          </cell>
          <cell r="O462" t="str">
            <v>05/Đã thanh toán 24/2023</v>
          </cell>
        </row>
        <row r="463">
          <cell r="D463">
            <v>25644</v>
          </cell>
          <cell r="E463">
            <v>10177524</v>
          </cell>
          <cell r="F463">
            <v>4728328</v>
          </cell>
          <cell r="G463">
            <v>45054.000347222223</v>
          </cell>
          <cell r="J463" t="str">
            <v>Do Thi Bich Lieu</v>
          </cell>
          <cell r="M463" t="str">
            <v>No</v>
          </cell>
          <cell r="O463" t="str">
            <v>05/Đã thanh toán 24/2023</v>
          </cell>
        </row>
        <row r="464">
          <cell r="D464">
            <v>25639</v>
          </cell>
          <cell r="E464">
            <v>14061825</v>
          </cell>
          <cell r="F464">
            <v>556633</v>
          </cell>
          <cell r="G464">
            <v>45054.000347222223</v>
          </cell>
          <cell r="J464" t="str">
            <v>Do Thi Bich Lieu</v>
          </cell>
          <cell r="M464" t="str">
            <v>No</v>
          </cell>
          <cell r="O464" t="str">
            <v>05/Đã thanh toán 24/2023</v>
          </cell>
        </row>
        <row r="465">
          <cell r="D465">
            <v>25640</v>
          </cell>
          <cell r="E465">
            <v>17151843</v>
          </cell>
          <cell r="F465">
            <v>25494160</v>
          </cell>
          <cell r="G465">
            <v>45054.000347222223</v>
          </cell>
          <cell r="J465" t="str">
            <v>Do Thi Bich Lieu</v>
          </cell>
          <cell r="M465" t="str">
            <v>No</v>
          </cell>
          <cell r="O465" t="str">
            <v>05/Đã thanh toán 24/2023</v>
          </cell>
        </row>
        <row r="466">
          <cell r="D466">
            <v>25664</v>
          </cell>
          <cell r="E466">
            <v>14076654</v>
          </cell>
          <cell r="F466">
            <v>1374934</v>
          </cell>
          <cell r="G466">
            <v>45054.000347222223</v>
          </cell>
          <cell r="J466" t="str">
            <v>Do Thi Bich Lieu</v>
          </cell>
          <cell r="M466" t="str">
            <v>No</v>
          </cell>
          <cell r="O466" t="str">
            <v>05/Đã thanh toán 24/2023</v>
          </cell>
        </row>
        <row r="467">
          <cell r="D467">
            <v>25634</v>
          </cell>
          <cell r="E467">
            <v>14029821</v>
          </cell>
          <cell r="F467">
            <v>4660502</v>
          </cell>
          <cell r="G467">
            <v>45054.000347222223</v>
          </cell>
          <cell r="J467" t="str">
            <v>Do Thi Bich Lieu</v>
          </cell>
          <cell r="M467" t="str">
            <v>No</v>
          </cell>
          <cell r="O467" t="str">
            <v>05/Đã thanh toán 24/2023</v>
          </cell>
        </row>
        <row r="468">
          <cell r="D468">
            <v>25654</v>
          </cell>
          <cell r="E468">
            <v>14071199</v>
          </cell>
          <cell r="F468">
            <v>5191945</v>
          </cell>
          <cell r="G468">
            <v>45054.000347222223</v>
          </cell>
          <cell r="J468" t="str">
            <v>Do Thi Bich Lieu</v>
          </cell>
          <cell r="M468" t="str">
            <v>No</v>
          </cell>
          <cell r="O468" t="str">
            <v>05/Đã thanh toán 24/2023</v>
          </cell>
        </row>
        <row r="469">
          <cell r="D469">
            <v>25645</v>
          </cell>
          <cell r="E469">
            <v>10179448</v>
          </cell>
          <cell r="F469">
            <v>10383890</v>
          </cell>
          <cell r="G469">
            <v>45054.000347222223</v>
          </cell>
          <cell r="J469" t="str">
            <v>Do Thi Bich Lieu</v>
          </cell>
          <cell r="M469" t="str">
            <v>No</v>
          </cell>
          <cell r="O469" t="str">
            <v>05/Đã thanh toán 24/2023</v>
          </cell>
        </row>
        <row r="470">
          <cell r="D470">
            <v>25641</v>
          </cell>
          <cell r="E470">
            <v>19353021</v>
          </cell>
          <cell r="F470">
            <v>1038389</v>
          </cell>
          <cell r="G470">
            <v>45054.000347222223</v>
          </cell>
          <cell r="J470" t="str">
            <v>Do Thi Bich Lieu</v>
          </cell>
          <cell r="M470" t="str">
            <v>No</v>
          </cell>
          <cell r="O470" t="str">
            <v>05/Đã thanh toán 24/2023</v>
          </cell>
        </row>
        <row r="471">
          <cell r="D471">
            <v>25642</v>
          </cell>
          <cell r="E471">
            <v>10176136</v>
          </cell>
          <cell r="F471">
            <v>4730649</v>
          </cell>
          <cell r="G471">
            <v>45054.000347222223</v>
          </cell>
          <cell r="J471" t="str">
            <v>Do Thi Bich Lieu</v>
          </cell>
          <cell r="M471" t="str">
            <v>No</v>
          </cell>
          <cell r="O471" t="str">
            <v>05/Đã thanh toán 24/2023</v>
          </cell>
        </row>
        <row r="472">
          <cell r="D472">
            <v>25633</v>
          </cell>
          <cell r="E472">
            <v>90261713</v>
          </cell>
          <cell r="F472">
            <v>3326301</v>
          </cell>
          <cell r="G472">
            <v>45054.000347222223</v>
          </cell>
          <cell r="J472" t="str">
            <v>Do Thi Bich Lieu</v>
          </cell>
          <cell r="M472" t="str">
            <v>No</v>
          </cell>
          <cell r="O472" t="str">
            <v>05/Đã thanh toán 24/2023</v>
          </cell>
        </row>
        <row r="473">
          <cell r="D473">
            <v>25636</v>
          </cell>
          <cell r="E473">
            <v>14042643</v>
          </cell>
          <cell r="F473">
            <v>5765791</v>
          </cell>
          <cell r="G473">
            <v>45054.000347222223</v>
          </cell>
          <cell r="J473" t="str">
            <v>Do Thi Bich Lieu</v>
          </cell>
          <cell r="M473" t="str">
            <v>No</v>
          </cell>
          <cell r="O473" t="str">
            <v>05/Đã thanh toán 24/2023</v>
          </cell>
        </row>
        <row r="474">
          <cell r="D474">
            <v>25649</v>
          </cell>
          <cell r="E474">
            <v>16391750</v>
          </cell>
          <cell r="F474">
            <v>10571165</v>
          </cell>
          <cell r="G474">
            <v>45054.000347222223</v>
          </cell>
          <cell r="J474" t="str">
            <v>Do Thi Bich Lieu</v>
          </cell>
          <cell r="M474" t="str">
            <v>No</v>
          </cell>
          <cell r="O474" t="str">
            <v>05/Đã thanh toán 24/2023</v>
          </cell>
        </row>
        <row r="475">
          <cell r="D475">
            <v>25657</v>
          </cell>
          <cell r="E475">
            <v>14069880</v>
          </cell>
          <cell r="F475">
            <v>12038024</v>
          </cell>
          <cell r="G475">
            <v>45054.000347222223</v>
          </cell>
          <cell r="J475" t="str">
            <v>Do Thi Bich Lieu</v>
          </cell>
          <cell r="M475" t="str">
            <v>No</v>
          </cell>
          <cell r="O475" t="str">
            <v>05/Đã thanh toán 24/2023</v>
          </cell>
        </row>
        <row r="476">
          <cell r="D476">
            <v>25643</v>
          </cell>
          <cell r="E476">
            <v>50984121</v>
          </cell>
          <cell r="F476">
            <v>14445904</v>
          </cell>
          <cell r="G476">
            <v>45054.000347222223</v>
          </cell>
          <cell r="J476" t="str">
            <v>Do Thi Bich Lieu</v>
          </cell>
          <cell r="M476" t="str">
            <v>No</v>
          </cell>
          <cell r="O476" t="str">
            <v>05/Đã thanh toán 24/2023</v>
          </cell>
        </row>
        <row r="477">
          <cell r="D477">
            <v>25650</v>
          </cell>
          <cell r="E477">
            <v>18123159</v>
          </cell>
          <cell r="F477">
            <v>11165380</v>
          </cell>
          <cell r="G477">
            <v>45054.000347222223</v>
          </cell>
          <cell r="J477" t="str">
            <v>Do Thi Bich Lieu</v>
          </cell>
          <cell r="M477" t="str">
            <v>No</v>
          </cell>
          <cell r="O477" t="str">
            <v>05/Đã thanh toán 24/2023</v>
          </cell>
        </row>
        <row r="478">
          <cell r="D478">
            <v>25629</v>
          </cell>
          <cell r="E478">
            <v>16333081</v>
          </cell>
          <cell r="F478">
            <v>2226532</v>
          </cell>
          <cell r="G478">
            <v>45054.000347222223</v>
          </cell>
          <cell r="J478" t="str">
            <v>Do Thi Bich Lieu</v>
          </cell>
          <cell r="M478" t="str">
            <v>No</v>
          </cell>
          <cell r="O478" t="str">
            <v>05/Đã thanh toán 24/2023</v>
          </cell>
        </row>
        <row r="479">
          <cell r="D479">
            <v>28139</v>
          </cell>
          <cell r="E479">
            <v>14068906</v>
          </cell>
          <cell r="F479">
            <v>70060024</v>
          </cell>
          <cell r="G479">
            <v>45058.000347222223</v>
          </cell>
          <cell r="J479" t="str">
            <v>Do Thi Bich Lieu</v>
          </cell>
          <cell r="M479" t="str">
            <v>No</v>
          </cell>
          <cell r="O479" t="str">
            <v>05/Đã thanh toán 24/2023</v>
          </cell>
        </row>
        <row r="480">
          <cell r="D480">
            <v>28252</v>
          </cell>
          <cell r="E480">
            <v>10230526</v>
          </cell>
          <cell r="F480">
            <v>7712249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28259</v>
          </cell>
          <cell r="E481">
            <v>11198197</v>
          </cell>
          <cell r="F481">
            <v>4282102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26/2023</v>
          </cell>
        </row>
        <row r="482">
          <cell r="D482">
            <v>28267</v>
          </cell>
          <cell r="E482">
            <v>12157014</v>
          </cell>
          <cell r="F482">
            <v>4886530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28274</v>
          </cell>
          <cell r="E483">
            <v>15120731</v>
          </cell>
          <cell r="F483">
            <v>3234033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28264</v>
          </cell>
          <cell r="E484">
            <v>22346700</v>
          </cell>
          <cell r="F484">
            <v>2950660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28275</v>
          </cell>
          <cell r="E485">
            <v>18169555</v>
          </cell>
          <cell r="F485">
            <v>7721813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28273</v>
          </cell>
          <cell r="E486">
            <v>15120466</v>
          </cell>
          <cell r="F486">
            <v>1954612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28262</v>
          </cell>
          <cell r="E487">
            <v>16434624</v>
          </cell>
          <cell r="F487">
            <v>3072850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28261</v>
          </cell>
          <cell r="E488">
            <v>23219022</v>
          </cell>
          <cell r="F488">
            <v>1551215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28254</v>
          </cell>
          <cell r="E489">
            <v>29173686</v>
          </cell>
          <cell r="F489">
            <v>2619452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28260</v>
          </cell>
          <cell r="E490">
            <v>19396177</v>
          </cell>
          <cell r="F490">
            <v>977306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28251</v>
          </cell>
          <cell r="E491">
            <v>10229295</v>
          </cell>
          <cell r="F491">
            <v>2095544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12/2023</v>
          </cell>
        </row>
        <row r="492">
          <cell r="D492">
            <v>28245</v>
          </cell>
          <cell r="E492">
            <v>16433164</v>
          </cell>
          <cell r="F492">
            <v>2933992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28269</v>
          </cell>
          <cell r="E493">
            <v>16435456</v>
          </cell>
          <cell r="F493">
            <v>1954612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D494">
            <v>28276</v>
          </cell>
          <cell r="E494">
            <v>14107421</v>
          </cell>
          <cell r="F494">
            <v>2931918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12/2023</v>
          </cell>
        </row>
        <row r="495">
          <cell r="D495">
            <v>28268</v>
          </cell>
          <cell r="E495">
            <v>12157285</v>
          </cell>
          <cell r="F495">
            <v>998250</v>
          </cell>
          <cell r="G495">
            <v>45059.000347222223</v>
          </cell>
          <cell r="J495" t="str">
            <v>Do Thi Bich Lieu</v>
          </cell>
          <cell r="M495" t="str">
            <v>No</v>
          </cell>
          <cell r="O495" t="str">
            <v>06/Đã thanh toán 26/2023</v>
          </cell>
        </row>
        <row r="496">
          <cell r="D496">
            <v>28246</v>
          </cell>
          <cell r="E496">
            <v>20370361</v>
          </cell>
          <cell r="F496">
            <v>3391017</v>
          </cell>
          <cell r="G496">
            <v>45059.000347222223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28271</v>
          </cell>
          <cell r="E497">
            <v>20373305</v>
          </cell>
          <cell r="F497">
            <v>2095544</v>
          </cell>
          <cell r="G497">
            <v>45059.000347222223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28277</v>
          </cell>
          <cell r="E498">
            <v>13255443</v>
          </cell>
          <cell r="F498">
            <v>1954612</v>
          </cell>
          <cell r="G498">
            <v>45059.000347222223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28256</v>
          </cell>
          <cell r="E499">
            <v>10234016</v>
          </cell>
          <cell r="F499">
            <v>4674120</v>
          </cell>
          <cell r="G499">
            <v>45059.000347222223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D500">
            <v>28253</v>
          </cell>
          <cell r="E500">
            <v>10231436</v>
          </cell>
          <cell r="F500">
            <v>9345600</v>
          </cell>
          <cell r="G500">
            <v>45059.000347222223</v>
          </cell>
          <cell r="J500" t="str">
            <v>Do Thi Bich Lieu</v>
          </cell>
          <cell r="M500" t="str">
            <v>No</v>
          </cell>
          <cell r="O500" t="str">
            <v>06/Đã thanh toán 12/2023</v>
          </cell>
        </row>
        <row r="501">
          <cell r="D501">
            <v>28265</v>
          </cell>
          <cell r="E501">
            <v>17202067</v>
          </cell>
          <cell r="F501">
            <v>2703191</v>
          </cell>
          <cell r="G501">
            <v>45059.000347222223</v>
          </cell>
          <cell r="J501" t="str">
            <v>Do Thi Bich Lieu</v>
          </cell>
          <cell r="M501" t="str">
            <v>No</v>
          </cell>
          <cell r="O501" t="str">
            <v>06/Đã thanh toán 26/2023</v>
          </cell>
        </row>
        <row r="502">
          <cell r="D502">
            <v>28272</v>
          </cell>
          <cell r="E502">
            <v>22343678</v>
          </cell>
          <cell r="F502">
            <v>2336400</v>
          </cell>
          <cell r="G502">
            <v>45059.000347222223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28258</v>
          </cell>
          <cell r="E503">
            <v>11197928</v>
          </cell>
          <cell r="F503">
            <v>2095544</v>
          </cell>
          <cell r="G503">
            <v>45059.000347222223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28255</v>
          </cell>
          <cell r="E504">
            <v>10233736</v>
          </cell>
          <cell r="F504">
            <v>2095544</v>
          </cell>
          <cell r="G504">
            <v>45059.000347222223</v>
          </cell>
          <cell r="J504" t="str">
            <v>Do Thi Bich Lieu</v>
          </cell>
          <cell r="M504" t="str">
            <v>No</v>
          </cell>
          <cell r="O504" t="str">
            <v>06/Đã thanh toán 12/2023</v>
          </cell>
        </row>
        <row r="505">
          <cell r="D505">
            <v>28250</v>
          </cell>
          <cell r="E505">
            <v>25341759</v>
          </cell>
          <cell r="F505">
            <v>6246405</v>
          </cell>
          <cell r="G505">
            <v>45059.000347222223</v>
          </cell>
          <cell r="J505" t="str">
            <v>Do Thi Bich Lieu</v>
          </cell>
          <cell r="M505" t="str">
            <v>No</v>
          </cell>
          <cell r="O505" t="str">
            <v>06/Đã thanh toán 12/2023</v>
          </cell>
        </row>
        <row r="506">
          <cell r="D506">
            <v>28270</v>
          </cell>
          <cell r="E506">
            <v>16435752</v>
          </cell>
          <cell r="F506">
            <v>1615482</v>
          </cell>
          <cell r="G506">
            <v>45059.000347222223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D507">
            <v>28247</v>
          </cell>
          <cell r="E507">
            <v>20371268</v>
          </cell>
          <cell r="F507">
            <v>1253313</v>
          </cell>
          <cell r="G507">
            <v>45059.000347222223</v>
          </cell>
          <cell r="J507" t="str">
            <v>Do Thi Bich Lieu</v>
          </cell>
          <cell r="M507" t="str">
            <v>No</v>
          </cell>
          <cell r="O507" t="str">
            <v>06/Đã thanh toán 12/2023</v>
          </cell>
        </row>
        <row r="508">
          <cell r="D508">
            <v>28242</v>
          </cell>
          <cell r="E508">
            <v>29172360</v>
          </cell>
          <cell r="F508">
            <v>276007</v>
          </cell>
          <cell r="G508">
            <v>45059.000347222223</v>
          </cell>
          <cell r="J508" t="str">
            <v>Do Thi Bich Lieu</v>
          </cell>
          <cell r="M508" t="str">
            <v>No</v>
          </cell>
          <cell r="O508" t="str">
            <v>06/Đã thanh toán 12/2023</v>
          </cell>
        </row>
        <row r="509">
          <cell r="D509">
            <v>28248</v>
          </cell>
          <cell r="E509">
            <v>15118282</v>
          </cell>
          <cell r="F509">
            <v>1253313</v>
          </cell>
          <cell r="G509">
            <v>45059.000347222223</v>
          </cell>
          <cell r="J509" t="str">
            <v>Do Thi Bich Lieu</v>
          </cell>
          <cell r="M509" t="str">
            <v>No</v>
          </cell>
          <cell r="O509" t="str">
            <v>06/Đã thanh toán 12/2023</v>
          </cell>
        </row>
        <row r="510">
          <cell r="D510">
            <v>28266</v>
          </cell>
          <cell r="E510">
            <v>25343619</v>
          </cell>
          <cell r="F510">
            <v>6092977</v>
          </cell>
          <cell r="G510">
            <v>45059.000347222223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28243</v>
          </cell>
          <cell r="E511">
            <v>19393307</v>
          </cell>
          <cell r="F511">
            <v>3234033</v>
          </cell>
          <cell r="G511">
            <v>45059.000347222223</v>
          </cell>
          <cell r="J511" t="str">
            <v>Do Thi Bich Lieu</v>
          </cell>
          <cell r="M511" t="str">
            <v>No</v>
          </cell>
          <cell r="O511" t="str">
            <v>06/Đã thanh toán 12/2023</v>
          </cell>
        </row>
        <row r="512">
          <cell r="D512">
            <v>28249</v>
          </cell>
          <cell r="E512">
            <v>17198705</v>
          </cell>
          <cell r="F512">
            <v>2205947</v>
          </cell>
          <cell r="G512">
            <v>45059.000347222223</v>
          </cell>
          <cell r="J512" t="str">
            <v>Do Thi Bich Lieu</v>
          </cell>
          <cell r="M512" t="str">
            <v>No</v>
          </cell>
          <cell r="O512" t="str">
            <v>06/Đã thanh toán 12/2023</v>
          </cell>
        </row>
        <row r="513">
          <cell r="D513">
            <v>28244</v>
          </cell>
          <cell r="E513">
            <v>19393403</v>
          </cell>
          <cell r="F513">
            <v>623040</v>
          </cell>
          <cell r="G513">
            <v>45059.000347222223</v>
          </cell>
          <cell r="J513" t="str">
            <v>Do Thi Bich Lieu</v>
          </cell>
          <cell r="M513" t="str">
            <v>No</v>
          </cell>
          <cell r="O513" t="str">
            <v>06/Đã thanh toán 12/2023</v>
          </cell>
        </row>
        <row r="514">
          <cell r="D514">
            <v>28257</v>
          </cell>
          <cell r="E514">
            <v>11197866</v>
          </cell>
          <cell r="F514">
            <v>3909224</v>
          </cell>
          <cell r="G514">
            <v>45059.000347222223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28263</v>
          </cell>
          <cell r="E515">
            <v>16434733</v>
          </cell>
          <cell r="F515">
            <v>4744894</v>
          </cell>
          <cell r="G515">
            <v>45059.000347222223</v>
          </cell>
          <cell r="J515" t="str">
            <v>Do Thi Bich Lieu</v>
          </cell>
          <cell r="M515" t="str">
            <v>No</v>
          </cell>
          <cell r="O515" t="str">
            <v>06/Đã thanh toán 26/2023</v>
          </cell>
        </row>
        <row r="516">
          <cell r="D516">
            <v>28278</v>
          </cell>
          <cell r="E516">
            <v>90323119</v>
          </cell>
          <cell r="F516">
            <v>1221638</v>
          </cell>
          <cell r="G516">
            <v>45059.000347222223</v>
          </cell>
          <cell r="J516" t="str">
            <v>Do Thi Bich Lieu</v>
          </cell>
          <cell r="M516" t="str">
            <v>No</v>
          </cell>
          <cell r="O516" t="str">
            <v>06/Đã thanh toán 12/2023</v>
          </cell>
        </row>
        <row r="517">
          <cell r="D517">
            <v>29219</v>
          </cell>
          <cell r="E517">
            <v>12151469</v>
          </cell>
          <cell r="F517">
            <v>6037361</v>
          </cell>
          <cell r="G517">
            <v>45063.000347222223</v>
          </cell>
          <cell r="J517" t="str">
            <v>Do Thi Bich Lieu</v>
          </cell>
          <cell r="M517" t="str">
            <v>No</v>
          </cell>
          <cell r="O517" t="str">
            <v>06/Đã thanh toán 12/2023</v>
          </cell>
        </row>
        <row r="518">
          <cell r="D518">
            <v>29787</v>
          </cell>
          <cell r="E518">
            <v>28338495</v>
          </cell>
          <cell r="F518">
            <v>5367266</v>
          </cell>
          <cell r="G518">
            <v>45065.000347222223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29797</v>
          </cell>
          <cell r="E519">
            <v>14109446</v>
          </cell>
          <cell r="F519">
            <v>4886530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29795</v>
          </cell>
          <cell r="E520">
            <v>15123799</v>
          </cell>
          <cell r="F520">
            <v>3796408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D521">
            <v>29799</v>
          </cell>
          <cell r="E521">
            <v>26400018</v>
          </cell>
          <cell r="F521">
            <v>1615482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29775</v>
          </cell>
          <cell r="E522">
            <v>23220736</v>
          </cell>
          <cell r="F522">
            <v>2358510</v>
          </cell>
          <cell r="G522">
            <v>45065.000347222223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29786</v>
          </cell>
          <cell r="E523">
            <v>12160141</v>
          </cell>
          <cell r="F523">
            <v>1615482</v>
          </cell>
          <cell r="G523">
            <v>45065.000347222223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29793</v>
          </cell>
          <cell r="E524">
            <v>16438404</v>
          </cell>
          <cell r="F524">
            <v>3194934</v>
          </cell>
          <cell r="G524">
            <v>45065.000347222223</v>
          </cell>
          <cell r="J524" t="str">
            <v>Do Thi Bich Lieu</v>
          </cell>
          <cell r="M524" t="str">
            <v>No</v>
          </cell>
          <cell r="O524" t="str">
            <v>07/Đã thanh toán 10/2023</v>
          </cell>
        </row>
        <row r="525">
          <cell r="D525">
            <v>29790</v>
          </cell>
          <cell r="E525">
            <v>24317905</v>
          </cell>
          <cell r="F525">
            <v>1946690</v>
          </cell>
          <cell r="G525">
            <v>45065.000347222223</v>
          </cell>
          <cell r="J525" t="str">
            <v>Do Thi Bich Lieu</v>
          </cell>
          <cell r="M525" t="str">
            <v>No</v>
          </cell>
          <cell r="O525" t="str">
            <v>07/Đã thanh toán 10/2023</v>
          </cell>
        </row>
        <row r="526">
          <cell r="D526">
            <v>29794</v>
          </cell>
          <cell r="E526">
            <v>16438132</v>
          </cell>
          <cell r="F526">
            <v>977306</v>
          </cell>
          <cell r="G526">
            <v>45065.000347222223</v>
          </cell>
          <cell r="J526" t="str">
            <v>Do Thi Bich Lieu</v>
          </cell>
          <cell r="M526" t="str">
            <v>No</v>
          </cell>
          <cell r="O526" t="str">
            <v>07/Đã thanh toán 10/2023</v>
          </cell>
        </row>
        <row r="527">
          <cell r="D527">
            <v>29801</v>
          </cell>
          <cell r="E527">
            <v>14109503</v>
          </cell>
          <cell r="F527">
            <v>203239</v>
          </cell>
          <cell r="G527">
            <v>45065.000347222223</v>
          </cell>
          <cell r="J527" t="str">
            <v>Do Thi Bich Lieu</v>
          </cell>
          <cell r="M527" t="str">
            <v>No</v>
          </cell>
          <cell r="O527" t="str">
            <v>06/Đã thanh toán 26/2023</v>
          </cell>
        </row>
        <row r="528">
          <cell r="D528">
            <v>29792</v>
          </cell>
          <cell r="E528">
            <v>20375673</v>
          </cell>
          <cell r="F528">
            <v>977306</v>
          </cell>
          <cell r="G528">
            <v>45065.000347222223</v>
          </cell>
          <cell r="J528" t="str">
            <v>Do Thi Bich Lieu</v>
          </cell>
          <cell r="M528" t="str">
            <v>No</v>
          </cell>
          <cell r="O528" t="str">
            <v>06/Đã thanh toán 26/2023</v>
          </cell>
        </row>
        <row r="529">
          <cell r="D529">
            <v>29798</v>
          </cell>
          <cell r="E529">
            <v>14107909</v>
          </cell>
          <cell r="F529">
            <v>778800</v>
          </cell>
          <cell r="G529">
            <v>45065.000347222223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29800</v>
          </cell>
          <cell r="E530">
            <v>13258249</v>
          </cell>
          <cell r="F530">
            <v>4050156</v>
          </cell>
          <cell r="G530">
            <v>45065.000347222223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29789</v>
          </cell>
          <cell r="E531">
            <v>25346852</v>
          </cell>
          <cell r="F531">
            <v>2880284</v>
          </cell>
          <cell r="G531">
            <v>45065.000347222223</v>
          </cell>
          <cell r="J531" t="str">
            <v>Do Thi Bich Lieu</v>
          </cell>
          <cell r="M531" t="str">
            <v>No</v>
          </cell>
          <cell r="O531" t="str">
            <v>07/Đã thanh toán 10/2023</v>
          </cell>
        </row>
        <row r="532">
          <cell r="D532">
            <v>29791</v>
          </cell>
          <cell r="E532">
            <v>24317587</v>
          </cell>
          <cell r="F532">
            <v>598950</v>
          </cell>
          <cell r="G532">
            <v>45065.000347222223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29781</v>
          </cell>
          <cell r="E533">
            <v>17204149</v>
          </cell>
          <cell r="F533">
            <v>3596758</v>
          </cell>
          <cell r="G533">
            <v>45065.000347222223</v>
          </cell>
          <cell r="J533" t="str">
            <v>Do Thi Bich Lieu</v>
          </cell>
          <cell r="M533" t="str">
            <v>No</v>
          </cell>
          <cell r="O533" t="str">
            <v>06/Đã thanh toán 26/2023</v>
          </cell>
        </row>
        <row r="534">
          <cell r="D534">
            <v>29788</v>
          </cell>
          <cell r="E534">
            <v>28338112</v>
          </cell>
          <cell r="F534">
            <v>1551215</v>
          </cell>
          <cell r="G534">
            <v>45065.000347222223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29780</v>
          </cell>
          <cell r="E535">
            <v>17205052</v>
          </cell>
          <cell r="F535">
            <v>2175417</v>
          </cell>
          <cell r="G535">
            <v>45065.000347222223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29774</v>
          </cell>
          <cell r="E536">
            <v>27337015</v>
          </cell>
          <cell r="F536">
            <v>3234033</v>
          </cell>
          <cell r="G536">
            <v>45065.000347222223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29770</v>
          </cell>
          <cell r="E537">
            <v>10237078</v>
          </cell>
          <cell r="F537">
            <v>5027462</v>
          </cell>
          <cell r="G537">
            <v>45065.000347222223</v>
          </cell>
          <cell r="J537" t="str">
            <v>Do Thi Bich Lieu</v>
          </cell>
          <cell r="M537" t="str">
            <v>No</v>
          </cell>
          <cell r="O537" t="str">
            <v>06/Đã thanh toán 26/2023</v>
          </cell>
        </row>
        <row r="538">
          <cell r="D538">
            <v>29773</v>
          </cell>
          <cell r="E538">
            <v>19397623</v>
          </cell>
          <cell r="F538">
            <v>1557600</v>
          </cell>
          <cell r="G538">
            <v>45065.000347222223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29777</v>
          </cell>
          <cell r="E539">
            <v>25346105</v>
          </cell>
          <cell r="F539">
            <v>778800</v>
          </cell>
          <cell r="G539">
            <v>45065.000347222223</v>
          </cell>
          <cell r="J539" t="str">
            <v>Do Thi Bich Lieu</v>
          </cell>
          <cell r="M539" t="str">
            <v>No</v>
          </cell>
          <cell r="O539" t="str">
            <v>Chúng tôi đang xử lý hóa đơn, vui lòng liên hệ Do Thi Bich Lieu</v>
          </cell>
        </row>
        <row r="540">
          <cell r="D540">
            <v>29993</v>
          </cell>
          <cell r="E540">
            <v>26298800</v>
          </cell>
          <cell r="F540">
            <v>1413958</v>
          </cell>
          <cell r="G540">
            <v>45069.000347222223</v>
          </cell>
          <cell r="J540" t="str">
            <v>Do Thi Bich Lieu</v>
          </cell>
          <cell r="M540" t="str">
            <v>No</v>
          </cell>
          <cell r="O540" t="str">
            <v>Chúng tôi đang xử lý hóa đơn, vui lòng liên hệ Do Thi Bich Lieu</v>
          </cell>
        </row>
        <row r="541">
          <cell r="D541">
            <v>30029</v>
          </cell>
          <cell r="E541">
            <v>12100509</v>
          </cell>
          <cell r="F541">
            <v>763656</v>
          </cell>
          <cell r="G541">
            <v>45069.000347222223</v>
          </cell>
          <cell r="J541" t="str">
            <v>Do Thi Bich Lieu</v>
          </cell>
          <cell r="M541" t="str">
            <v>No</v>
          </cell>
          <cell r="O541" t="str">
            <v>06/Đã thanh toán 12/2023</v>
          </cell>
        </row>
        <row r="542">
          <cell r="D542">
            <v>30032</v>
          </cell>
          <cell r="E542">
            <v>14026511</v>
          </cell>
          <cell r="F542">
            <v>930329</v>
          </cell>
          <cell r="G542">
            <v>45069.000347222223</v>
          </cell>
          <cell r="J542" t="str">
            <v>Do Thi Bich Lieu</v>
          </cell>
          <cell r="M542" t="str">
            <v>No</v>
          </cell>
          <cell r="O542" t="str">
            <v>06/Đã thanh toán 12/2023</v>
          </cell>
        </row>
        <row r="543">
          <cell r="D543">
            <v>30031</v>
          </cell>
          <cell r="E543">
            <v>13197255</v>
          </cell>
          <cell r="F543">
            <v>4612526</v>
          </cell>
          <cell r="G543">
            <v>45069.000347222223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D544">
            <v>30030</v>
          </cell>
          <cell r="E544">
            <v>10171704</v>
          </cell>
          <cell r="F544">
            <v>23586080</v>
          </cell>
          <cell r="G544">
            <v>45069.000347222223</v>
          </cell>
          <cell r="J544" t="str">
            <v>Do Thi Bich Lieu</v>
          </cell>
          <cell r="M544" t="str">
            <v>No</v>
          </cell>
          <cell r="O544" t="str">
            <v>Chúng tôi đang xử lý hóa đơn, vui lòng liên hệ Do Thi Bich Lieu</v>
          </cell>
        </row>
        <row r="545">
          <cell r="D545">
            <v>31447</v>
          </cell>
          <cell r="E545">
            <v>17208494</v>
          </cell>
          <cell r="F545">
            <v>2050340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31449</v>
          </cell>
          <cell r="E546">
            <v>20378013</v>
          </cell>
          <cell r="F546">
            <v>977306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31460</v>
          </cell>
          <cell r="E547">
            <v>26401718</v>
          </cell>
          <cell r="F547">
            <v>1557600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31452</v>
          </cell>
          <cell r="E548">
            <v>24319960</v>
          </cell>
          <cell r="F548">
            <v>2619452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31453</v>
          </cell>
          <cell r="E549">
            <v>24319707</v>
          </cell>
          <cell r="F549">
            <v>977306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07/Đã thanh toán 10/2023</v>
          </cell>
        </row>
        <row r="550">
          <cell r="D550">
            <v>31463</v>
          </cell>
          <cell r="E550">
            <v>14112312</v>
          </cell>
          <cell r="F550">
            <v>4249070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06/Đã thanh toán 26/2023</v>
          </cell>
        </row>
        <row r="551">
          <cell r="D551">
            <v>31459</v>
          </cell>
          <cell r="E551">
            <v>14111528</v>
          </cell>
          <cell r="F551">
            <v>778800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31465</v>
          </cell>
          <cell r="E552">
            <v>90325901</v>
          </cell>
          <cell r="F552">
            <v>1615482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06/Đã thanh toán 26/2023</v>
          </cell>
        </row>
        <row r="553">
          <cell r="D553">
            <v>31431</v>
          </cell>
          <cell r="E553">
            <v>27339950</v>
          </cell>
          <cell r="F553">
            <v>977306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31469</v>
          </cell>
          <cell r="E554">
            <v>29177701</v>
          </cell>
          <cell r="F554">
            <v>1179255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31442</v>
          </cell>
          <cell r="E555">
            <v>15124285</v>
          </cell>
          <cell r="F555">
            <v>1557600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31471</v>
          </cell>
          <cell r="E556">
            <v>10244328</v>
          </cell>
          <cell r="F556">
            <v>13876055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31440</v>
          </cell>
          <cell r="E557">
            <v>15125495</v>
          </cell>
          <cell r="F557">
            <v>1557600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31462</v>
          </cell>
          <cell r="E558">
            <v>26401522</v>
          </cell>
          <cell r="F558">
            <v>977306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06/Đã thanh toán 26/2023</v>
          </cell>
        </row>
        <row r="559">
          <cell r="D559">
            <v>31466</v>
          </cell>
          <cell r="E559">
            <v>13260751</v>
          </cell>
          <cell r="F559">
            <v>6230400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31446</v>
          </cell>
          <cell r="E560">
            <v>17206642</v>
          </cell>
          <cell r="F560">
            <v>1557600</v>
          </cell>
          <cell r="G560">
            <v>45073.000347222223</v>
          </cell>
          <cell r="H560">
            <v>45119.000347222223</v>
          </cell>
          <cell r="I560">
            <v>45108.000347222223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31437</v>
          </cell>
          <cell r="E561">
            <v>18173792</v>
          </cell>
          <cell r="F561">
            <v>998250</v>
          </cell>
          <cell r="G561">
            <v>45073.000347222223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31430</v>
          </cell>
          <cell r="E562">
            <v>20377348</v>
          </cell>
          <cell r="F562">
            <v>1615482</v>
          </cell>
          <cell r="G562">
            <v>45073.000347222223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31426</v>
          </cell>
          <cell r="E563">
            <v>10240795</v>
          </cell>
          <cell r="F563">
            <v>11915305</v>
          </cell>
          <cell r="G563">
            <v>45073.000347222223</v>
          </cell>
          <cell r="J563" t="str">
            <v>Do Thi Bich Lieu</v>
          </cell>
          <cell r="M563" t="str">
            <v>No</v>
          </cell>
          <cell r="O563" t="str">
            <v>06/Đã thanh toán 26/2023</v>
          </cell>
        </row>
        <row r="564">
          <cell r="D564">
            <v>31461</v>
          </cell>
          <cell r="E564">
            <v>26401619</v>
          </cell>
          <cell r="F564">
            <v>3784732</v>
          </cell>
          <cell r="G564">
            <v>45073.000347222223</v>
          </cell>
          <cell r="J564" t="str">
            <v>Do Thi Bich Lieu</v>
          </cell>
          <cell r="M564" t="str">
            <v>No</v>
          </cell>
          <cell r="O564" t="str">
            <v>06/Đã thanh toán 26/2023</v>
          </cell>
        </row>
        <row r="565">
          <cell r="D565">
            <v>31427</v>
          </cell>
          <cell r="E565">
            <v>19400179</v>
          </cell>
          <cell r="F565">
            <v>2619452</v>
          </cell>
          <cell r="G565">
            <v>45073.000347222223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31457</v>
          </cell>
          <cell r="E566">
            <v>13257407</v>
          </cell>
          <cell r="F566">
            <v>560940</v>
          </cell>
          <cell r="G566">
            <v>45073.000347222223</v>
          </cell>
          <cell r="J566" t="str">
            <v>Do Thi Bich Lieu</v>
          </cell>
          <cell r="M566" t="str">
            <v>No</v>
          </cell>
          <cell r="O566" t="str">
            <v>06/Đã thanh toán 26/2023</v>
          </cell>
        </row>
        <row r="567">
          <cell r="D567">
            <v>31464</v>
          </cell>
          <cell r="E567">
            <v>14112056</v>
          </cell>
          <cell r="F567">
            <v>1954612</v>
          </cell>
          <cell r="G567">
            <v>45073.000347222223</v>
          </cell>
          <cell r="J567" t="str">
            <v>Do Thi Bich Lieu</v>
          </cell>
          <cell r="M567" t="str">
            <v>No</v>
          </cell>
          <cell r="O567" t="str">
            <v>06/Đã thanh toán 26/2023</v>
          </cell>
        </row>
        <row r="568">
          <cell r="D568">
            <v>31428</v>
          </cell>
          <cell r="E568">
            <v>20377251</v>
          </cell>
          <cell r="F568">
            <v>977306</v>
          </cell>
          <cell r="G568">
            <v>45073.000347222223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31443</v>
          </cell>
          <cell r="E569">
            <v>16441544</v>
          </cell>
          <cell r="F569">
            <v>1246080</v>
          </cell>
          <cell r="G569">
            <v>45073.000347222223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31444</v>
          </cell>
          <cell r="E570">
            <v>16440702</v>
          </cell>
          <cell r="F570">
            <v>977306</v>
          </cell>
          <cell r="G570">
            <v>45073.000347222223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31454</v>
          </cell>
          <cell r="E571">
            <v>25349075</v>
          </cell>
          <cell r="F571">
            <v>2729855</v>
          </cell>
          <cell r="G571">
            <v>45073.000347222223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31436</v>
          </cell>
          <cell r="E572">
            <v>25348218</v>
          </cell>
          <cell r="F572">
            <v>8804901</v>
          </cell>
          <cell r="G572">
            <v>45073.000347222223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31470</v>
          </cell>
          <cell r="E573">
            <v>10244067</v>
          </cell>
          <cell r="F573">
            <v>1954612</v>
          </cell>
          <cell r="G573">
            <v>45073.000347222223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31425</v>
          </cell>
          <cell r="E574">
            <v>10240540</v>
          </cell>
          <cell r="F574">
            <v>3909224</v>
          </cell>
          <cell r="G574">
            <v>45073.000347222223</v>
          </cell>
          <cell r="J574" t="str">
            <v>Do Thi Bich Lieu</v>
          </cell>
          <cell r="M574" t="str">
            <v>No</v>
          </cell>
          <cell r="O574" t="str">
            <v>06/Đã thanh toán 26/2023</v>
          </cell>
        </row>
        <row r="575">
          <cell r="D575">
            <v>31448</v>
          </cell>
          <cell r="E575">
            <v>17209450</v>
          </cell>
          <cell r="F575">
            <v>2785056</v>
          </cell>
          <cell r="G575">
            <v>45073.000347222223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31458</v>
          </cell>
          <cell r="E576">
            <v>14111337</v>
          </cell>
          <cell r="F576">
            <v>2931918</v>
          </cell>
          <cell r="G576">
            <v>45073.000347222223</v>
          </cell>
          <cell r="J576" t="str">
            <v>Do Thi Bich Lieu</v>
          </cell>
          <cell r="M576" t="str">
            <v>No</v>
          </cell>
          <cell r="O576" t="str">
            <v>06/Đã thanh toán 26/2023</v>
          </cell>
        </row>
        <row r="577">
          <cell r="D577">
            <v>31451</v>
          </cell>
          <cell r="E577">
            <v>21232369</v>
          </cell>
          <cell r="F577">
            <v>3230964</v>
          </cell>
          <cell r="G577">
            <v>45073.000347222223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31433</v>
          </cell>
          <cell r="E578">
            <v>17208034</v>
          </cell>
          <cell r="F578">
            <v>2758392</v>
          </cell>
          <cell r="G578">
            <v>45073.000347222223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31434</v>
          </cell>
          <cell r="E579">
            <v>25348123</v>
          </cell>
          <cell r="F579">
            <v>977306</v>
          </cell>
          <cell r="G579">
            <v>45073.000347222223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31608</v>
          </cell>
          <cell r="E580">
            <v>16440980</v>
          </cell>
          <cell r="F580">
            <v>1534708</v>
          </cell>
          <cell r="G580">
            <v>45076.000347222223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32661</v>
          </cell>
          <cell r="E581">
            <v>14113728</v>
          </cell>
          <cell r="F581">
            <v>2931918</v>
          </cell>
          <cell r="G581">
            <v>45077.000347222223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32674</v>
          </cell>
          <cell r="E582">
            <v>14066526</v>
          </cell>
          <cell r="F582">
            <v>3115167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06/Đã thanh toán 12/2023</v>
          </cell>
        </row>
        <row r="583">
          <cell r="D583">
            <v>32659</v>
          </cell>
          <cell r="E583">
            <v>12162830</v>
          </cell>
          <cell r="F583">
            <v>1954612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07/Đã thanh toán 10/2023</v>
          </cell>
        </row>
        <row r="584">
          <cell r="D584">
            <v>32679</v>
          </cell>
          <cell r="E584">
            <v>16391225</v>
          </cell>
          <cell r="F584">
            <v>5545023</v>
          </cell>
          <cell r="G584">
            <v>45077.000347222223</v>
          </cell>
          <cell r="J584" t="str">
            <v>Do Thi Bich Lieu</v>
          </cell>
          <cell r="M584" t="str">
            <v>No</v>
          </cell>
          <cell r="O584" t="str">
            <v>06/Đã thanh toán 12/2023</v>
          </cell>
        </row>
        <row r="585">
          <cell r="D585">
            <v>32677</v>
          </cell>
          <cell r="E585">
            <v>26363583</v>
          </cell>
          <cell r="F585">
            <v>2592238</v>
          </cell>
          <cell r="G585">
            <v>45077.000347222223</v>
          </cell>
          <cell r="J585" t="str">
            <v>Do Thi Bich Lieu</v>
          </cell>
          <cell r="M585" t="str">
            <v>No</v>
          </cell>
          <cell r="O585" t="str">
            <v>06/Đã thanh toán 12/2023</v>
          </cell>
        </row>
        <row r="586">
          <cell r="D586">
            <v>32667</v>
          </cell>
          <cell r="E586">
            <v>13264550</v>
          </cell>
          <cell r="F586">
            <v>1954612</v>
          </cell>
          <cell r="G586">
            <v>45077.000347222223</v>
          </cell>
          <cell r="J586" t="str">
            <v>Do Thi Bich Lieu</v>
          </cell>
          <cell r="M586" t="str">
            <v>No</v>
          </cell>
          <cell r="O586" t="str">
            <v>07/Đã thanh toán 10/2023</v>
          </cell>
        </row>
        <row r="587">
          <cell r="D587">
            <v>32676</v>
          </cell>
          <cell r="E587">
            <v>15069804</v>
          </cell>
          <cell r="F587">
            <v>169701</v>
          </cell>
          <cell r="G587">
            <v>45077.000347222223</v>
          </cell>
          <cell r="J587" t="str">
            <v>Do Thi Bich Lieu</v>
          </cell>
          <cell r="M587" t="str">
            <v>No</v>
          </cell>
          <cell r="O587" t="str">
            <v>06/Đã thanh toán 12/2023</v>
          </cell>
        </row>
        <row r="588">
          <cell r="D588">
            <v>32673</v>
          </cell>
          <cell r="E588">
            <v>13266471</v>
          </cell>
          <cell r="F588">
            <v>1557600</v>
          </cell>
          <cell r="G588">
            <v>45077.000347222223</v>
          </cell>
          <cell r="J588" t="str">
            <v>Do Thi Bich Lieu</v>
          </cell>
          <cell r="M588" t="str">
            <v>No</v>
          </cell>
          <cell r="O588" t="str">
            <v>07/Đã thanh toán 10/2023</v>
          </cell>
        </row>
        <row r="589">
          <cell r="D589">
            <v>32669</v>
          </cell>
          <cell r="E589">
            <v>14115734</v>
          </cell>
          <cell r="F589">
            <v>3448799</v>
          </cell>
          <cell r="G589">
            <v>45077.000347222223</v>
          </cell>
          <cell r="J589" t="str">
            <v>Do Thi Bich Lieu</v>
          </cell>
          <cell r="M589" t="str">
            <v>No</v>
          </cell>
          <cell r="O589" t="str">
            <v>Chúng tôi đang xử lý hóa đơn, vui lòng liên hệ Do Thi Bich Lieu</v>
          </cell>
        </row>
        <row r="590">
          <cell r="D590">
            <v>32668</v>
          </cell>
          <cell r="E590">
            <v>26404995</v>
          </cell>
          <cell r="F590">
            <v>4234934</v>
          </cell>
          <cell r="G590">
            <v>45077.000347222223</v>
          </cell>
          <cell r="J590" t="str">
            <v>Do Thi Bich Lieu</v>
          </cell>
          <cell r="M590" t="str">
            <v>No</v>
          </cell>
          <cell r="O590" t="str">
            <v>07/Đã thanh toán 10/2023</v>
          </cell>
        </row>
        <row r="591">
          <cell r="D591">
            <v>32665</v>
          </cell>
          <cell r="E591">
            <v>26403996</v>
          </cell>
          <cell r="F591">
            <v>977306</v>
          </cell>
          <cell r="G591">
            <v>45077.000347222223</v>
          </cell>
          <cell r="J591" t="str">
            <v>Do Thi Bich Lieu</v>
          </cell>
          <cell r="M591" t="str">
            <v>No</v>
          </cell>
          <cell r="O591" t="str">
            <v>07/Đã thanh toán 10/2023</v>
          </cell>
        </row>
        <row r="592">
          <cell r="D592">
            <v>32652</v>
          </cell>
          <cell r="E592">
            <v>18176008</v>
          </cell>
          <cell r="F592">
            <v>5609973</v>
          </cell>
          <cell r="G592">
            <v>45077.000347222223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32660</v>
          </cell>
          <cell r="E593">
            <v>12163086</v>
          </cell>
          <cell r="F593">
            <v>552013</v>
          </cell>
          <cell r="G593">
            <v>45077.000347222223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32657</v>
          </cell>
          <cell r="E594">
            <v>12165737</v>
          </cell>
          <cell r="F594">
            <v>1886808</v>
          </cell>
          <cell r="G594">
            <v>45077.000347222223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32653</v>
          </cell>
          <cell r="E595">
            <v>25350439</v>
          </cell>
          <cell r="F595">
            <v>4234934</v>
          </cell>
          <cell r="G595">
            <v>45077.000347222223</v>
          </cell>
          <cell r="J595" t="str">
            <v>Do Thi Bich Lieu</v>
          </cell>
          <cell r="M595" t="str">
            <v>No</v>
          </cell>
          <cell r="O595" t="str">
            <v>07/Đã thanh toán 10/2023</v>
          </cell>
        </row>
        <row r="596">
          <cell r="D596">
            <v>32678</v>
          </cell>
          <cell r="E596">
            <v>17154727</v>
          </cell>
          <cell r="F596">
            <v>6019965</v>
          </cell>
          <cell r="G596">
            <v>45077.000347222223</v>
          </cell>
          <cell r="J596" t="str">
            <v>Do Thi Bich Lieu</v>
          </cell>
          <cell r="M596" t="str">
            <v>No</v>
          </cell>
          <cell r="O596" t="str">
            <v>06/Đã thanh toán 12/2023</v>
          </cell>
        </row>
        <row r="597">
          <cell r="D597">
            <v>32670</v>
          </cell>
          <cell r="E597">
            <v>90328199</v>
          </cell>
          <cell r="F597">
            <v>3408992</v>
          </cell>
          <cell r="G597">
            <v>45077.000347222223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32666</v>
          </cell>
          <cell r="E598">
            <v>13264820</v>
          </cell>
          <cell r="F598">
            <v>276007</v>
          </cell>
          <cell r="G598">
            <v>45077.000347222223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32662</v>
          </cell>
          <cell r="E599">
            <v>14113899</v>
          </cell>
          <cell r="F599">
            <v>1557600</v>
          </cell>
          <cell r="G599">
            <v>45077.000347222223</v>
          </cell>
          <cell r="J599" t="str">
            <v>Do Thi Bich Lieu</v>
          </cell>
          <cell r="M599" t="str">
            <v>No</v>
          </cell>
          <cell r="O599" t="str">
            <v>07/Đã thanh toán 10/2023</v>
          </cell>
        </row>
        <row r="600">
          <cell r="D600">
            <v>32680</v>
          </cell>
          <cell r="E600">
            <v>11153889</v>
          </cell>
          <cell r="F600">
            <v>10616408</v>
          </cell>
          <cell r="G600">
            <v>45077.000347222223</v>
          </cell>
          <cell r="J600" t="str">
            <v>Do Thi Bich Lieu</v>
          </cell>
          <cell r="M600" t="str">
            <v>No</v>
          </cell>
          <cell r="O600" t="str">
            <v>06/Đã thanh toán 12/2023</v>
          </cell>
        </row>
        <row r="601">
          <cell r="D601">
            <v>32663</v>
          </cell>
          <cell r="E601">
            <v>26404095</v>
          </cell>
          <cell r="F601">
            <v>1309726</v>
          </cell>
          <cell r="G601">
            <v>45077.000347222223</v>
          </cell>
          <cell r="J601" t="str">
            <v>Do Thi Bich Lieu</v>
          </cell>
          <cell r="M601" t="str">
            <v>No</v>
          </cell>
          <cell r="O601" t="str">
            <v>07/Đã thanh toán 10/2023</v>
          </cell>
        </row>
        <row r="602">
          <cell r="D602">
            <v>34509</v>
          </cell>
          <cell r="E602">
            <v>11208688</v>
          </cell>
          <cell r="F602">
            <v>2443276</v>
          </cell>
          <cell r="G602">
            <v>45087.000347222223</v>
          </cell>
          <cell r="J602" t="str">
            <v>Do Thi Bich Lieu</v>
          </cell>
          <cell r="M602" t="str">
            <v>No</v>
          </cell>
          <cell r="O602" t="str">
            <v>07/Đã thanh toán 10/2023</v>
          </cell>
        </row>
        <row r="603">
          <cell r="D603">
            <v>34515</v>
          </cell>
          <cell r="E603">
            <v>28343917</v>
          </cell>
          <cell r="F603">
            <v>2443276</v>
          </cell>
          <cell r="G603">
            <v>45087.000347222223</v>
          </cell>
          <cell r="H603">
            <v>45088.000347222223</v>
          </cell>
          <cell r="I603">
            <v>45119.000347222223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34510</v>
          </cell>
          <cell r="E604">
            <v>18178674</v>
          </cell>
          <cell r="F604">
            <v>1221638</v>
          </cell>
          <cell r="G604">
            <v>45087.000347222223</v>
          </cell>
          <cell r="J604" t="str">
            <v>Do Thi Bich Lieu</v>
          </cell>
          <cell r="M604" t="str">
            <v>No</v>
          </cell>
          <cell r="O604" t="str">
            <v>07/Đã thanh toán 10/2023</v>
          </cell>
        </row>
        <row r="605">
          <cell r="D605">
            <v>34520</v>
          </cell>
          <cell r="E605">
            <v>17213073</v>
          </cell>
          <cell r="F605">
            <v>2162815</v>
          </cell>
          <cell r="G605">
            <v>45087.000347222223</v>
          </cell>
          <cell r="H605">
            <v>45088.000347222223</v>
          </cell>
          <cell r="I605">
            <v>45119.000347222223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34521</v>
          </cell>
          <cell r="E606">
            <v>16445288</v>
          </cell>
          <cell r="F606">
            <v>1891489</v>
          </cell>
          <cell r="G606">
            <v>45087.000347222223</v>
          </cell>
          <cell r="H606">
            <v>45088.000347222223</v>
          </cell>
          <cell r="I606">
            <v>45121.000347222223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34519</v>
          </cell>
          <cell r="E607">
            <v>17212893</v>
          </cell>
          <cell r="F607">
            <v>3664914</v>
          </cell>
          <cell r="G607">
            <v>45087.000347222223</v>
          </cell>
          <cell r="H607">
            <v>45088.000347222223</v>
          </cell>
          <cell r="I607">
            <v>45119.000347222223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34495</v>
          </cell>
          <cell r="E608">
            <v>15128445</v>
          </cell>
          <cell r="F608">
            <v>2880284</v>
          </cell>
          <cell r="G608">
            <v>45087.000347222223</v>
          </cell>
          <cell r="J608" t="str">
            <v>Do Thi Bich Lieu</v>
          </cell>
          <cell r="M608" t="str">
            <v>No</v>
          </cell>
          <cell r="O608" t="str">
            <v>07/Đã thanh toán 10/2023</v>
          </cell>
        </row>
        <row r="609">
          <cell r="D609">
            <v>34498</v>
          </cell>
          <cell r="E609">
            <v>23225259</v>
          </cell>
          <cell r="F609">
            <v>1423468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34516</v>
          </cell>
          <cell r="E610">
            <v>27343967</v>
          </cell>
          <cell r="F610">
            <v>1221638</v>
          </cell>
          <cell r="G610">
            <v>45087.000347222223</v>
          </cell>
          <cell r="H610">
            <v>45088.000347222223</v>
          </cell>
          <cell r="I610">
            <v>45118.000347222223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34508</v>
          </cell>
          <cell r="E611">
            <v>11208247</v>
          </cell>
          <cell r="F611">
            <v>3234033</v>
          </cell>
          <cell r="G611">
            <v>45087.000347222223</v>
          </cell>
          <cell r="J611" t="str">
            <v>Do Thi Bich Lieu</v>
          </cell>
          <cell r="M611" t="str">
            <v>No</v>
          </cell>
          <cell r="O611" t="str">
            <v>07/Đã thanh toán 10/2023</v>
          </cell>
        </row>
        <row r="612">
          <cell r="D612">
            <v>34504</v>
          </cell>
          <cell r="E612">
            <v>25351245</v>
          </cell>
          <cell r="F612">
            <v>2840257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10/2023</v>
          </cell>
        </row>
        <row r="613">
          <cell r="D613">
            <v>34526</v>
          </cell>
          <cell r="E613">
            <v>17213731</v>
          </cell>
          <cell r="F613">
            <v>2372447</v>
          </cell>
          <cell r="G613">
            <v>45087.000347222223</v>
          </cell>
          <cell r="H613">
            <v>45088.000347222223</v>
          </cell>
          <cell r="I613">
            <v>45122.000347222223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34513</v>
          </cell>
          <cell r="E614">
            <v>28343977</v>
          </cell>
          <cell r="F614">
            <v>2443276</v>
          </cell>
          <cell r="G614">
            <v>45087.000347222223</v>
          </cell>
          <cell r="H614">
            <v>45088.000347222223</v>
          </cell>
          <cell r="I614">
            <v>45119.000347222223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34499</v>
          </cell>
          <cell r="E615">
            <v>21233670</v>
          </cell>
          <cell r="F615">
            <v>1186224</v>
          </cell>
          <cell r="G615">
            <v>45087.000347222223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34500</v>
          </cell>
          <cell r="E616">
            <v>21233473</v>
          </cell>
          <cell r="F616">
            <v>1886808</v>
          </cell>
          <cell r="G616">
            <v>45087.000347222223</v>
          </cell>
          <cell r="J616" t="str">
            <v>Do Thi Bich Lieu</v>
          </cell>
          <cell r="M616" t="str">
            <v>No</v>
          </cell>
          <cell r="O616" t="str">
            <v>07/Đã thanh toán 10/2023</v>
          </cell>
        </row>
        <row r="617">
          <cell r="D617">
            <v>34506</v>
          </cell>
          <cell r="E617">
            <v>10246730</v>
          </cell>
          <cell r="F617">
            <v>4886552</v>
          </cell>
          <cell r="G617">
            <v>45087.000347222223</v>
          </cell>
          <cell r="J617" t="str">
            <v>Do Thi Bich Lieu</v>
          </cell>
          <cell r="M617" t="str">
            <v>No</v>
          </cell>
          <cell r="O617" t="str">
            <v>07/Đã thanh toán 10/2023</v>
          </cell>
        </row>
        <row r="618">
          <cell r="D618">
            <v>34507</v>
          </cell>
          <cell r="E618">
            <v>12167620</v>
          </cell>
          <cell r="F618">
            <v>2443276</v>
          </cell>
          <cell r="G618">
            <v>45087.000347222223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34525</v>
          </cell>
          <cell r="E619">
            <v>27344664</v>
          </cell>
          <cell r="F619">
            <v>775132</v>
          </cell>
          <cell r="G619">
            <v>45087.000347222223</v>
          </cell>
          <cell r="H619">
            <v>45088.000347222223</v>
          </cell>
          <cell r="I619">
            <v>45122.000347222223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34529</v>
          </cell>
          <cell r="E620">
            <v>15130965</v>
          </cell>
          <cell r="F620">
            <v>2352785</v>
          </cell>
          <cell r="G620">
            <v>45087.000347222223</v>
          </cell>
          <cell r="H620">
            <v>45088.000347222223</v>
          </cell>
          <cell r="I620">
            <v>45121.000347222223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34524</v>
          </cell>
          <cell r="E621">
            <v>20382965</v>
          </cell>
          <cell r="F621">
            <v>1309726</v>
          </cell>
          <cell r="G621">
            <v>45087.000347222223</v>
          </cell>
          <cell r="H621">
            <v>45088.000347222223</v>
          </cell>
          <cell r="I621">
            <v>45122.000347222223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34523</v>
          </cell>
          <cell r="E622">
            <v>12168857</v>
          </cell>
          <cell r="F622">
            <v>4655974</v>
          </cell>
          <cell r="G622">
            <v>45087.000347222223</v>
          </cell>
          <cell r="H622">
            <v>45088.000347222223</v>
          </cell>
          <cell r="I622">
            <v>45119.000347222223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34558</v>
          </cell>
          <cell r="E623">
            <v>10251273</v>
          </cell>
          <cell r="F623">
            <v>2167495</v>
          </cell>
          <cell r="G623">
            <v>45087.000347222223</v>
          </cell>
          <cell r="H623">
            <v>45088.000347222223</v>
          </cell>
          <cell r="I623">
            <v>45121.000347222223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34557</v>
          </cell>
          <cell r="E624">
            <v>10251016</v>
          </cell>
          <cell r="F624">
            <v>1886808</v>
          </cell>
          <cell r="G624">
            <v>45087.000347222223</v>
          </cell>
          <cell r="H624">
            <v>45088.000347222223</v>
          </cell>
          <cell r="I624">
            <v>45121.000347222223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34497</v>
          </cell>
          <cell r="E625">
            <v>17210890</v>
          </cell>
          <cell r="F625">
            <v>4668733</v>
          </cell>
          <cell r="G625">
            <v>45087.000347222223</v>
          </cell>
          <cell r="J625" t="str">
            <v>Do Thi Bich Lieu</v>
          </cell>
          <cell r="M625" t="str">
            <v>No</v>
          </cell>
          <cell r="O625" t="str">
            <v>07/Đã thanh toán 10/2023</v>
          </cell>
        </row>
        <row r="626">
          <cell r="D626">
            <v>34522</v>
          </cell>
          <cell r="E626">
            <v>18179588</v>
          </cell>
          <cell r="F626">
            <v>2619452</v>
          </cell>
          <cell r="G626">
            <v>45087.000347222223</v>
          </cell>
          <cell r="H626">
            <v>45088.000347222223</v>
          </cell>
          <cell r="I626">
            <v>45118.000347222223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34501</v>
          </cell>
          <cell r="E627">
            <v>22355768</v>
          </cell>
          <cell r="F627">
            <v>1615482</v>
          </cell>
          <cell r="G627">
            <v>45087.000347222223</v>
          </cell>
          <cell r="J627" t="str">
            <v>Do Thi Bich Lieu</v>
          </cell>
          <cell r="M627" t="str">
            <v>No</v>
          </cell>
          <cell r="O627" t="str">
            <v>07/Đã thanh toán 10/2023</v>
          </cell>
        </row>
        <row r="628">
          <cell r="D628">
            <v>34514</v>
          </cell>
          <cell r="E628">
            <v>16445152</v>
          </cell>
          <cell r="F628">
            <v>2443276</v>
          </cell>
          <cell r="G628">
            <v>45087.000347222223</v>
          </cell>
          <cell r="H628">
            <v>45088.000347222223</v>
          </cell>
          <cell r="I628">
            <v>45121.000347222223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34518</v>
          </cell>
          <cell r="E629">
            <v>22356837</v>
          </cell>
          <cell r="F629">
            <v>552013</v>
          </cell>
          <cell r="G629">
            <v>45087.000347222223</v>
          </cell>
          <cell r="H629">
            <v>45088.000347222223</v>
          </cell>
          <cell r="I629">
            <v>45118.000347222223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34503</v>
          </cell>
          <cell r="E630">
            <v>24322110</v>
          </cell>
          <cell r="F630">
            <v>3125262</v>
          </cell>
          <cell r="G630">
            <v>45087.000347222223</v>
          </cell>
          <cell r="J630" t="str">
            <v>Do Thi Bich Lieu</v>
          </cell>
          <cell r="M630" t="str">
            <v>No</v>
          </cell>
          <cell r="O630" t="str">
            <v>07/Đã thanh toán 10/2023</v>
          </cell>
        </row>
        <row r="631">
          <cell r="D631">
            <v>34528</v>
          </cell>
          <cell r="E631">
            <v>15130662</v>
          </cell>
          <cell r="F631">
            <v>2372447</v>
          </cell>
          <cell r="G631">
            <v>45087.000347222223</v>
          </cell>
          <cell r="H631">
            <v>45088.000347222223</v>
          </cell>
          <cell r="I631">
            <v>45121.000347222223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34502</v>
          </cell>
          <cell r="E632">
            <v>22355353</v>
          </cell>
          <cell r="F632">
            <v>3344436</v>
          </cell>
          <cell r="G632">
            <v>45087.000347222223</v>
          </cell>
          <cell r="J632" t="str">
            <v>Do Thi Bich Lieu</v>
          </cell>
          <cell r="M632" t="str">
            <v>No</v>
          </cell>
          <cell r="O632" t="str">
            <v>07/Đã thanh toán 10/2023</v>
          </cell>
        </row>
        <row r="633">
          <cell r="D633">
            <v>34512</v>
          </cell>
          <cell r="E633">
            <v>19405222</v>
          </cell>
          <cell r="F633">
            <v>1221638</v>
          </cell>
          <cell r="G633">
            <v>45087.000347222223</v>
          </cell>
          <cell r="J633" t="str">
            <v>Do Thi Bich Lieu</v>
          </cell>
          <cell r="M633" t="str">
            <v>No</v>
          </cell>
          <cell r="O633" t="str">
            <v>07/Đã thanh toán 10/2023</v>
          </cell>
        </row>
        <row r="634">
          <cell r="D634">
            <v>34527</v>
          </cell>
          <cell r="E634">
            <v>16446230</v>
          </cell>
          <cell r="F634">
            <v>1914957</v>
          </cell>
          <cell r="G634">
            <v>45087.000347222223</v>
          </cell>
          <cell r="H634">
            <v>45090.000347222223</v>
          </cell>
          <cell r="I634">
            <v>45124.000347222223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36174</v>
          </cell>
          <cell r="E635">
            <v>17217861</v>
          </cell>
          <cell r="F635">
            <v>2076778</v>
          </cell>
          <cell r="G635">
            <v>45094.000347222223</v>
          </cell>
          <cell r="H635">
            <v>45110.000347222223</v>
          </cell>
          <cell r="I635">
            <v>45129.000347222223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36185</v>
          </cell>
          <cell r="E636">
            <v>14119423</v>
          </cell>
          <cell r="F636">
            <v>283021</v>
          </cell>
          <cell r="G636">
            <v>45094.000347222223</v>
          </cell>
          <cell r="H636">
            <v>45096.000347222223</v>
          </cell>
          <cell r="I636">
            <v>45121.000347222223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36150</v>
          </cell>
          <cell r="E637">
            <v>10255137</v>
          </cell>
          <cell r="F637">
            <v>4153556</v>
          </cell>
          <cell r="G637">
            <v>45094.000347222223</v>
          </cell>
          <cell r="H637">
            <v>45110.000347222223</v>
          </cell>
          <cell r="I637">
            <v>45125.000347222223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36144</v>
          </cell>
          <cell r="E638">
            <v>16447852</v>
          </cell>
          <cell r="F638">
            <v>1038389</v>
          </cell>
          <cell r="G638">
            <v>45094.000347222223</v>
          </cell>
          <cell r="H638">
            <v>45110.000347222223</v>
          </cell>
          <cell r="I638">
            <v>45128.000347222223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36182</v>
          </cell>
          <cell r="E639">
            <v>26406420</v>
          </cell>
          <cell r="F639">
            <v>623040</v>
          </cell>
          <cell r="G639">
            <v>45094.000347222223</v>
          </cell>
          <cell r="J639" t="str">
            <v>Do Thi Bich Lieu</v>
          </cell>
          <cell r="M639" t="str">
            <v>No</v>
          </cell>
          <cell r="O639" t="str">
            <v>07/Đã thanh toán 10/2023</v>
          </cell>
        </row>
        <row r="640">
          <cell r="D640">
            <v>36181</v>
          </cell>
          <cell r="E640">
            <v>14118775</v>
          </cell>
          <cell r="F640">
            <v>3664914</v>
          </cell>
          <cell r="G640">
            <v>45094.000347222223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36164</v>
          </cell>
          <cell r="E641">
            <v>24326516</v>
          </cell>
          <cell r="F641">
            <v>2880284</v>
          </cell>
          <cell r="G641">
            <v>45094.000347222223</v>
          </cell>
          <cell r="H641">
            <v>45097.000347222223</v>
          </cell>
          <cell r="I641">
            <v>45131.000347222223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36177</v>
          </cell>
          <cell r="E642">
            <v>14118600</v>
          </cell>
          <cell r="F642">
            <v>6600399</v>
          </cell>
          <cell r="G642">
            <v>45094.000347222223</v>
          </cell>
          <cell r="J642" t="str">
            <v>Do Thi Bich Lieu</v>
          </cell>
          <cell r="M642" t="str">
            <v>No</v>
          </cell>
          <cell r="O642" t="str">
            <v>07/Đã thanh toán 10/2023</v>
          </cell>
        </row>
        <row r="643">
          <cell r="D643">
            <v>36146</v>
          </cell>
          <cell r="E643">
            <v>28346594</v>
          </cell>
          <cell r="F643">
            <v>1615482</v>
          </cell>
          <cell r="G643">
            <v>45094.000347222223</v>
          </cell>
          <cell r="H643">
            <v>45096.000347222223</v>
          </cell>
          <cell r="I643">
            <v>45126.000347222223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36171</v>
          </cell>
          <cell r="E644">
            <v>27347513</v>
          </cell>
          <cell r="F644">
            <v>1615482</v>
          </cell>
          <cell r="G644">
            <v>45094.000347222223</v>
          </cell>
          <cell r="H644">
            <v>45096.000347222223</v>
          </cell>
          <cell r="I644">
            <v>45129.000347222223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36187</v>
          </cell>
          <cell r="E645">
            <v>13270362</v>
          </cell>
          <cell r="F645">
            <v>471702</v>
          </cell>
          <cell r="G645">
            <v>45094.000347222223</v>
          </cell>
          <cell r="H645">
            <v>45096.000347222223</v>
          </cell>
          <cell r="I645">
            <v>45121.000347222223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36167</v>
          </cell>
          <cell r="E646">
            <v>20385429</v>
          </cell>
          <cell r="F646">
            <v>575482</v>
          </cell>
          <cell r="G646">
            <v>45094.000347222223</v>
          </cell>
          <cell r="H646">
            <v>45096.000347222223</v>
          </cell>
          <cell r="I646">
            <v>45129.000347222223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36149</v>
          </cell>
          <cell r="E647">
            <v>25354941</v>
          </cell>
          <cell r="F647">
            <v>2619452</v>
          </cell>
          <cell r="G647">
            <v>45094.000347222223</v>
          </cell>
          <cell r="H647">
            <v>45096.000347222223</v>
          </cell>
          <cell r="I647">
            <v>45125.000347222223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36160</v>
          </cell>
          <cell r="E648">
            <v>16449632</v>
          </cell>
          <cell r="F648">
            <v>1038389</v>
          </cell>
          <cell r="G648">
            <v>45094.000347222223</v>
          </cell>
          <cell r="H648">
            <v>45110.000347222223</v>
          </cell>
          <cell r="I648">
            <v>45131.000347222223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36148</v>
          </cell>
          <cell r="E649">
            <v>24325650</v>
          </cell>
          <cell r="F649">
            <v>2112294</v>
          </cell>
          <cell r="G649">
            <v>45094.000347222223</v>
          </cell>
          <cell r="H649">
            <v>45096.000347222223</v>
          </cell>
          <cell r="I649">
            <v>45128.000347222223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36169</v>
          </cell>
          <cell r="E650">
            <v>22360223</v>
          </cell>
          <cell r="F650">
            <v>3657841</v>
          </cell>
          <cell r="G650">
            <v>45094.000347222223</v>
          </cell>
          <cell r="H650">
            <v>45110.000347222223</v>
          </cell>
          <cell r="I650">
            <v>45128.000347222223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36161</v>
          </cell>
          <cell r="E651">
            <v>28347931</v>
          </cell>
          <cell r="F651">
            <v>2076778</v>
          </cell>
          <cell r="G651">
            <v>45094.000347222223</v>
          </cell>
          <cell r="H651">
            <v>45110.000347222223</v>
          </cell>
          <cell r="I651">
            <v>45129.000347222223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36166</v>
          </cell>
          <cell r="E652">
            <v>20385169</v>
          </cell>
          <cell r="F652">
            <v>1038389</v>
          </cell>
          <cell r="G652">
            <v>45094.000347222223</v>
          </cell>
          <cell r="H652">
            <v>45110.000347222223</v>
          </cell>
          <cell r="I652">
            <v>45129.000347222223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36175</v>
          </cell>
          <cell r="E653">
            <v>25355618</v>
          </cell>
          <cell r="F653">
            <v>1038389</v>
          </cell>
          <cell r="G653">
            <v>45094.000347222223</v>
          </cell>
          <cell r="H653">
            <v>45110.000347222223</v>
          </cell>
          <cell r="I653">
            <v>45128.000347222223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36172</v>
          </cell>
          <cell r="E654">
            <v>27347930</v>
          </cell>
          <cell r="F654">
            <v>1038389</v>
          </cell>
          <cell r="G654">
            <v>45094.000347222223</v>
          </cell>
          <cell r="H654">
            <v>45110.000347222223</v>
          </cell>
          <cell r="I654">
            <v>45129.000347222223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36178</v>
          </cell>
          <cell r="E655">
            <v>26407545</v>
          </cell>
          <cell r="F655">
            <v>4798475</v>
          </cell>
          <cell r="G655">
            <v>45094.000347222223</v>
          </cell>
          <cell r="J655" t="str">
            <v>Do Thi Bich Lieu</v>
          </cell>
          <cell r="M655" t="str">
            <v>No</v>
          </cell>
          <cell r="O655" t="str">
            <v>07/Đã thanh toán 10/2023</v>
          </cell>
        </row>
        <row r="656">
          <cell r="D656">
            <v>36162</v>
          </cell>
          <cell r="E656">
            <v>28348410</v>
          </cell>
          <cell r="F656">
            <v>2846936</v>
          </cell>
          <cell r="G656">
            <v>45094.000347222223</v>
          </cell>
          <cell r="H656">
            <v>45096.000347222223</v>
          </cell>
          <cell r="I656">
            <v>45129.000347222223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36145</v>
          </cell>
          <cell r="E657">
            <v>16447953</v>
          </cell>
          <cell r="F657">
            <v>5499736</v>
          </cell>
          <cell r="G657">
            <v>45094.000347222223</v>
          </cell>
          <cell r="H657">
            <v>45096.000347222223</v>
          </cell>
          <cell r="I657">
            <v>45128.000347222223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36159</v>
          </cell>
          <cell r="E658">
            <v>16449065</v>
          </cell>
          <cell r="F658">
            <v>4234934</v>
          </cell>
          <cell r="G658">
            <v>45094.000347222223</v>
          </cell>
          <cell r="H658">
            <v>45096.000347222223</v>
          </cell>
          <cell r="I658">
            <v>45131.000347222223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36156</v>
          </cell>
          <cell r="E659">
            <v>19408955</v>
          </cell>
          <cell r="F659">
            <v>2995075</v>
          </cell>
          <cell r="G659">
            <v>45094.000347222223</v>
          </cell>
          <cell r="H659">
            <v>45096.000347222223</v>
          </cell>
          <cell r="I659">
            <v>45126.000347222223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36154</v>
          </cell>
          <cell r="E660">
            <v>12171632</v>
          </cell>
          <cell r="F660">
            <v>3115167</v>
          </cell>
          <cell r="G660">
            <v>45094.000347222223</v>
          </cell>
          <cell r="H660">
            <v>45110.000347222223</v>
          </cell>
          <cell r="I660">
            <v>45125.000347222223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36147</v>
          </cell>
          <cell r="E661">
            <v>24325563</v>
          </cell>
          <cell r="F661">
            <v>1038389</v>
          </cell>
          <cell r="G661">
            <v>45094.000347222223</v>
          </cell>
          <cell r="H661">
            <v>45110.000347222223</v>
          </cell>
          <cell r="I661">
            <v>45128.000347222223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36152</v>
          </cell>
          <cell r="E662">
            <v>12171899</v>
          </cell>
          <cell r="F662">
            <v>2619452</v>
          </cell>
          <cell r="G662">
            <v>45094.000347222223</v>
          </cell>
          <cell r="H662">
            <v>45096.000347222223</v>
          </cell>
          <cell r="I662">
            <v>45125.000347222223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36143</v>
          </cell>
          <cell r="E663">
            <v>11212777</v>
          </cell>
          <cell r="F663">
            <v>4752506</v>
          </cell>
          <cell r="G663">
            <v>45094.000347222223</v>
          </cell>
          <cell r="H663">
            <v>45110.000347222223</v>
          </cell>
          <cell r="I663">
            <v>45124.000347222223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36183</v>
          </cell>
          <cell r="E664">
            <v>26407279</v>
          </cell>
          <cell r="F664">
            <v>471702</v>
          </cell>
          <cell r="G664">
            <v>45094.000347222223</v>
          </cell>
          <cell r="J664" t="str">
            <v>Do Thi Bich Lieu</v>
          </cell>
          <cell r="M664" t="str">
            <v>No</v>
          </cell>
          <cell r="O664" t="str">
            <v>07/Đã thanh toán 10/2023</v>
          </cell>
        </row>
        <row r="665">
          <cell r="D665">
            <v>36176</v>
          </cell>
          <cell r="E665">
            <v>25355867</v>
          </cell>
          <cell r="F665">
            <v>6854386</v>
          </cell>
          <cell r="G665">
            <v>45094.000347222223</v>
          </cell>
          <cell r="H665">
            <v>45096.000347222223</v>
          </cell>
          <cell r="I665">
            <v>45128.000347222223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36170</v>
          </cell>
          <cell r="E666">
            <v>21236962</v>
          </cell>
          <cell r="F666">
            <v>1615482</v>
          </cell>
          <cell r="G666">
            <v>45094.000347222223</v>
          </cell>
          <cell r="H666">
            <v>45096.000347222223</v>
          </cell>
          <cell r="I666">
            <v>45129.000347222223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36158</v>
          </cell>
          <cell r="E667">
            <v>23228769</v>
          </cell>
          <cell r="F667">
            <v>1615482</v>
          </cell>
          <cell r="G667">
            <v>45094.000347222223</v>
          </cell>
          <cell r="H667">
            <v>45096.000347222223</v>
          </cell>
          <cell r="I667">
            <v>45130.000347222223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36173</v>
          </cell>
          <cell r="E668">
            <v>17216889</v>
          </cell>
          <cell r="F668">
            <v>2729855</v>
          </cell>
          <cell r="G668">
            <v>45094.000347222223</v>
          </cell>
          <cell r="H668">
            <v>45096.000347222223</v>
          </cell>
          <cell r="I668">
            <v>45129.000347222223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36179</v>
          </cell>
          <cell r="E669">
            <v>13269415</v>
          </cell>
          <cell r="F669">
            <v>2443276</v>
          </cell>
          <cell r="G669">
            <v>45094.000347222223</v>
          </cell>
          <cell r="J669" t="str">
            <v>Do Thi Bich Lieu</v>
          </cell>
          <cell r="M669" t="str">
            <v>No</v>
          </cell>
          <cell r="O669" t="str">
            <v>07/Đã thanh toán 10/2023</v>
          </cell>
        </row>
        <row r="670">
          <cell r="D670">
            <v>36184</v>
          </cell>
          <cell r="E670">
            <v>14119687</v>
          </cell>
          <cell r="F670">
            <v>3636370</v>
          </cell>
          <cell r="G670">
            <v>45094.000347222223</v>
          </cell>
          <cell r="H670">
            <v>45096.000347222223</v>
          </cell>
          <cell r="I670">
            <v>45121.000347222223</v>
          </cell>
          <cell r="J670" t="str">
            <v>Do Thi Bich Lieu</v>
          </cell>
          <cell r="M670" t="str">
            <v>No</v>
          </cell>
          <cell r="O670" t="str">
            <v>Lịch thanh toán: Monthly at 10 &amp; 24</v>
          </cell>
        </row>
        <row r="671">
          <cell r="D671">
            <v>36186</v>
          </cell>
          <cell r="E671">
            <v>13270630</v>
          </cell>
          <cell r="F671">
            <v>2564596</v>
          </cell>
          <cell r="G671">
            <v>45094.000347222223</v>
          </cell>
          <cell r="H671">
            <v>45096.000347222223</v>
          </cell>
          <cell r="I671">
            <v>45121.000347222223</v>
          </cell>
          <cell r="J671" t="str">
            <v>Do Thi Bich Lieu</v>
          </cell>
          <cell r="M671" t="str">
            <v>No</v>
          </cell>
          <cell r="O671" t="str">
            <v>Lịch thanh toán: Monthly at 10 &amp; 24</v>
          </cell>
        </row>
        <row r="672">
          <cell r="D672">
            <v>37510</v>
          </cell>
          <cell r="E672">
            <v>14064562</v>
          </cell>
          <cell r="F672">
            <v>2650786</v>
          </cell>
          <cell r="G672">
            <v>45100.000347222223</v>
          </cell>
          <cell r="H672">
            <v>45119.000347222223</v>
          </cell>
          <cell r="I672">
            <v>44958.000347222223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37555</v>
          </cell>
          <cell r="E673">
            <v>28256017</v>
          </cell>
          <cell r="F673">
            <v>11215914</v>
          </cell>
          <cell r="G673">
            <v>45100.000347222223</v>
          </cell>
          <cell r="J673" t="str">
            <v>Do Thi Bich Lieu</v>
          </cell>
          <cell r="M673" t="str">
            <v>No</v>
          </cell>
          <cell r="O673" t="str">
            <v>07/Đã thanh toán 10/2023</v>
          </cell>
        </row>
        <row r="674">
          <cell r="D674">
            <v>37556</v>
          </cell>
          <cell r="E674">
            <v>20293537</v>
          </cell>
          <cell r="F674">
            <v>2226532</v>
          </cell>
          <cell r="G674">
            <v>45100.000347222223</v>
          </cell>
          <cell r="J674" t="str">
            <v>Do Thi Bich Lieu</v>
          </cell>
          <cell r="M674" t="str">
            <v>No</v>
          </cell>
          <cell r="O674" t="str">
            <v>07/Đã thanh toán 10/2023</v>
          </cell>
        </row>
        <row r="675">
          <cell r="D675">
            <v>37536</v>
          </cell>
          <cell r="E675">
            <v>25269261</v>
          </cell>
          <cell r="F675">
            <v>2311384</v>
          </cell>
          <cell r="G675">
            <v>45100.000347222223</v>
          </cell>
          <cell r="J675" t="str">
            <v>Do Thi Bich Lieu</v>
          </cell>
          <cell r="M675" t="str">
            <v>No</v>
          </cell>
          <cell r="O675" t="str">
            <v>07/Đã thanh toán 10/2023</v>
          </cell>
        </row>
        <row r="676">
          <cell r="D676">
            <v>37553</v>
          </cell>
          <cell r="E676">
            <v>14080816</v>
          </cell>
          <cell r="F676">
            <v>4959499</v>
          </cell>
          <cell r="G676">
            <v>45100.000347222223</v>
          </cell>
          <cell r="J676" t="str">
            <v>Do Thi Bich Lieu</v>
          </cell>
          <cell r="M676" t="str">
            <v>No</v>
          </cell>
          <cell r="O676" t="str">
            <v>07/Đã thanh toán 10/2023</v>
          </cell>
        </row>
        <row r="677">
          <cell r="D677">
            <v>37557</v>
          </cell>
          <cell r="E677">
            <v>22343251</v>
          </cell>
          <cell r="F677">
            <v>977306</v>
          </cell>
          <cell r="G677">
            <v>45100.000347222223</v>
          </cell>
          <cell r="J677" t="str">
            <v>Do Thi Bich Lieu</v>
          </cell>
          <cell r="M677" t="str">
            <v>No</v>
          </cell>
          <cell r="O677" t="str">
            <v>07/Đã thanh toán 10/2023</v>
          </cell>
        </row>
        <row r="678">
          <cell r="D678">
            <v>37641</v>
          </cell>
          <cell r="E678">
            <v>13272625</v>
          </cell>
          <cell r="F678">
            <v>496812</v>
          </cell>
          <cell r="G678">
            <v>45101.000347222223</v>
          </cell>
          <cell r="H678">
            <v>45103.000347222223</v>
          </cell>
          <cell r="I678">
            <v>45124.000347222223</v>
          </cell>
          <cell r="J678" t="str">
            <v>Do Thi Bich Lieu</v>
          </cell>
          <cell r="M678" t="str">
            <v>No</v>
          </cell>
          <cell r="O678" t="str">
            <v>Lịch thanh toán: Monthly at 10 &amp; 24</v>
          </cell>
        </row>
        <row r="679">
          <cell r="D679">
            <v>37644</v>
          </cell>
          <cell r="E679">
            <v>26411759</v>
          </cell>
          <cell r="F679">
            <v>2856594</v>
          </cell>
          <cell r="G679">
            <v>45101.000347222223</v>
          </cell>
          <cell r="H679">
            <v>45103.000347222223</v>
          </cell>
          <cell r="I679">
            <v>45127.000347222223</v>
          </cell>
          <cell r="J679" t="str">
            <v>Do Thi Bich Lieu</v>
          </cell>
          <cell r="M679" t="str">
            <v>No</v>
          </cell>
          <cell r="O679" t="str">
            <v>Lịch thanh toán: Monthly at 10 &amp; 24</v>
          </cell>
        </row>
        <row r="680">
          <cell r="D680">
            <v>37621</v>
          </cell>
          <cell r="E680">
            <v>18183438</v>
          </cell>
          <cell r="F680">
            <v>1038389</v>
          </cell>
          <cell r="G680">
            <v>45101.000347222223</v>
          </cell>
          <cell r="J680" t="str">
            <v>Do Thi Bich Lieu</v>
          </cell>
          <cell r="M680" t="str">
            <v>No</v>
          </cell>
          <cell r="O680" t="str">
            <v>Chúng tôi đang xử lý hóa đơn, vui lòng liên hệ Do Thi Bich Lieu</v>
          </cell>
        </row>
        <row r="681">
          <cell r="D681">
            <v>37629</v>
          </cell>
          <cell r="E681">
            <v>12174919</v>
          </cell>
          <cell r="F681">
            <v>2167495</v>
          </cell>
          <cell r="G681">
            <v>45101.000347222223</v>
          </cell>
          <cell r="H681">
            <v>45103.000347222223</v>
          </cell>
          <cell r="I681">
            <v>45132.000347222223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37627</v>
          </cell>
          <cell r="E682">
            <v>16450595</v>
          </cell>
          <cell r="F682">
            <v>3115167</v>
          </cell>
          <cell r="G682">
            <v>45101.000347222223</v>
          </cell>
          <cell r="H682">
            <v>45111.000347222223</v>
          </cell>
          <cell r="I682">
            <v>45135.000347222223</v>
          </cell>
          <cell r="J682" t="str">
            <v>Do Thi Bich Lieu</v>
          </cell>
          <cell r="M682" t="str">
            <v>No</v>
          </cell>
          <cell r="O682" t="str">
            <v>Lịch thanh toán: Monthly at 10 &amp; 24</v>
          </cell>
        </row>
        <row r="683">
          <cell r="D683">
            <v>37640</v>
          </cell>
          <cell r="E683">
            <v>14121232</v>
          </cell>
          <cell r="F683">
            <v>3115167</v>
          </cell>
          <cell r="G683">
            <v>45101.000347222223</v>
          </cell>
          <cell r="H683">
            <v>45108.000347222223</v>
          </cell>
          <cell r="I683">
            <v>45124.000347222223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37642</v>
          </cell>
          <cell r="E684">
            <v>90333334</v>
          </cell>
          <cell r="F684">
            <v>1038389</v>
          </cell>
          <cell r="G684">
            <v>45101.000347222223</v>
          </cell>
          <cell r="H684">
            <v>45108.000347222223</v>
          </cell>
          <cell r="I684">
            <v>45126.000347222223</v>
          </cell>
          <cell r="J684" t="str">
            <v>Do Thi Bich Lieu</v>
          </cell>
          <cell r="M684" t="str">
            <v>No</v>
          </cell>
          <cell r="O684" t="str">
            <v>Lịch thanh toán: Monthly at 10 &amp; 24</v>
          </cell>
        </row>
        <row r="685">
          <cell r="D685">
            <v>37635</v>
          </cell>
          <cell r="E685">
            <v>50993255</v>
          </cell>
          <cell r="F685">
            <v>1038389</v>
          </cell>
          <cell r="G685">
            <v>45101.000347222223</v>
          </cell>
          <cell r="H685">
            <v>45108.000347222223</v>
          </cell>
          <cell r="I685">
            <v>45133.000347222223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37633</v>
          </cell>
          <cell r="E686">
            <v>18186319</v>
          </cell>
          <cell r="F686">
            <v>2076778</v>
          </cell>
          <cell r="G686">
            <v>45101.000347222223</v>
          </cell>
          <cell r="H686">
            <v>45110.000347222223</v>
          </cell>
          <cell r="I686">
            <v>45133.000347222223</v>
          </cell>
          <cell r="J686" t="str">
            <v>Do Thi Bich Lieu</v>
          </cell>
          <cell r="M686" t="str">
            <v>No</v>
          </cell>
          <cell r="O686" t="str">
            <v>Lịch thanh toán: Monthly at 10 &amp; 24</v>
          </cell>
        </row>
        <row r="687">
          <cell r="D687">
            <v>37637</v>
          </cell>
          <cell r="E687">
            <v>16451871</v>
          </cell>
          <cell r="F687">
            <v>4141489</v>
          </cell>
          <cell r="G687">
            <v>45101.000347222223</v>
          </cell>
          <cell r="H687">
            <v>45108.000347222223</v>
          </cell>
          <cell r="I687">
            <v>45138.000347222223</v>
          </cell>
          <cell r="J687" t="str">
            <v>Do Thi Bich Lieu</v>
          </cell>
          <cell r="M687" t="str">
            <v>No</v>
          </cell>
          <cell r="O687" t="str">
            <v>Lịch thanh toán: Monthly at 10 &amp; 24</v>
          </cell>
        </row>
        <row r="688">
          <cell r="D688">
            <v>37634</v>
          </cell>
          <cell r="E688">
            <v>18186431</v>
          </cell>
          <cell r="F688">
            <v>2076778</v>
          </cell>
          <cell r="G688">
            <v>45101.000347222223</v>
          </cell>
          <cell r="H688">
            <v>45110.000347222223</v>
          </cell>
          <cell r="I688">
            <v>45133.000347222223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37638</v>
          </cell>
          <cell r="E689">
            <v>25357982</v>
          </cell>
          <cell r="F689">
            <v>1038389</v>
          </cell>
          <cell r="G689">
            <v>45101.000347222223</v>
          </cell>
          <cell r="H689">
            <v>45111.000347222223</v>
          </cell>
          <cell r="I689">
            <v>45135.000347222223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37620</v>
          </cell>
          <cell r="E690">
            <v>10254872</v>
          </cell>
          <cell r="F690">
            <v>5850416</v>
          </cell>
          <cell r="G690">
            <v>45101.000347222223</v>
          </cell>
          <cell r="H690">
            <v>45103.000347222223</v>
          </cell>
          <cell r="I690">
            <v>45129.000347222223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37639</v>
          </cell>
          <cell r="E691">
            <v>25358234</v>
          </cell>
          <cell r="F691">
            <v>4178313</v>
          </cell>
          <cell r="G691">
            <v>45101.000347222223</v>
          </cell>
          <cell r="H691">
            <v>45103.000347222223</v>
          </cell>
          <cell r="I691">
            <v>45135.000347222223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D692">
            <v>37646</v>
          </cell>
          <cell r="E692">
            <v>13274402</v>
          </cell>
          <cell r="F692">
            <v>1038389</v>
          </cell>
          <cell r="G692">
            <v>45101.000347222223</v>
          </cell>
          <cell r="H692">
            <v>45119.000347222223</v>
          </cell>
          <cell r="I692">
            <v>45128.000347222223</v>
          </cell>
          <cell r="J692" t="str">
            <v>Do Thi Bich Lieu</v>
          </cell>
          <cell r="M692" t="str">
            <v>No</v>
          </cell>
          <cell r="O692" t="str">
            <v>Lịch thanh toán: Monthly at 10 &amp; 24</v>
          </cell>
        </row>
        <row r="693">
          <cell r="D693">
            <v>37643</v>
          </cell>
          <cell r="E693">
            <v>26413286</v>
          </cell>
          <cell r="F693">
            <v>1038389</v>
          </cell>
          <cell r="G693">
            <v>45101.000347222223</v>
          </cell>
          <cell r="H693">
            <v>45108.000347222223</v>
          </cell>
          <cell r="I693">
            <v>45126.000347222223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37636</v>
          </cell>
          <cell r="E694">
            <v>12174650</v>
          </cell>
          <cell r="F694">
            <v>8099434</v>
          </cell>
          <cell r="G694">
            <v>45101.000347222223</v>
          </cell>
          <cell r="H694">
            <v>45108.000347222223</v>
          </cell>
          <cell r="I694">
            <v>45133.000347222223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37630</v>
          </cell>
          <cell r="E695">
            <v>11215746</v>
          </cell>
          <cell r="F695">
            <v>5191945</v>
          </cell>
          <cell r="G695">
            <v>45101.000347222223</v>
          </cell>
          <cell r="H695">
            <v>45110.000347222223</v>
          </cell>
          <cell r="I695">
            <v>45133.000347222223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37632</v>
          </cell>
          <cell r="E696">
            <v>18186358</v>
          </cell>
          <cell r="F696">
            <v>2619452</v>
          </cell>
          <cell r="G696">
            <v>45101.000347222223</v>
          </cell>
          <cell r="H696">
            <v>45103.000347222223</v>
          </cell>
          <cell r="I696">
            <v>45133.000347222223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D697">
            <v>37624</v>
          </cell>
          <cell r="E697">
            <v>17218910</v>
          </cell>
          <cell r="F697">
            <v>3692260</v>
          </cell>
          <cell r="G697">
            <v>45101.000347222223</v>
          </cell>
          <cell r="H697">
            <v>45110.000347222223</v>
          </cell>
          <cell r="I697">
            <v>45133.000347222223</v>
          </cell>
          <cell r="J697" t="str">
            <v>Do Thi Bich Lieu</v>
          </cell>
          <cell r="M697" t="str">
            <v>No</v>
          </cell>
          <cell r="O697" t="str">
            <v>Lịch thanh toán: Monthly at 10 &amp; 24</v>
          </cell>
        </row>
        <row r="698">
          <cell r="D698">
            <v>37623</v>
          </cell>
          <cell r="E698">
            <v>21238342</v>
          </cell>
          <cell r="F698">
            <v>1034143</v>
          </cell>
          <cell r="G698">
            <v>45101.000347222223</v>
          </cell>
          <cell r="H698">
            <v>45103.000347222223</v>
          </cell>
          <cell r="I698">
            <v>45134.000347222223</v>
          </cell>
          <cell r="J698" t="str">
            <v>Do Thi Bich Lieu</v>
          </cell>
          <cell r="M698" t="str">
            <v>No</v>
          </cell>
          <cell r="O698" t="str">
            <v>Lịch thanh toán: Monthly at 10 &amp; 24</v>
          </cell>
        </row>
        <row r="699">
          <cell r="D699">
            <v>37631</v>
          </cell>
          <cell r="E699">
            <v>11216187</v>
          </cell>
          <cell r="F699">
            <v>5629773</v>
          </cell>
          <cell r="G699">
            <v>45101.000347222223</v>
          </cell>
          <cell r="H699">
            <v>45103.000347222223</v>
          </cell>
          <cell r="I699">
            <v>45133.000347222223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37647</v>
          </cell>
          <cell r="E700">
            <v>18187362</v>
          </cell>
          <cell r="F700">
            <v>3812589</v>
          </cell>
          <cell r="G700">
            <v>45101.000347222223</v>
          </cell>
          <cell r="H700">
            <v>45103.000347222223</v>
          </cell>
          <cell r="I700">
            <v>45135.000347222223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D701">
            <v>37648</v>
          </cell>
          <cell r="E701">
            <v>29183693</v>
          </cell>
          <cell r="F701">
            <v>552013</v>
          </cell>
          <cell r="G701">
            <v>45101.000347222223</v>
          </cell>
          <cell r="H701">
            <v>45103.000347222223</v>
          </cell>
          <cell r="I701">
            <v>45135.000347222223</v>
          </cell>
          <cell r="J701" t="str">
            <v>Do Thi Bich Lieu</v>
          </cell>
          <cell r="M701" t="str">
            <v>No</v>
          </cell>
          <cell r="O701" t="str">
            <v>Lịch thanh toán: Monthly at 10 &amp; 24</v>
          </cell>
        </row>
        <row r="702">
          <cell r="D702">
            <v>37619</v>
          </cell>
          <cell r="E702">
            <v>10249806</v>
          </cell>
          <cell r="F702">
            <v>2076778</v>
          </cell>
          <cell r="G702">
            <v>45101.000347222223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37626</v>
          </cell>
          <cell r="E703">
            <v>16450772</v>
          </cell>
          <cell r="F703">
            <v>1891489</v>
          </cell>
          <cell r="G703">
            <v>45101.000347222223</v>
          </cell>
          <cell r="H703">
            <v>45103.000347222223</v>
          </cell>
          <cell r="I703">
            <v>45135.000347222223</v>
          </cell>
          <cell r="J703" t="str">
            <v>Do Thi Bich Lieu</v>
          </cell>
          <cell r="M703" t="str">
            <v>No</v>
          </cell>
          <cell r="O703" t="str">
            <v>Lịch thanh toán: Monthly at 10 &amp; 24</v>
          </cell>
        </row>
        <row r="704">
          <cell r="D704">
            <v>37622</v>
          </cell>
          <cell r="E704">
            <v>10255621</v>
          </cell>
          <cell r="F704">
            <v>5191945</v>
          </cell>
          <cell r="G704">
            <v>45101.000347222223</v>
          </cell>
          <cell r="J704" t="str">
            <v>Do Thi Bich Lieu</v>
          </cell>
          <cell r="M704" t="str">
            <v>No</v>
          </cell>
          <cell r="O704" t="str">
            <v>Chúng tôi đang xử lý hóa đơn, vui lòng liên hệ Do Thi Bich Lieu</v>
          </cell>
        </row>
        <row r="705">
          <cell r="D705">
            <v>37645</v>
          </cell>
          <cell r="E705">
            <v>26414192</v>
          </cell>
          <cell r="F705">
            <v>2076778</v>
          </cell>
          <cell r="G705">
            <v>45101.000347222223</v>
          </cell>
          <cell r="H705">
            <v>45108.000347222223</v>
          </cell>
          <cell r="I705">
            <v>45128.000347222223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37628</v>
          </cell>
          <cell r="E706">
            <v>15135255</v>
          </cell>
          <cell r="F706">
            <v>2156022</v>
          </cell>
          <cell r="G706">
            <v>45101.000347222223</v>
          </cell>
          <cell r="H706">
            <v>45103.000347222223</v>
          </cell>
          <cell r="I706">
            <v>45132.000347222223</v>
          </cell>
          <cell r="J706" t="str">
            <v>Do Thi Bich Lieu</v>
          </cell>
          <cell r="M706" t="str">
            <v>No</v>
          </cell>
          <cell r="O706" t="str">
            <v>Lịch thanh toán: Monthly at 10 &amp; 24</v>
          </cell>
        </row>
        <row r="707">
          <cell r="D707">
            <v>37649</v>
          </cell>
          <cell r="E707">
            <v>29183716</v>
          </cell>
          <cell r="F707">
            <v>2619452</v>
          </cell>
          <cell r="G707">
            <v>45101.000347222223</v>
          </cell>
          <cell r="H707">
            <v>45104.000347222223</v>
          </cell>
          <cell r="I707">
            <v>45135.000347222223</v>
          </cell>
          <cell r="J707" t="str">
            <v>Do Thi Bich Lieu</v>
          </cell>
          <cell r="M707" t="str">
            <v>No</v>
          </cell>
          <cell r="O707" t="str">
            <v>Lịch thanh toán: Monthly at 10 &amp; 24</v>
          </cell>
        </row>
        <row r="708">
          <cell r="D708">
            <v>34496</v>
          </cell>
          <cell r="E708">
            <v>16443682</v>
          </cell>
          <cell r="F708">
            <v>2785056</v>
          </cell>
          <cell r="G708">
            <v>45087.000347222223</v>
          </cell>
          <cell r="J708" t="str">
            <v>Do Thi Bich Lieu</v>
          </cell>
          <cell r="M708" t="str">
            <v>No</v>
          </cell>
          <cell r="O708" t="str">
            <v>07/Đã thanh toán 10/2023</v>
          </cell>
        </row>
        <row r="709">
          <cell r="D709">
            <v>34517</v>
          </cell>
          <cell r="E709">
            <v>24323446</v>
          </cell>
          <cell r="F709">
            <v>4500363</v>
          </cell>
          <cell r="G709">
            <v>45087.000347222223</v>
          </cell>
          <cell r="H709">
            <v>45088.000347222223</v>
          </cell>
          <cell r="I709">
            <v>45122.000347222223</v>
          </cell>
          <cell r="J709" t="str">
            <v>Do Thi Bich Lieu</v>
          </cell>
          <cell r="M709" t="str">
            <v>No</v>
          </cell>
          <cell r="O709" t="str">
            <v>Lịch thanh toán: Monthly at 10 &amp; 24</v>
          </cell>
        </row>
        <row r="710">
          <cell r="D710">
            <v>34511</v>
          </cell>
          <cell r="E710">
            <v>29178839</v>
          </cell>
          <cell r="F710">
            <v>1615482</v>
          </cell>
          <cell r="G710">
            <v>45087.000347222223</v>
          </cell>
          <cell r="J710" t="str">
            <v>Do Thi Bich Lieu</v>
          </cell>
          <cell r="M710" t="str">
            <v>No</v>
          </cell>
          <cell r="O710" t="str">
            <v>07/Đã thanh toán 10/2023</v>
          </cell>
        </row>
        <row r="711">
          <cell r="D711">
            <v>34505</v>
          </cell>
          <cell r="E711">
            <v>10247806</v>
          </cell>
          <cell r="F711">
            <v>8020980</v>
          </cell>
          <cell r="G711">
            <v>45087.000347222223</v>
          </cell>
          <cell r="J711" t="str">
            <v>Do Thi Bich Lieu</v>
          </cell>
          <cell r="M711" t="str">
            <v>No</v>
          </cell>
          <cell r="O711" t="str">
            <v>07/Đã thanh toán 10/2023</v>
          </cell>
        </row>
        <row r="712">
          <cell r="D712">
            <v>37509</v>
          </cell>
          <cell r="E712">
            <v>14085720</v>
          </cell>
          <cell r="F712">
            <v>3115167</v>
          </cell>
          <cell r="G712">
            <v>45100.000347222223</v>
          </cell>
          <cell r="J712" t="str">
            <v>Do Thi Bich Lieu</v>
          </cell>
          <cell r="M712" t="str">
            <v>No</v>
          </cell>
          <cell r="O712" t="str">
            <v>07/Đã thanh toán 10/2023</v>
          </cell>
        </row>
        <row r="713">
          <cell r="D713">
            <v>37554</v>
          </cell>
          <cell r="E713">
            <v>14088540</v>
          </cell>
          <cell r="F713">
            <v>4921533</v>
          </cell>
          <cell r="G713">
            <v>45100.000347222223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57730</v>
          </cell>
          <cell r="E714">
            <v>14064562</v>
          </cell>
          <cell r="F714">
            <v>2570400</v>
          </cell>
          <cell r="G714">
            <v>44926.000347222223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10499</v>
          </cell>
          <cell r="E715">
            <v>14080816</v>
          </cell>
          <cell r="F715">
            <v>5074636</v>
          </cell>
          <cell r="G715">
            <v>44987.000347222223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14857</v>
          </cell>
          <cell r="E716">
            <v>14085720</v>
          </cell>
          <cell r="F716">
            <v>122164</v>
          </cell>
          <cell r="G716">
            <v>45001.000347222223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15720</v>
          </cell>
          <cell r="E717">
            <v>20293537</v>
          </cell>
          <cell r="F717">
            <v>2619452</v>
          </cell>
          <cell r="G717">
            <v>45003.000347222223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15717</v>
          </cell>
          <cell r="E718">
            <v>25269261</v>
          </cell>
          <cell r="F718">
            <v>2719277</v>
          </cell>
          <cell r="G718">
            <v>45003.000347222223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15716</v>
          </cell>
          <cell r="E719">
            <v>28256017</v>
          </cell>
          <cell r="F719">
            <v>11608834</v>
          </cell>
          <cell r="G719">
            <v>45003.000347222223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16743</v>
          </cell>
          <cell r="E720">
            <v>14088540</v>
          </cell>
          <cell r="F720">
            <v>5036672</v>
          </cell>
          <cell r="G720">
            <v>45008.000347222223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22184</v>
          </cell>
          <cell r="E721">
            <v>24306895</v>
          </cell>
          <cell r="F721">
            <v>1958825</v>
          </cell>
          <cell r="G721">
            <v>45030.000347222223</v>
          </cell>
          <cell r="J721" t="str">
            <v>Do Thi Bich Lieu</v>
          </cell>
          <cell r="M721" t="str">
            <v>No</v>
          </cell>
          <cell r="O721" t="str">
            <v>05/Đã thanh toán 24/2023</v>
          </cell>
        </row>
        <row r="722">
          <cell r="D722">
            <v>23406</v>
          </cell>
          <cell r="E722">
            <v>10221235</v>
          </cell>
          <cell r="F722">
            <v>1954612</v>
          </cell>
          <cell r="G722">
            <v>45036.000347222223</v>
          </cell>
          <cell r="J722" t="str">
            <v>Do Thi Bich Lieu</v>
          </cell>
          <cell r="M722" t="str">
            <v>No</v>
          </cell>
          <cell r="O722" t="str">
            <v>05/Đã thanh toán 24/2023</v>
          </cell>
        </row>
        <row r="723">
          <cell r="D723">
            <v>23407</v>
          </cell>
          <cell r="E723">
            <v>10222868</v>
          </cell>
          <cell r="F723">
            <v>3144801</v>
          </cell>
          <cell r="G723">
            <v>45036.000347222223</v>
          </cell>
          <cell r="J723" t="str">
            <v>Do Thi Bich Lieu</v>
          </cell>
          <cell r="M723" t="str">
            <v>No</v>
          </cell>
          <cell r="O723" t="str">
            <v>05/Đã thanh toán 24/2023</v>
          </cell>
        </row>
        <row r="724">
          <cell r="D724">
            <v>23414</v>
          </cell>
          <cell r="E724">
            <v>20365332</v>
          </cell>
          <cell r="F724">
            <v>5728125</v>
          </cell>
          <cell r="G724">
            <v>45036.000347222223</v>
          </cell>
          <cell r="J724" t="str">
            <v>Do Thi Bich Lieu</v>
          </cell>
          <cell r="M724" t="str">
            <v>No</v>
          </cell>
          <cell r="O724" t="str">
            <v>05/Đã thanh toán 24/2023</v>
          </cell>
        </row>
        <row r="725">
          <cell r="D725">
            <v>23404</v>
          </cell>
          <cell r="E725">
            <v>16423396</v>
          </cell>
          <cell r="F725">
            <v>1792468</v>
          </cell>
          <cell r="G725">
            <v>45036.000347222223</v>
          </cell>
          <cell r="J725" t="str">
            <v>Do Thi Bich Lieu</v>
          </cell>
          <cell r="M725" t="str">
            <v>No</v>
          </cell>
          <cell r="O725" t="str">
            <v>07/Đã thanh toán 10/2023</v>
          </cell>
        </row>
        <row r="726">
          <cell r="D726">
            <v>25248</v>
          </cell>
          <cell r="E726">
            <v>22343251</v>
          </cell>
          <cell r="F726">
            <v>1221638</v>
          </cell>
          <cell r="G726">
            <v>45044.000347222223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28140</v>
          </cell>
          <cell r="E727">
            <v>10183289</v>
          </cell>
          <cell r="F727">
            <v>36449300</v>
          </cell>
          <cell r="G727">
            <v>45058.000347222223</v>
          </cell>
          <cell r="J727" t="str">
            <v>Do Thi Bich Lieu</v>
          </cell>
          <cell r="M727" t="str">
            <v>No</v>
          </cell>
          <cell r="O727" t="str">
            <v>05/Đã thanh toán 24/2023</v>
          </cell>
        </row>
        <row r="728">
          <cell r="D728">
            <v>29782</v>
          </cell>
          <cell r="E728">
            <v>15122237</v>
          </cell>
          <cell r="F728">
            <v>1954612</v>
          </cell>
          <cell r="G728">
            <v>45065.000347222223</v>
          </cell>
          <cell r="J728" t="str">
            <v>Do Thi Bich Lieu</v>
          </cell>
          <cell r="M728" t="str">
            <v>No</v>
          </cell>
          <cell r="O728" t="str">
            <v>06/Đã thanh toán 26/2023</v>
          </cell>
        </row>
        <row r="729">
          <cell r="D729">
            <v>29784</v>
          </cell>
          <cell r="E729">
            <v>22349126</v>
          </cell>
          <cell r="F729">
            <v>1557600</v>
          </cell>
          <cell r="G729">
            <v>45065.000347222223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29785</v>
          </cell>
          <cell r="E730">
            <v>28337212</v>
          </cell>
          <cell r="F730">
            <v>1557600</v>
          </cell>
          <cell r="G730">
            <v>45065.000347222223</v>
          </cell>
          <cell r="J730" t="str">
            <v>Do Thi Bich Lieu</v>
          </cell>
          <cell r="M730" t="str">
            <v>No</v>
          </cell>
          <cell r="O730" t="str">
            <v>07/Đã thanh toán 10/2023</v>
          </cell>
        </row>
        <row r="731">
          <cell r="D731">
            <v>29776</v>
          </cell>
          <cell r="E731">
            <v>24317189</v>
          </cell>
          <cell r="F731">
            <v>1557600</v>
          </cell>
          <cell r="G731">
            <v>45065.000347222223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29778</v>
          </cell>
          <cell r="E732">
            <v>27337223</v>
          </cell>
          <cell r="F732">
            <v>1557600</v>
          </cell>
          <cell r="G732">
            <v>45065.000347222223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29783</v>
          </cell>
          <cell r="E733">
            <v>16437514</v>
          </cell>
          <cell r="F733">
            <v>1557600</v>
          </cell>
          <cell r="G733">
            <v>45065.000347222223</v>
          </cell>
          <cell r="J733" t="str">
            <v>Do Thi Bich Lieu</v>
          </cell>
          <cell r="M733" t="str">
            <v>No</v>
          </cell>
          <cell r="O733" t="str">
            <v>07/Đã thanh toán 10/2023</v>
          </cell>
        </row>
        <row r="734">
          <cell r="D734">
            <v>29779</v>
          </cell>
          <cell r="E734">
            <v>20375114</v>
          </cell>
          <cell r="F734">
            <v>1557600</v>
          </cell>
          <cell r="G734">
            <v>45065.000347222223</v>
          </cell>
          <cell r="J734" t="str">
            <v>Do Thi Bich Lieu</v>
          </cell>
          <cell r="M734" t="str">
            <v>No</v>
          </cell>
          <cell r="O734" t="str">
            <v>07/Đã thanh toán 10/2023</v>
          </cell>
        </row>
        <row r="735">
          <cell r="D735">
            <v>29796</v>
          </cell>
          <cell r="E735">
            <v>18171959</v>
          </cell>
          <cell r="F735">
            <v>5734652</v>
          </cell>
          <cell r="G735">
            <v>45065.000347222223</v>
          </cell>
          <cell r="J735" t="str">
            <v>Do Thi Bich Lieu</v>
          </cell>
          <cell r="M735" t="str">
            <v>No</v>
          </cell>
          <cell r="O735" t="str">
            <v>07/Đã thanh toán 10/2023</v>
          </cell>
        </row>
        <row r="736">
          <cell r="D736">
            <v>29769</v>
          </cell>
          <cell r="E736">
            <v>10237358</v>
          </cell>
          <cell r="F736">
            <v>6899855</v>
          </cell>
          <cell r="G736">
            <v>45065.000347222223</v>
          </cell>
          <cell r="J736" t="str">
            <v>Do Thi Bich Lieu</v>
          </cell>
          <cell r="M736" t="str">
            <v>No</v>
          </cell>
          <cell r="O736" t="str">
            <v>06/Đã thanh toán 26/2023</v>
          </cell>
        </row>
        <row r="737">
          <cell r="D737">
            <v>29772</v>
          </cell>
          <cell r="E737">
            <v>19397650</v>
          </cell>
          <cell r="F737">
            <v>778800</v>
          </cell>
          <cell r="G737">
            <v>45065.000347222223</v>
          </cell>
          <cell r="J737" t="str">
            <v>Do Thi Bich Lieu</v>
          </cell>
          <cell r="M737" t="str">
            <v>No</v>
          </cell>
          <cell r="O737" t="str">
            <v>07/Đã thanh toán 10/2023</v>
          </cell>
        </row>
        <row r="738">
          <cell r="D738">
            <v>29771</v>
          </cell>
          <cell r="E738">
            <v>11200164</v>
          </cell>
          <cell r="F738">
            <v>3115200</v>
          </cell>
          <cell r="G738">
            <v>45065.000347222223</v>
          </cell>
          <cell r="J738" t="str">
            <v>Do Thi Bich Lieu</v>
          </cell>
          <cell r="M738" t="str">
            <v>No</v>
          </cell>
          <cell r="O738" t="str">
            <v>07/Đã thanh toán 10/2023</v>
          </cell>
        </row>
        <row r="739">
          <cell r="D739">
            <v>32658</v>
          </cell>
          <cell r="E739">
            <v>11207034</v>
          </cell>
          <cell r="F739">
            <v>1104026</v>
          </cell>
          <cell r="G739">
            <v>45077.000347222223</v>
          </cell>
          <cell r="J739" t="str">
            <v>Do Thi Bich Lieu</v>
          </cell>
          <cell r="M739" t="str">
            <v>No</v>
          </cell>
          <cell r="O739" t="str">
            <v>07/Đã thanh toán 10/2023</v>
          </cell>
        </row>
        <row r="740">
          <cell r="D740">
            <v>32655</v>
          </cell>
          <cell r="E740">
            <v>16442542</v>
          </cell>
          <cell r="F740">
            <v>1886808</v>
          </cell>
          <cell r="G740">
            <v>45077.000347222223</v>
          </cell>
          <cell r="J740" t="str">
            <v>Do Thi Bich Lieu</v>
          </cell>
          <cell r="M740" t="str">
            <v>No</v>
          </cell>
          <cell r="O740" t="str">
            <v>07/Đã thanh toán 10/2023</v>
          </cell>
        </row>
        <row r="741">
          <cell r="D741">
            <v>32675</v>
          </cell>
          <cell r="E741">
            <v>18115377</v>
          </cell>
          <cell r="F741">
            <v>848507</v>
          </cell>
          <cell r="G741">
            <v>45077.000347222223</v>
          </cell>
          <cell r="J741" t="str">
            <v>Do Thi Bich Lieu</v>
          </cell>
          <cell r="M741" t="str">
            <v>No</v>
          </cell>
          <cell r="O741" t="str">
            <v>06/Đã thanh toán 12/2023</v>
          </cell>
        </row>
        <row r="742">
          <cell r="D742">
            <v>32682</v>
          </cell>
          <cell r="E742">
            <v>28298123</v>
          </cell>
          <cell r="F742">
            <v>9300883</v>
          </cell>
          <cell r="G742">
            <v>45077.000347222223</v>
          </cell>
          <cell r="J742" t="str">
            <v>Do Thi Bich Lieu</v>
          </cell>
          <cell r="M742" t="str">
            <v>No</v>
          </cell>
          <cell r="O742" t="str">
            <v>06/Đã thanh toán 12/2023</v>
          </cell>
        </row>
        <row r="743">
          <cell r="D743">
            <v>32654</v>
          </cell>
          <cell r="E743">
            <v>22353983</v>
          </cell>
          <cell r="F743">
            <v>4340215</v>
          </cell>
          <cell r="G743">
            <v>45077.000347222223</v>
          </cell>
          <cell r="J743" t="str">
            <v>Do Thi Bich Lieu</v>
          </cell>
          <cell r="M743" t="str">
            <v>No</v>
          </cell>
          <cell r="O743" t="str">
            <v>07/Đã thanh toán 10/2023</v>
          </cell>
        </row>
        <row r="744">
          <cell r="D744">
            <v>32664</v>
          </cell>
          <cell r="E744">
            <v>13263686</v>
          </cell>
          <cell r="F744">
            <v>5491014</v>
          </cell>
          <cell r="G744">
            <v>45077.000347222223</v>
          </cell>
          <cell r="J744" t="str">
            <v>Do Thi Bich Lieu</v>
          </cell>
          <cell r="M744" t="str">
            <v>No</v>
          </cell>
          <cell r="O744" t="str">
            <v>07/Đã thanh toán 10/2023</v>
          </cell>
        </row>
        <row r="745">
          <cell r="D745">
            <v>32681</v>
          </cell>
          <cell r="E745">
            <v>15012701</v>
          </cell>
          <cell r="F745">
            <v>496815</v>
          </cell>
          <cell r="G745">
            <v>45077.000347222223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32672</v>
          </cell>
          <cell r="E746">
            <v>26406428</v>
          </cell>
          <cell r="F746">
            <v>2336400</v>
          </cell>
          <cell r="G746">
            <v>45077.000347222223</v>
          </cell>
          <cell r="J746" t="str">
            <v>Do Thi Bich Lieu</v>
          </cell>
          <cell r="M746" t="str">
            <v>No</v>
          </cell>
          <cell r="O746" t="str">
            <v>07/Đã thanh toán 10/2023</v>
          </cell>
        </row>
        <row r="747">
          <cell r="D747">
            <v>644</v>
          </cell>
          <cell r="E747">
            <v>12102972</v>
          </cell>
          <cell r="F747">
            <v>1942919</v>
          </cell>
          <cell r="G747">
            <v>44932.000347222223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23421</v>
          </cell>
          <cell r="E748">
            <v>26386858</v>
          </cell>
          <cell r="F748">
            <v>2586309</v>
          </cell>
          <cell r="G748">
            <v>45036.000347222223</v>
          </cell>
          <cell r="J748" t="str">
            <v>Do Thi Bich Lieu</v>
          </cell>
          <cell r="M748" t="str">
            <v>No</v>
          </cell>
          <cell r="O748" t="str">
            <v>05/Đã thanh toán 24/2023</v>
          </cell>
        </row>
        <row r="749">
          <cell r="D749">
            <v>23410</v>
          </cell>
          <cell r="E749">
            <v>12147912</v>
          </cell>
          <cell r="F749">
            <v>778800</v>
          </cell>
          <cell r="G749">
            <v>45036.000347222223</v>
          </cell>
          <cell r="J749" t="str">
            <v>Do Thi Bich Lieu</v>
          </cell>
          <cell r="M749" t="str">
            <v>No</v>
          </cell>
          <cell r="O749" t="str">
            <v>06/Đã thanh toán 12/2023</v>
          </cell>
        </row>
        <row r="750">
          <cell r="D750">
            <v>32656</v>
          </cell>
          <cell r="E750">
            <v>12165991</v>
          </cell>
          <cell r="F750">
            <v>3664914</v>
          </cell>
          <cell r="G750">
            <v>45077.000347222223</v>
          </cell>
          <cell r="J750" t="str">
            <v>Do Thi Bich Lieu</v>
          </cell>
          <cell r="M750" t="str">
            <v>No</v>
          </cell>
          <cell r="O750" t="str">
            <v>07/Đã thanh toán 10/2023</v>
          </cell>
        </row>
        <row r="751">
          <cell r="D751">
            <v>23422</v>
          </cell>
          <cell r="E751">
            <v>90314767</v>
          </cell>
          <cell r="F751">
            <v>3380546</v>
          </cell>
          <cell r="G751">
            <v>45036.000347222223</v>
          </cell>
          <cell r="J751" t="str">
            <v>Do Thi Bich Lieu</v>
          </cell>
          <cell r="M751" t="str">
            <v>No</v>
          </cell>
          <cell r="O751" t="str">
            <v>05/Đã thanh toán 24/2023</v>
          </cell>
        </row>
        <row r="752">
          <cell r="D752">
            <v>13165</v>
          </cell>
          <cell r="E752">
            <v>16407983</v>
          </cell>
          <cell r="F752">
            <v>2400893</v>
          </cell>
          <cell r="G752">
            <v>44994.000347222223</v>
          </cell>
          <cell r="J752" t="str">
            <v>Do Thi Bich Lieu</v>
          </cell>
          <cell r="M752" t="str">
            <v>No</v>
          </cell>
          <cell r="O752" t="str">
            <v>06/Đã thanh toán 26/2023</v>
          </cell>
        </row>
        <row r="753">
          <cell r="D753">
            <v>25879</v>
          </cell>
          <cell r="E753">
            <v>13109905</v>
          </cell>
          <cell r="F753">
            <v>8242430</v>
          </cell>
          <cell r="G753">
            <v>44758.000347222223</v>
          </cell>
          <cell r="J753" t="str">
            <v>Do Thi Bich Lieu</v>
          </cell>
          <cell r="M753" t="str">
            <v>No</v>
          </cell>
          <cell r="O753" t="str">
            <v>Chúng tôi đang xử lý hóa đơn, vui lòng liên hệ Do Thi Bich Lieu</v>
          </cell>
        </row>
        <row r="754">
          <cell r="D754">
            <v>56277</v>
          </cell>
          <cell r="E754">
            <v>15069804</v>
          </cell>
          <cell r="F754">
            <v>196020</v>
          </cell>
          <cell r="G754">
            <v>44916.000347222223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56991</v>
          </cell>
          <cell r="E755">
            <v>12100509</v>
          </cell>
          <cell r="F755">
            <v>882090</v>
          </cell>
          <cell r="G755">
            <v>44922.000347222223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57169</v>
          </cell>
          <cell r="E756">
            <v>18115377</v>
          </cell>
          <cell r="F756">
            <v>980100</v>
          </cell>
          <cell r="G756">
            <v>44924.000347222223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57873</v>
          </cell>
          <cell r="E757">
            <v>14066526</v>
          </cell>
          <cell r="F757">
            <v>3598279</v>
          </cell>
          <cell r="G757">
            <v>44926.000347222223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13715</v>
          </cell>
          <cell r="E758">
            <v>28276097</v>
          </cell>
          <cell r="F758">
            <v>-1199426</v>
          </cell>
          <cell r="G758">
            <v>45000.000347222223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31445</v>
          </cell>
          <cell r="E759">
            <v>16440980</v>
          </cell>
          <cell r="F759">
            <v>1615482</v>
          </cell>
          <cell r="G759">
            <v>45073.000347222223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1376</v>
          </cell>
          <cell r="E760">
            <v>17154727</v>
          </cell>
          <cell r="F760">
            <v>6936193</v>
          </cell>
          <cell r="G760">
            <v>44938.000347222223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1477</v>
          </cell>
          <cell r="E761">
            <v>28298123</v>
          </cell>
          <cell r="F761">
            <v>9484132</v>
          </cell>
          <cell r="G761">
            <v>44939.000347222223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2116</v>
          </cell>
          <cell r="E762">
            <v>16391225</v>
          </cell>
          <cell r="F762">
            <v>6094770</v>
          </cell>
          <cell r="G762">
            <v>44957.000347222223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2127</v>
          </cell>
          <cell r="E763">
            <v>11153889</v>
          </cell>
          <cell r="F763">
            <v>11166133</v>
          </cell>
          <cell r="G763">
            <v>44957.000347222223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6277</v>
          </cell>
          <cell r="E764">
            <v>26363583</v>
          </cell>
          <cell r="F764">
            <v>2880284</v>
          </cell>
          <cell r="G764">
            <v>44973.000347222223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56990</v>
          </cell>
          <cell r="E765">
            <v>10171704</v>
          </cell>
          <cell r="F765">
            <v>23304240</v>
          </cell>
          <cell r="G765">
            <v>44922.000347222223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641</v>
          </cell>
          <cell r="E766">
            <v>16386568</v>
          </cell>
          <cell r="F766">
            <v>1827216</v>
          </cell>
          <cell r="G766">
            <v>44932.000347222223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832</v>
          </cell>
          <cell r="E767">
            <v>17151843</v>
          </cell>
          <cell r="F767">
            <v>26410406</v>
          </cell>
          <cell r="G767">
            <v>44933.000347222223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1372</v>
          </cell>
          <cell r="E768">
            <v>10176136</v>
          </cell>
          <cell r="F768">
            <v>5280396</v>
          </cell>
          <cell r="G768">
            <v>44938.000347222223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1379</v>
          </cell>
          <cell r="E769">
            <v>24280678</v>
          </cell>
          <cell r="F769">
            <v>8581829</v>
          </cell>
          <cell r="G769">
            <v>44938.000347222223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1375</v>
          </cell>
          <cell r="E770">
            <v>10179448</v>
          </cell>
          <cell r="F770">
            <v>12216380</v>
          </cell>
          <cell r="G770">
            <v>44938.000347222223</v>
          </cell>
          <cell r="J770" t="str">
            <v>Do Thi Bich Lieu</v>
          </cell>
          <cell r="M770" t="str">
            <v>No</v>
          </cell>
          <cell r="O770" t="str">
            <v>Chúng tôi đang xử lý hóa đơn, vui lòng liên hệ Do Thi Bich Lieu</v>
          </cell>
        </row>
        <row r="771">
          <cell r="D771">
            <v>1373</v>
          </cell>
          <cell r="E771">
            <v>50984121</v>
          </cell>
          <cell r="F771">
            <v>13511344</v>
          </cell>
          <cell r="G771">
            <v>44938.000347222223</v>
          </cell>
          <cell r="J771" t="str">
            <v>Do Thi Bich Lieu</v>
          </cell>
          <cell r="M771" t="str">
            <v>No</v>
          </cell>
          <cell r="O771" t="str">
            <v>Chúng tôi đang xử lý hóa đơn, vui lòng liên hệ Do Thi Bich Lieu</v>
          </cell>
        </row>
        <row r="772">
          <cell r="D772">
            <v>1382</v>
          </cell>
          <cell r="E772">
            <v>16389594</v>
          </cell>
          <cell r="F772">
            <v>6108190</v>
          </cell>
          <cell r="G772">
            <v>44938.000347222223</v>
          </cell>
          <cell r="J772" t="str">
            <v>Do Thi Bich Lieu</v>
          </cell>
          <cell r="M772" t="str">
            <v>No</v>
          </cell>
          <cell r="O772" t="str">
            <v>Chúng tôi đang xử lý hóa đơn, vui lòng liên hệ Do Thi Bich Lieu</v>
          </cell>
        </row>
        <row r="773">
          <cell r="D773">
            <v>1370</v>
          </cell>
          <cell r="E773">
            <v>19353021</v>
          </cell>
          <cell r="F773">
            <v>1221638</v>
          </cell>
          <cell r="G773">
            <v>44938.000347222223</v>
          </cell>
          <cell r="J773" t="str">
            <v>Do Thi Bich Lieu</v>
          </cell>
          <cell r="M773" t="str">
            <v>No</v>
          </cell>
          <cell r="O773" t="str">
            <v>Chúng tôi đang xử lý hóa đơn, vui lòng liên hệ Do Thi Bich Lieu</v>
          </cell>
        </row>
        <row r="774">
          <cell r="D774">
            <v>1368</v>
          </cell>
          <cell r="E774">
            <v>13204346</v>
          </cell>
          <cell r="F774">
            <v>13589208</v>
          </cell>
          <cell r="G774">
            <v>44938.000347222223</v>
          </cell>
          <cell r="J774" t="str">
            <v>Do Thi Bich Lieu</v>
          </cell>
          <cell r="M774" t="str">
            <v>No</v>
          </cell>
          <cell r="O774" t="str">
            <v>Chúng tôi đang xử lý hóa đơn, vui lòng liên hệ Do Thi Bich Lieu</v>
          </cell>
        </row>
        <row r="775">
          <cell r="D775">
            <v>1374</v>
          </cell>
          <cell r="E775">
            <v>10177524</v>
          </cell>
          <cell r="F775">
            <v>5054124</v>
          </cell>
          <cell r="G775">
            <v>44938.000347222223</v>
          </cell>
          <cell r="J775" t="str">
            <v>Do Thi Bich Lieu</v>
          </cell>
          <cell r="M775" t="str">
            <v>No</v>
          </cell>
          <cell r="O775" t="str">
            <v>Chúng tôi đang xử lý hóa đơn, vui lòng liên hệ Do Thi Bich Lieu</v>
          </cell>
        </row>
        <row r="776">
          <cell r="D776">
            <v>1378</v>
          </cell>
          <cell r="E776">
            <v>22308735</v>
          </cell>
          <cell r="F776">
            <v>19025138</v>
          </cell>
          <cell r="G776">
            <v>44938.000347222223</v>
          </cell>
          <cell r="J776" t="str">
            <v>Do Thi Bich Lieu</v>
          </cell>
          <cell r="M776" t="str">
            <v>No</v>
          </cell>
          <cell r="O776" t="str">
            <v>Chúng tôi đang xử lý hóa đơn, vui lòng liên hệ Do Thi Bich Lieu</v>
          </cell>
        </row>
        <row r="777">
          <cell r="D777">
            <v>1377</v>
          </cell>
          <cell r="E777">
            <v>20335101</v>
          </cell>
          <cell r="F777">
            <v>8672587</v>
          </cell>
          <cell r="G777">
            <v>44938.000347222223</v>
          </cell>
          <cell r="J777" t="str">
            <v>Do Thi Bich Lieu</v>
          </cell>
          <cell r="M777" t="str">
            <v>No</v>
          </cell>
          <cell r="O777" t="str">
            <v>Chúng tôi đang xử lý hóa đơn, vui lòng liên hệ Do Thi Bich Lieu</v>
          </cell>
        </row>
        <row r="778">
          <cell r="D778">
            <v>1371</v>
          </cell>
          <cell r="E778">
            <v>18118684</v>
          </cell>
          <cell r="F778">
            <v>4216916</v>
          </cell>
          <cell r="G778">
            <v>44938.000347222223</v>
          </cell>
          <cell r="J778" t="str">
            <v>Do Thi Bich Lieu</v>
          </cell>
          <cell r="M778" t="str">
            <v>No</v>
          </cell>
          <cell r="O778" t="str">
            <v>Chúng tôi đang xử lý hóa đơn, vui lòng liên hệ Do Thi Bich Lieu</v>
          </cell>
        </row>
        <row r="779">
          <cell r="D779">
            <v>1482</v>
          </cell>
          <cell r="E779">
            <v>15079249</v>
          </cell>
          <cell r="F779">
            <v>11958606</v>
          </cell>
          <cell r="G779">
            <v>44939.000347222223</v>
          </cell>
          <cell r="J779" t="str">
            <v>Do Thi Bich Lieu</v>
          </cell>
          <cell r="M779" t="str">
            <v>No</v>
          </cell>
          <cell r="O779" t="str">
            <v>Chúng tôi đang xử lý hóa đơn, vui lòng liên hệ Do Thi Bich Lieu</v>
          </cell>
        </row>
        <row r="780">
          <cell r="D780">
            <v>1480</v>
          </cell>
          <cell r="E780">
            <v>16391750</v>
          </cell>
          <cell r="F780">
            <v>10859211</v>
          </cell>
          <cell r="G780">
            <v>44939.000347222223</v>
          </cell>
          <cell r="J780" t="str">
            <v>Do Thi Bich Lieu</v>
          </cell>
          <cell r="M780" t="str">
            <v>No</v>
          </cell>
          <cell r="O780" t="str">
            <v>Chúng tôi đang xử lý hóa đơn, vui lòng liên hệ Do Thi Bich Lieu</v>
          </cell>
        </row>
        <row r="781">
          <cell r="D781">
            <v>2133</v>
          </cell>
          <cell r="E781">
            <v>13205002</v>
          </cell>
          <cell r="F781">
            <v>1305424</v>
          </cell>
          <cell r="G781">
            <v>44957.000347222223</v>
          </cell>
          <cell r="J781" t="str">
            <v>Do Thi Bich Lieu</v>
          </cell>
          <cell r="M781" t="str">
            <v>No</v>
          </cell>
          <cell r="O781" t="str">
            <v>Chúng tôi đang xử lý hóa đơn, vui lòng liên hệ Do Thi Bich Lieu</v>
          </cell>
        </row>
        <row r="782">
          <cell r="D782">
            <v>2137</v>
          </cell>
          <cell r="E782">
            <v>26359222</v>
          </cell>
          <cell r="F782">
            <v>14355022</v>
          </cell>
          <cell r="G782">
            <v>44957.000347222223</v>
          </cell>
          <cell r="J782" t="str">
            <v>Do Thi Bich Lieu</v>
          </cell>
          <cell r="M782" t="str">
            <v>No</v>
          </cell>
          <cell r="O782" t="str">
            <v>Chúng tôi đang xử lý hóa đơn, vui lòng liên hệ Do Thi Bich Lieu</v>
          </cell>
        </row>
        <row r="783">
          <cell r="D783">
            <v>2136</v>
          </cell>
          <cell r="E783">
            <v>14069880</v>
          </cell>
          <cell r="F783">
            <v>12207721</v>
          </cell>
          <cell r="G783">
            <v>44957.000347222223</v>
          </cell>
          <cell r="J783" t="str">
            <v>Do Thi Bich Lieu</v>
          </cell>
          <cell r="M783" t="str">
            <v>No</v>
          </cell>
          <cell r="O783" t="str">
            <v>Chúng tôi đang xử lý hóa đơn, vui lòng liên hệ Do Thi Bich Lieu</v>
          </cell>
        </row>
        <row r="784">
          <cell r="D784">
            <v>2121</v>
          </cell>
          <cell r="E784">
            <v>10183289</v>
          </cell>
          <cell r="F784">
            <v>37365490</v>
          </cell>
          <cell r="G784">
            <v>44957.000347222223</v>
          </cell>
          <cell r="J784" t="str">
            <v>Do Thi Bich Lieu</v>
          </cell>
          <cell r="M784" t="str">
            <v>No</v>
          </cell>
          <cell r="O784" t="str">
            <v>Chúng tôi đang xử lý hóa đơn, vui lòng liên hệ Do Thi Bich Lieu</v>
          </cell>
        </row>
        <row r="785">
          <cell r="D785">
            <v>2115</v>
          </cell>
          <cell r="E785">
            <v>18123159</v>
          </cell>
          <cell r="F785">
            <v>12081581</v>
          </cell>
          <cell r="G785">
            <v>44957.000347222223</v>
          </cell>
          <cell r="J785" t="str">
            <v>Do Thi Bich Lieu</v>
          </cell>
          <cell r="M785" t="str">
            <v>No</v>
          </cell>
          <cell r="O785" t="str">
            <v>Chúng tôi đang xử lý hóa đơn, vui lòng liên hệ Do Thi Bich Lieu</v>
          </cell>
        </row>
        <row r="786">
          <cell r="D786">
            <v>2138</v>
          </cell>
          <cell r="E786">
            <v>14068906</v>
          </cell>
          <cell r="F786">
            <v>65661684</v>
          </cell>
          <cell r="G786">
            <v>44957.000347222223</v>
          </cell>
          <cell r="J786" t="str">
            <v>Do Thi Bich Lieu</v>
          </cell>
          <cell r="M786" t="str">
            <v>No</v>
          </cell>
          <cell r="O786" t="str">
            <v>Chúng tôi đang xử lý hóa đơn, vui lòng liên hệ Do Thi Bich Lieu</v>
          </cell>
        </row>
        <row r="787">
          <cell r="D787">
            <v>2181</v>
          </cell>
          <cell r="E787">
            <v>26360918</v>
          </cell>
          <cell r="F787">
            <v>13559590</v>
          </cell>
          <cell r="G787">
            <v>44957.000347222223</v>
          </cell>
          <cell r="J787" t="str">
            <v>Do Thi Bich Lieu</v>
          </cell>
          <cell r="M787" t="str">
            <v>No</v>
          </cell>
          <cell r="O787" t="str">
            <v>Chúng tôi đang xử lý hóa đơn, vui lòng liên hệ Do Thi Bich Lieu</v>
          </cell>
        </row>
        <row r="788">
          <cell r="D788">
            <v>2183</v>
          </cell>
          <cell r="E788">
            <v>16393469</v>
          </cell>
          <cell r="F788">
            <v>9018636</v>
          </cell>
          <cell r="G788">
            <v>44957.000347222223</v>
          </cell>
          <cell r="J788" t="str">
            <v>Do Thi Bich Lieu</v>
          </cell>
          <cell r="M788" t="str">
            <v>No</v>
          </cell>
          <cell r="O788" t="str">
            <v>Chúng tôi đang xử lý hóa đơn, vui lòng liên hệ Do Thi Bich Lieu</v>
          </cell>
        </row>
        <row r="789">
          <cell r="D789">
            <v>2182</v>
          </cell>
          <cell r="E789">
            <v>13209920</v>
          </cell>
          <cell r="F789">
            <v>12568622</v>
          </cell>
          <cell r="G789">
            <v>44957.000347222223</v>
          </cell>
          <cell r="J789" t="str">
            <v>Do Thi Bich Lieu</v>
          </cell>
          <cell r="M789" t="str">
            <v>No</v>
          </cell>
          <cell r="O789" t="str">
            <v>Chúng tôi đang xử lý hóa đơn, vui lòng liên hệ Do Thi Bich Lieu</v>
          </cell>
        </row>
        <row r="790">
          <cell r="D790">
            <v>2184</v>
          </cell>
          <cell r="E790">
            <v>26359891</v>
          </cell>
          <cell r="F790">
            <v>2900942</v>
          </cell>
          <cell r="G790">
            <v>44957.000347222223</v>
          </cell>
          <cell r="J790" t="str">
            <v>Do Thi Bich Lieu</v>
          </cell>
          <cell r="M790" t="str">
            <v>No</v>
          </cell>
          <cell r="O790" t="str">
            <v>Chúng tôi đang xử lý hóa đơn, vui lòng liên hệ Do Thi Bich Lieu</v>
          </cell>
        </row>
        <row r="791">
          <cell r="D791">
            <v>2131</v>
          </cell>
          <cell r="E791">
            <v>14071199</v>
          </cell>
          <cell r="F791">
            <v>6108190</v>
          </cell>
          <cell r="G791">
            <v>44957.000347222223</v>
          </cell>
          <cell r="J791" t="str">
            <v>Do Thi Bich Lieu</v>
          </cell>
          <cell r="M791" t="str">
            <v>No</v>
          </cell>
          <cell r="O791" t="str">
            <v>Chúng tôi đang xử lý hóa đơn, vui lòng liên hệ Do Thi Bich Lieu</v>
          </cell>
        </row>
        <row r="792">
          <cell r="D792">
            <v>2134</v>
          </cell>
          <cell r="E792">
            <v>13207268</v>
          </cell>
          <cell r="F792">
            <v>33855750</v>
          </cell>
          <cell r="G792">
            <v>44957.000347222223</v>
          </cell>
          <cell r="J792" t="str">
            <v>Do Thi Bich Lieu</v>
          </cell>
          <cell r="M792" t="str">
            <v>No</v>
          </cell>
          <cell r="O792" t="str">
            <v>Chúng tôi đang xử lý hóa đơn, vui lòng liên hệ Do Thi Bich Lieu</v>
          </cell>
        </row>
        <row r="793">
          <cell r="D793">
            <v>2124</v>
          </cell>
          <cell r="E793">
            <v>18123935</v>
          </cell>
          <cell r="F793">
            <v>6023424</v>
          </cell>
          <cell r="G793">
            <v>44957.000347222223</v>
          </cell>
          <cell r="J793" t="str">
            <v>Do Thi Bich Lieu</v>
          </cell>
          <cell r="M793" t="str">
            <v>No</v>
          </cell>
          <cell r="O793" t="str">
            <v>Chúng tôi đang xử lý hóa đơn, vui lòng liên hệ Do Thi Bich Lieu</v>
          </cell>
        </row>
        <row r="794">
          <cell r="D794">
            <v>2117</v>
          </cell>
          <cell r="E794">
            <v>15080920</v>
          </cell>
          <cell r="F794">
            <v>7899848</v>
          </cell>
          <cell r="G794">
            <v>44957.000347222223</v>
          </cell>
          <cell r="J794" t="str">
            <v>Do Thi Bich Lieu</v>
          </cell>
          <cell r="M794" t="str">
            <v>No</v>
          </cell>
          <cell r="O794" t="str">
            <v>Chúng tôi đang xử lý hóa đơn, vui lòng liên hệ Do Thi Bich Lieu</v>
          </cell>
        </row>
        <row r="795">
          <cell r="D795">
            <v>8663</v>
          </cell>
          <cell r="E795">
            <v>14076654</v>
          </cell>
          <cell r="F795">
            <v>1490071</v>
          </cell>
          <cell r="G795">
            <v>44981.000347222223</v>
          </cell>
          <cell r="J795" t="str">
            <v>Do Thi Bich Lieu</v>
          </cell>
          <cell r="M795" t="str">
            <v>No</v>
          </cell>
          <cell r="O795" t="str">
            <v>Chúng tôi đang xử lý hóa đơn, vui lòng liên hệ Do Thi Bich Lieu</v>
          </cell>
        </row>
        <row r="796">
          <cell r="D796">
            <v>15722</v>
          </cell>
          <cell r="E796">
            <v>15043397</v>
          </cell>
          <cell r="F796">
            <v>2358510</v>
          </cell>
          <cell r="G796">
            <v>45003.000347222223</v>
          </cell>
          <cell r="J796" t="str">
            <v>Do Thi Bich Lieu</v>
          </cell>
          <cell r="M796" t="str">
            <v>No</v>
          </cell>
          <cell r="O796" t="str">
            <v>Chúng tôi đang xử lý hóa đơn, vui lòng liên hệ Do Thi Bich Lieu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42073</v>
          </cell>
          <cell r="E2">
            <v>29186913</v>
          </cell>
          <cell r="F2">
            <v>1928869</v>
          </cell>
          <cell r="G2">
            <v>45120.000347222223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42071</v>
          </cell>
          <cell r="E3">
            <v>12185052</v>
          </cell>
          <cell r="F3">
            <v>2752704</v>
          </cell>
          <cell r="G3">
            <v>45120.000347222223</v>
          </cell>
          <cell r="J3" t="str">
            <v>Do Thi Bich Lieu</v>
          </cell>
          <cell r="M3" t="str">
            <v>No</v>
          </cell>
          <cell r="O3" t="str">
            <v>Chúng tôi đang xử lý hóa đơn, vui lòng liên hệ Do Thi Bich Lieu</v>
          </cell>
        </row>
        <row r="4">
          <cell r="D4">
            <v>42072</v>
          </cell>
          <cell r="E4">
            <v>29187067</v>
          </cell>
          <cell r="F4">
            <v>578907</v>
          </cell>
          <cell r="G4">
            <v>45120.000347222223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D5">
            <v>42069</v>
          </cell>
          <cell r="E5">
            <v>12184389</v>
          </cell>
          <cell r="F5">
            <v>5997132</v>
          </cell>
          <cell r="G5">
            <v>45120.000347222223</v>
          </cell>
          <cell r="J5" t="str">
            <v>Do Thi Bich Lieu</v>
          </cell>
          <cell r="M5" t="str">
            <v>No</v>
          </cell>
          <cell r="O5" t="str">
            <v>Chúng tôi đang xử lý hóa đơn, vui lòng liên hệ Do Thi Bich Lieu</v>
          </cell>
        </row>
        <row r="6">
          <cell r="D6">
            <v>42070</v>
          </cell>
          <cell r="E6">
            <v>11225603</v>
          </cell>
          <cell r="F6">
            <v>490050</v>
          </cell>
          <cell r="G6">
            <v>45120.000347222223</v>
          </cell>
          <cell r="J6" t="str">
            <v>Do Thi Bich Lieu</v>
          </cell>
          <cell r="M6" t="str">
            <v>No</v>
          </cell>
          <cell r="O6" t="str">
            <v>Chúng tôi đang xử lý hóa đơn, vui lòng liên hệ Do Thi Bich Lieu</v>
          </cell>
        </row>
        <row r="7">
          <cell r="D7">
            <v>42074</v>
          </cell>
          <cell r="E7">
            <v>11226309</v>
          </cell>
          <cell r="F7">
            <v>3670272</v>
          </cell>
          <cell r="G7">
            <v>45120.000347222223</v>
          </cell>
          <cell r="J7" t="str">
            <v>Do Thi Bich Lieu</v>
          </cell>
          <cell r="M7" t="str">
            <v>No</v>
          </cell>
          <cell r="O7" t="str">
            <v>Chúng tôi đang xử lý hóa đơn, vui lòng liên hệ Do Thi Bich Lieu</v>
          </cell>
        </row>
        <row r="8">
          <cell r="D8">
            <v>41096</v>
          </cell>
          <cell r="E8">
            <v>15143456</v>
          </cell>
          <cell r="F8">
            <v>490050</v>
          </cell>
          <cell r="G8">
            <v>45119.000347222223</v>
          </cell>
          <cell r="H8">
            <v>45119.000347222223</v>
          </cell>
          <cell r="I8">
            <v>45154.000347222223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41094</v>
          </cell>
          <cell r="E9">
            <v>19418323</v>
          </cell>
          <cell r="F9">
            <v>1101481</v>
          </cell>
          <cell r="G9">
            <v>45119.000347222223</v>
          </cell>
          <cell r="H9">
            <v>45119.000347222223</v>
          </cell>
          <cell r="I9">
            <v>45150.000347222223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41092</v>
          </cell>
          <cell r="E10">
            <v>10265841</v>
          </cell>
          <cell r="F10">
            <v>6571800</v>
          </cell>
          <cell r="G10">
            <v>45119.000347222223</v>
          </cell>
          <cell r="H10">
            <v>45119.000347222223</v>
          </cell>
          <cell r="I10">
            <v>45150.000347222223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41095</v>
          </cell>
          <cell r="E11">
            <v>15143349</v>
          </cell>
          <cell r="F11">
            <v>2186050</v>
          </cell>
          <cell r="G11">
            <v>45119.000347222223</v>
          </cell>
          <cell r="H11">
            <v>45119.000347222223</v>
          </cell>
          <cell r="I11">
            <v>45154.000347222223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41100</v>
          </cell>
          <cell r="E12">
            <v>20394381</v>
          </cell>
          <cell r="F12">
            <v>1199426</v>
          </cell>
          <cell r="G12">
            <v>45119.000347222223</v>
          </cell>
          <cell r="H12">
            <v>45119.000347222223</v>
          </cell>
          <cell r="I12">
            <v>45153.000347222223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41103</v>
          </cell>
          <cell r="E13">
            <v>28356993</v>
          </cell>
          <cell r="F13">
            <v>550541</v>
          </cell>
          <cell r="G13">
            <v>45119.000347222223</v>
          </cell>
          <cell r="H13">
            <v>45119.000347222223</v>
          </cell>
          <cell r="I13">
            <v>45153.000347222223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41107</v>
          </cell>
          <cell r="E14">
            <v>14130008</v>
          </cell>
          <cell r="F14">
            <v>3301284</v>
          </cell>
          <cell r="G14">
            <v>45119.000347222223</v>
          </cell>
          <cell r="H14">
            <v>45119.000347222223</v>
          </cell>
          <cell r="I14">
            <v>45146.000347222223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41093</v>
          </cell>
          <cell r="E15">
            <v>10265556</v>
          </cell>
          <cell r="F15">
            <v>3598279</v>
          </cell>
          <cell r="G15">
            <v>45119.000347222223</v>
          </cell>
          <cell r="J15" t="str">
            <v>Do Thi Bich Lieu</v>
          </cell>
          <cell r="M15" t="str">
            <v>No</v>
          </cell>
          <cell r="O15" t="str">
            <v>Chúng tôi đang xử lý hóa đơn, vui lòng liên hệ Do Thi Bich Lieu</v>
          </cell>
        </row>
        <row r="16">
          <cell r="D16">
            <v>41102</v>
          </cell>
          <cell r="E16">
            <v>25364327</v>
          </cell>
          <cell r="F16">
            <v>2186050</v>
          </cell>
          <cell r="G16">
            <v>45119.000347222223</v>
          </cell>
          <cell r="H16">
            <v>45120.000347222223</v>
          </cell>
          <cell r="I16">
            <v>45154.000347222223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40873</v>
          </cell>
          <cell r="E17">
            <v>10261977</v>
          </cell>
          <cell r="F17">
            <v>2039018</v>
          </cell>
          <cell r="G17">
            <v>45117.000347222223</v>
          </cell>
          <cell r="J17" t="str">
            <v>Do Thi Bich Lieu</v>
          </cell>
          <cell r="M17" t="str">
            <v>No</v>
          </cell>
          <cell r="O17" t="str">
            <v>Chúng tôi đang xử lý hóa đơn, vui lòng liên hệ Do Thi Bich Lieu</v>
          </cell>
        </row>
        <row r="18">
          <cell r="D18">
            <v>40874</v>
          </cell>
          <cell r="E18">
            <v>22365749</v>
          </cell>
          <cell r="F18">
            <v>1019509</v>
          </cell>
          <cell r="G18">
            <v>45117.000347222223</v>
          </cell>
          <cell r="J18" t="str">
            <v>Do Thi Bich Lieu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D19">
            <v>40816</v>
          </cell>
          <cell r="E19">
            <v>12180963</v>
          </cell>
          <cell r="F19">
            <v>5784329</v>
          </cell>
          <cell r="G19">
            <v>45115.000347222223</v>
          </cell>
          <cell r="J19" t="str">
            <v>Do Thi Bich Lieu</v>
          </cell>
          <cell r="M19" t="str">
            <v>No</v>
          </cell>
          <cell r="O19" t="str">
            <v>Chúng tôi đang xử lý hóa đơn, vui lòng liên hệ Do Thi Bich Lieu</v>
          </cell>
        </row>
        <row r="20">
          <cell r="D20">
            <v>40820</v>
          </cell>
          <cell r="E20">
            <v>15141499</v>
          </cell>
          <cell r="F20">
            <v>3385476</v>
          </cell>
          <cell r="G20">
            <v>45115.000347222223</v>
          </cell>
          <cell r="J20" t="str">
            <v>Do Thi Bich Lieu</v>
          </cell>
          <cell r="M20" t="str">
            <v>No</v>
          </cell>
          <cell r="O20" t="str">
            <v>Chúng tôi đang xử lý hóa đơn, vui lòng liên hệ Do Thi Bich Lieu</v>
          </cell>
        </row>
        <row r="21">
          <cell r="D21">
            <v>40826</v>
          </cell>
          <cell r="E21">
            <v>17226286</v>
          </cell>
          <cell r="F21">
            <v>3719812</v>
          </cell>
          <cell r="G21">
            <v>45115.000347222223</v>
          </cell>
          <cell r="J21" t="str">
            <v>Do Thi Bich Lieu</v>
          </cell>
          <cell r="M21" t="str">
            <v>No</v>
          </cell>
          <cell r="O21" t="str">
            <v>Chúng tôi đang xử lý hóa đơn, vui lòng liên hệ Do Thi Bich Lieu</v>
          </cell>
        </row>
        <row r="22">
          <cell r="D22">
            <v>40824</v>
          </cell>
          <cell r="E22">
            <v>28355849</v>
          </cell>
          <cell r="F22">
            <v>2398853</v>
          </cell>
          <cell r="G22">
            <v>45115.000347222223</v>
          </cell>
          <cell r="H22">
            <v>45116.000347222223</v>
          </cell>
          <cell r="I22">
            <v>45150.000347222223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40815</v>
          </cell>
          <cell r="E23">
            <v>11222472</v>
          </cell>
          <cell r="F23">
            <v>4692308</v>
          </cell>
          <cell r="G23">
            <v>45115.000347222223</v>
          </cell>
          <cell r="H23">
            <v>45115.000347222223</v>
          </cell>
          <cell r="I23">
            <v>45148.000347222223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40817</v>
          </cell>
          <cell r="E24">
            <v>12181245</v>
          </cell>
          <cell r="F24">
            <v>2783138</v>
          </cell>
          <cell r="G24">
            <v>45115.000347222223</v>
          </cell>
          <cell r="H24">
            <v>45115.000347222223</v>
          </cell>
          <cell r="I24">
            <v>45148.000347222223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40821</v>
          </cell>
          <cell r="E25">
            <v>21242618</v>
          </cell>
          <cell r="F25">
            <v>1586110</v>
          </cell>
          <cell r="G25">
            <v>45115.000347222223</v>
          </cell>
          <cell r="H25">
            <v>45115.000347222223</v>
          </cell>
          <cell r="I25">
            <v>45150.000347222223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40827</v>
          </cell>
          <cell r="E26">
            <v>17226231</v>
          </cell>
          <cell r="F26">
            <v>1040791</v>
          </cell>
          <cell r="G26">
            <v>45115.000347222223</v>
          </cell>
          <cell r="H26">
            <v>45116.000347222223</v>
          </cell>
          <cell r="I26">
            <v>45150.000347222223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40825</v>
          </cell>
          <cell r="E27">
            <v>28354547</v>
          </cell>
          <cell r="F27">
            <v>2315628</v>
          </cell>
          <cell r="G27">
            <v>45115.000347222223</v>
          </cell>
          <cell r="H27">
            <v>45116.000347222223</v>
          </cell>
          <cell r="I27">
            <v>45150.000347222223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39749</v>
          </cell>
          <cell r="E28">
            <v>14129428</v>
          </cell>
          <cell r="F28">
            <v>5191945</v>
          </cell>
          <cell r="G28">
            <v>45113.000347222223</v>
          </cell>
          <cell r="J28" t="str">
            <v>Do Thi Bich Lieu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D29">
            <v>39427</v>
          </cell>
          <cell r="E29">
            <v>10262265</v>
          </cell>
          <cell r="F29">
            <v>4443714</v>
          </cell>
          <cell r="G29">
            <v>45111.000347222223</v>
          </cell>
          <cell r="H29">
            <v>45113.000347222223</v>
          </cell>
          <cell r="I29">
            <v>45142.000347222223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39428</v>
          </cell>
          <cell r="E30">
            <v>10261977</v>
          </cell>
          <cell r="F30">
            <v>2398853</v>
          </cell>
          <cell r="G30">
            <v>45111.000347222223</v>
          </cell>
          <cell r="J30" t="str">
            <v>Do Thi Bich Lieu</v>
          </cell>
          <cell r="M30" t="str">
            <v>No</v>
          </cell>
          <cell r="O30" t="str">
            <v>Chúng tôi đang xử lý hóa đơn, vui lòng liên hệ Do Thi Bich Lieu</v>
          </cell>
        </row>
        <row r="31">
          <cell r="D31">
            <v>39439</v>
          </cell>
          <cell r="E31">
            <v>10262985</v>
          </cell>
          <cell r="F31">
            <v>490050</v>
          </cell>
          <cell r="G31">
            <v>45111.000347222223</v>
          </cell>
          <cell r="H31">
            <v>45112.000347222223</v>
          </cell>
          <cell r="I31">
            <v>45145.000347222223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39443</v>
          </cell>
          <cell r="E32">
            <v>15140789</v>
          </cell>
          <cell r="F32">
            <v>9382090</v>
          </cell>
          <cell r="G32">
            <v>45111.000347222223</v>
          </cell>
          <cell r="H32">
            <v>45112.000347222223</v>
          </cell>
          <cell r="I32">
            <v>45146.000347222223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39440</v>
          </cell>
          <cell r="E33">
            <v>22365749</v>
          </cell>
          <cell r="F33">
            <v>1199426</v>
          </cell>
          <cell r="G33">
            <v>45111.000347222223</v>
          </cell>
          <cell r="J33" t="str">
            <v>Do Thi Bich Lieu</v>
          </cell>
          <cell r="M33" t="str">
            <v>No</v>
          </cell>
          <cell r="O33" t="str">
            <v>Chúng tôi đang xử lý hóa đơn, vui lòng liên hệ Do Thi Bich Lieu</v>
          </cell>
        </row>
        <row r="34">
          <cell r="D34">
            <v>39074</v>
          </cell>
          <cell r="E34">
            <v>20389437</v>
          </cell>
          <cell r="F34">
            <v>2226532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39090</v>
          </cell>
          <cell r="E35">
            <v>25360553</v>
          </cell>
          <cell r="F35">
            <v>1298816</v>
          </cell>
          <cell r="G35">
            <v>45107.000347222223</v>
          </cell>
          <cell r="H35">
            <v>45111.000347222223</v>
          </cell>
          <cell r="I35">
            <v>45142.000347222223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39082</v>
          </cell>
          <cell r="E36">
            <v>50993664</v>
          </cell>
          <cell r="F36">
            <v>1221638</v>
          </cell>
          <cell r="G36">
            <v>45107.000347222223</v>
          </cell>
          <cell r="H36">
            <v>45111.000347222223</v>
          </cell>
          <cell r="I36">
            <v>45141.000347222223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39050</v>
          </cell>
          <cell r="E37">
            <v>13275736</v>
          </cell>
          <cell r="F37">
            <v>4901895</v>
          </cell>
          <cell r="G37">
            <v>45107.000347222223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39051</v>
          </cell>
          <cell r="E38">
            <v>13277067</v>
          </cell>
          <cell r="F38">
            <v>943404</v>
          </cell>
          <cell r="G38">
            <v>45107.000347222223</v>
          </cell>
          <cell r="H38">
            <v>45108.000347222223</v>
          </cell>
          <cell r="I38">
            <v>45134.000347222223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39052</v>
          </cell>
          <cell r="E39">
            <v>13276642</v>
          </cell>
          <cell r="F39">
            <v>4153556</v>
          </cell>
          <cell r="G39">
            <v>45107.000347222223</v>
          </cell>
          <cell r="H39">
            <v>45113.000347222223</v>
          </cell>
          <cell r="I39">
            <v>45134.000347222223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39054</v>
          </cell>
          <cell r="E40">
            <v>14124647</v>
          </cell>
          <cell r="F40">
            <v>2076778</v>
          </cell>
          <cell r="G40">
            <v>45107.000347222223</v>
          </cell>
          <cell r="H40">
            <v>45113.000347222223</v>
          </cell>
          <cell r="I40">
            <v>45136.000347222223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39048</v>
          </cell>
          <cell r="E41">
            <v>14123855</v>
          </cell>
          <cell r="F41">
            <v>1972939</v>
          </cell>
          <cell r="G41">
            <v>45107.000347222223</v>
          </cell>
          <cell r="H41">
            <v>45113.000347222223</v>
          </cell>
          <cell r="I41">
            <v>45129.000347222223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39049</v>
          </cell>
          <cell r="E42">
            <v>14125189</v>
          </cell>
          <cell r="F42">
            <v>5191945</v>
          </cell>
          <cell r="G42">
            <v>45107.000347222223</v>
          </cell>
          <cell r="H42">
            <v>45113.000347222223</v>
          </cell>
          <cell r="I42">
            <v>45132.000347222223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39055</v>
          </cell>
          <cell r="E43">
            <v>26415098</v>
          </cell>
          <cell r="F43">
            <v>1628017</v>
          </cell>
          <cell r="G43">
            <v>45107.000347222223</v>
          </cell>
          <cell r="J43" t="str">
            <v>Do Thi Bich Lieu</v>
          </cell>
          <cell r="M43" t="str">
            <v>No</v>
          </cell>
          <cell r="O43" t="str">
            <v>Chúng tôi đang xử lý hóa đơn, vui lòng liên hệ Do Thi Bich Lieu</v>
          </cell>
        </row>
        <row r="44">
          <cell r="D44">
            <v>39060</v>
          </cell>
          <cell r="E44">
            <v>14129428</v>
          </cell>
          <cell r="F44">
            <v>6108190</v>
          </cell>
          <cell r="G44">
            <v>45107.000347222223</v>
          </cell>
          <cell r="J44" t="str">
            <v>Do Thi Bich Lieu</v>
          </cell>
          <cell r="M44" t="str">
            <v>No</v>
          </cell>
          <cell r="O44" t="str">
            <v>Chúng tôi đang xử lý hóa đơn, vui lòng liên hệ Do Thi Bich Lieu</v>
          </cell>
        </row>
        <row r="45">
          <cell r="D45">
            <v>39071</v>
          </cell>
          <cell r="E45">
            <v>17221485</v>
          </cell>
          <cell r="F45">
            <v>2242382</v>
          </cell>
          <cell r="G45">
            <v>45107.000347222223</v>
          </cell>
          <cell r="H45">
            <v>45113.000347222223</v>
          </cell>
          <cell r="I45">
            <v>45140.000347222223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39079</v>
          </cell>
          <cell r="E46">
            <v>12178237</v>
          </cell>
          <cell r="F46">
            <v>2233483</v>
          </cell>
          <cell r="G46">
            <v>45107.000347222223</v>
          </cell>
          <cell r="H46">
            <v>45111.000347222223</v>
          </cell>
          <cell r="I46">
            <v>45139.000347222223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39068</v>
          </cell>
          <cell r="E47">
            <v>28351392</v>
          </cell>
          <cell r="F47">
            <v>2675284</v>
          </cell>
          <cell r="G47">
            <v>45107.000347222223</v>
          </cell>
          <cell r="H47">
            <v>45111.000347222223</v>
          </cell>
          <cell r="I47">
            <v>45139.000347222223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39081</v>
          </cell>
          <cell r="E48">
            <v>11219135</v>
          </cell>
          <cell r="F48">
            <v>2226532</v>
          </cell>
          <cell r="G48">
            <v>45107.000347222223</v>
          </cell>
          <cell r="H48">
            <v>45111.000347222223</v>
          </cell>
          <cell r="I48">
            <v>45139.000347222223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39073</v>
          </cell>
          <cell r="E49">
            <v>20389539</v>
          </cell>
          <cell r="F49">
            <v>2634517</v>
          </cell>
          <cell r="G49">
            <v>45107.000347222223</v>
          </cell>
          <cell r="H49">
            <v>45111.000347222223</v>
          </cell>
          <cell r="I49">
            <v>45139.000347222223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39067</v>
          </cell>
          <cell r="E50">
            <v>10258492</v>
          </cell>
          <cell r="F50">
            <v>6451202</v>
          </cell>
          <cell r="G50">
            <v>45107.000347222223</v>
          </cell>
          <cell r="H50">
            <v>45113.000347222223</v>
          </cell>
          <cell r="I50">
            <v>45136.000347222223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39076</v>
          </cell>
          <cell r="E51">
            <v>15138013</v>
          </cell>
          <cell r="F51">
            <v>4669808</v>
          </cell>
          <cell r="G51">
            <v>45107.000347222223</v>
          </cell>
          <cell r="J51" t="str">
            <v>Do Thi Bich Lieu</v>
          </cell>
          <cell r="M51" t="str">
            <v>No</v>
          </cell>
          <cell r="O51" t="str">
            <v>Chúng tôi đang xử lý hóa đơn, vui lòng liên hệ Do Thi Bich Lieu</v>
          </cell>
        </row>
        <row r="52">
          <cell r="D52">
            <v>39077</v>
          </cell>
          <cell r="E52">
            <v>19413422</v>
          </cell>
          <cell r="F52">
            <v>2844936</v>
          </cell>
          <cell r="G52">
            <v>45107.000347222223</v>
          </cell>
          <cell r="H52">
            <v>45111.000347222223</v>
          </cell>
          <cell r="I52">
            <v>45138.000347222223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39091</v>
          </cell>
          <cell r="E53">
            <v>28353032</v>
          </cell>
          <cell r="F53">
            <v>1738710</v>
          </cell>
          <cell r="G53">
            <v>45107.000347222223</v>
          </cell>
          <cell r="J53" t="str">
            <v>Do Thi Bich Lieu</v>
          </cell>
          <cell r="M53" t="str">
            <v>No</v>
          </cell>
          <cell r="O53" t="str">
            <v>Chúng tôi đang xử lý hóa đơn, vui lòng liên hệ Do Thi Bich Lieu</v>
          </cell>
        </row>
        <row r="54">
          <cell r="D54">
            <v>39080</v>
          </cell>
          <cell r="E54">
            <v>12177951</v>
          </cell>
          <cell r="F54">
            <v>3420586</v>
          </cell>
          <cell r="G54">
            <v>45107.000347222223</v>
          </cell>
          <cell r="J54" t="str">
            <v>Do Thi Bich Lieu</v>
          </cell>
          <cell r="M54" t="str">
            <v>No</v>
          </cell>
          <cell r="O54" t="str">
            <v>Chúng tôi đang xử lý hóa đơn, vui lòng liên hệ Do Thi Bich Lieu</v>
          </cell>
        </row>
        <row r="55">
          <cell r="D55">
            <v>39083</v>
          </cell>
          <cell r="E55">
            <v>15140207</v>
          </cell>
          <cell r="F55">
            <v>2226532</v>
          </cell>
          <cell r="G55">
            <v>45107.000347222223</v>
          </cell>
          <cell r="H55">
            <v>45118.000347222223</v>
          </cell>
          <cell r="I55">
            <v>45142.000347222223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39069</v>
          </cell>
          <cell r="E56">
            <v>16453735</v>
          </cell>
          <cell r="F56">
            <v>2634517</v>
          </cell>
          <cell r="G56">
            <v>45107.000347222223</v>
          </cell>
          <cell r="H56">
            <v>45111.000347222223</v>
          </cell>
          <cell r="I56">
            <v>45142.000347222223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39078</v>
          </cell>
          <cell r="E57">
            <v>19413318</v>
          </cell>
          <cell r="F57">
            <v>2226532</v>
          </cell>
          <cell r="G57">
            <v>45107.000347222223</v>
          </cell>
          <cell r="H57">
            <v>45111.000347222223</v>
          </cell>
          <cell r="I57">
            <v>45138.000347222223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39072</v>
          </cell>
          <cell r="E58">
            <v>23231209</v>
          </cell>
          <cell r="F58">
            <v>2132554</v>
          </cell>
          <cell r="G58">
            <v>45107.000347222223</v>
          </cell>
          <cell r="H58">
            <v>45109.000347222223</v>
          </cell>
          <cell r="I58">
            <v>45143.000347222223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39089</v>
          </cell>
          <cell r="E59">
            <v>25360293</v>
          </cell>
          <cell r="F59">
            <v>2226532</v>
          </cell>
          <cell r="G59">
            <v>45107.000347222223</v>
          </cell>
          <cell r="H59">
            <v>45111.000347222223</v>
          </cell>
          <cell r="I59">
            <v>45142.000347222223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39070</v>
          </cell>
          <cell r="E60">
            <v>24330165</v>
          </cell>
          <cell r="F60">
            <v>3448170</v>
          </cell>
          <cell r="G60">
            <v>45107.000347222223</v>
          </cell>
          <cell r="J60" t="str">
            <v>Do Thi Bich Lieu</v>
          </cell>
          <cell r="M60" t="str">
            <v>No</v>
          </cell>
          <cell r="O60" t="str">
            <v>Chúng tôi đang xử lý hóa đơn, vui lòng liên hệ Do Thi Bich Lieu</v>
          </cell>
        </row>
        <row r="61">
          <cell r="D61">
            <v>39075</v>
          </cell>
          <cell r="E61">
            <v>20389396</v>
          </cell>
          <cell r="F61">
            <v>1615482</v>
          </cell>
          <cell r="G61">
            <v>45107.000347222223</v>
          </cell>
          <cell r="H61">
            <v>45111.000347222223</v>
          </cell>
          <cell r="I61">
            <v>45139.000347222223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39086</v>
          </cell>
          <cell r="E62">
            <v>17223223</v>
          </cell>
          <cell r="F62">
            <v>5063652</v>
          </cell>
          <cell r="G62">
            <v>45107.000347222223</v>
          </cell>
          <cell r="J62" t="str">
            <v>Do Thi Bich Lieu</v>
          </cell>
          <cell r="M62" t="str">
            <v>No</v>
          </cell>
          <cell r="O62" t="str">
            <v>Chúng tôi đang xử lý hóa đơn, vui lòng liên hệ Do Thi Bich Lieu</v>
          </cell>
        </row>
        <row r="63">
          <cell r="D63">
            <v>39053</v>
          </cell>
          <cell r="E63">
            <v>90335674</v>
          </cell>
          <cell r="F63">
            <v>2117467</v>
          </cell>
          <cell r="G63">
            <v>45107.000347222223</v>
          </cell>
          <cell r="H63">
            <v>45108.000347222223</v>
          </cell>
          <cell r="I63">
            <v>45135.000347222223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39059</v>
          </cell>
          <cell r="E64">
            <v>13280380</v>
          </cell>
          <cell r="F64">
            <v>1354018</v>
          </cell>
          <cell r="G64">
            <v>45107.000347222223</v>
          </cell>
          <cell r="H64">
            <v>45108.000347222223</v>
          </cell>
          <cell r="I64">
            <v>45140.000347222223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39056</v>
          </cell>
          <cell r="E65">
            <v>14125995</v>
          </cell>
          <cell r="F65">
            <v>435501</v>
          </cell>
          <cell r="G65">
            <v>45107.000347222223</v>
          </cell>
          <cell r="H65">
            <v>45108.000347222223</v>
          </cell>
          <cell r="I65">
            <v>45136.000347222223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39047</v>
          </cell>
          <cell r="E66">
            <v>14123950</v>
          </cell>
          <cell r="F66">
            <v>514273</v>
          </cell>
          <cell r="G66">
            <v>45107.000347222223</v>
          </cell>
          <cell r="H66">
            <v>45108.000347222223</v>
          </cell>
          <cell r="I66">
            <v>45129.000347222223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39058</v>
          </cell>
          <cell r="E67">
            <v>26415381</v>
          </cell>
          <cell r="F67">
            <v>1078011</v>
          </cell>
          <cell r="G67">
            <v>45107.000347222223</v>
          </cell>
          <cell r="H67">
            <v>45108.000347222223</v>
          </cell>
          <cell r="I67">
            <v>45141.000347222223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39057</v>
          </cell>
          <cell r="E68">
            <v>14124927</v>
          </cell>
          <cell r="F68">
            <v>403871</v>
          </cell>
          <cell r="G68">
            <v>45107.000347222223</v>
          </cell>
          <cell r="H68">
            <v>45108.000347222223</v>
          </cell>
          <cell r="I68">
            <v>45136.000347222223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39087</v>
          </cell>
          <cell r="E69">
            <v>21240847</v>
          </cell>
          <cell r="F69">
            <v>1615482</v>
          </cell>
          <cell r="G69">
            <v>45107.000347222223</v>
          </cell>
          <cell r="H69">
            <v>45108.000347222223</v>
          </cell>
          <cell r="I69">
            <v>45143.000347222223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646</v>
          </cell>
          <cell r="E70">
            <v>50984034</v>
          </cell>
          <cell r="F70">
            <v>4312396</v>
          </cell>
          <cell r="G70">
            <v>44932.000347222223</v>
          </cell>
          <cell r="J70" t="str">
            <v>Do Thi Bich Lieu</v>
          </cell>
          <cell r="M70" t="str">
            <v>No</v>
          </cell>
          <cell r="O70" t="str">
            <v>06/Đã thanh toán 12/2023</v>
          </cell>
        </row>
        <row r="71">
          <cell r="D71">
            <v>645</v>
          </cell>
          <cell r="E71">
            <v>29150448</v>
          </cell>
          <cell r="F71">
            <v>1332038</v>
          </cell>
          <cell r="G71">
            <v>44932.000347222223</v>
          </cell>
          <cell r="J71" t="str">
            <v>Do Thi Bich Lieu</v>
          </cell>
          <cell r="M71" t="str">
            <v>No</v>
          </cell>
          <cell r="O71" t="str">
            <v>02/Đã thanh toán 10/2023</v>
          </cell>
        </row>
        <row r="72">
          <cell r="D72">
            <v>644</v>
          </cell>
          <cell r="E72">
            <v>12102972</v>
          </cell>
          <cell r="F72">
            <v>1978899</v>
          </cell>
          <cell r="G72">
            <v>44932.000347222223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D73">
            <v>643</v>
          </cell>
          <cell r="E73">
            <v>24278449</v>
          </cell>
          <cell r="F73">
            <v>1882469</v>
          </cell>
          <cell r="G73">
            <v>44932.000347222223</v>
          </cell>
          <cell r="J73" t="str">
            <v>Do Thi Bich Lieu</v>
          </cell>
          <cell r="M73" t="str">
            <v>No</v>
          </cell>
          <cell r="O73" t="str">
            <v>02/Đã thanh toán 10/2023</v>
          </cell>
        </row>
        <row r="74">
          <cell r="D74">
            <v>642</v>
          </cell>
          <cell r="E74">
            <v>21199249</v>
          </cell>
          <cell r="F74">
            <v>1615482</v>
          </cell>
          <cell r="G74">
            <v>44932.000347222223</v>
          </cell>
          <cell r="J74" t="str">
            <v>Do Thi Bich Lieu</v>
          </cell>
          <cell r="M74" t="str">
            <v>No</v>
          </cell>
          <cell r="O74" t="str">
            <v>02/Đã thanh toán 10/2023</v>
          </cell>
        </row>
        <row r="75">
          <cell r="D75">
            <v>844</v>
          </cell>
          <cell r="E75">
            <v>26347517</v>
          </cell>
          <cell r="F75">
            <v>3738240</v>
          </cell>
          <cell r="G75">
            <v>44933.000347222223</v>
          </cell>
          <cell r="J75" t="str">
            <v>Do Thi Bich Lieu</v>
          </cell>
          <cell r="M75" t="str">
            <v>No</v>
          </cell>
          <cell r="O75" t="str">
            <v>06/Đã thanh toán 26/2023</v>
          </cell>
        </row>
        <row r="76">
          <cell r="D76">
            <v>840</v>
          </cell>
          <cell r="E76">
            <v>13193192</v>
          </cell>
          <cell r="F76">
            <v>7476480</v>
          </cell>
          <cell r="G76">
            <v>44933.000347222223</v>
          </cell>
          <cell r="J76" t="str">
            <v>Do Thi Bich Lieu</v>
          </cell>
          <cell r="M76" t="str">
            <v>No</v>
          </cell>
          <cell r="O76" t="str">
            <v>03/Đã thanh toán 10/2023</v>
          </cell>
        </row>
        <row r="77">
          <cell r="D77">
            <v>847</v>
          </cell>
          <cell r="E77">
            <v>14060853</v>
          </cell>
          <cell r="F77">
            <v>4886552</v>
          </cell>
          <cell r="G77">
            <v>44933.000347222223</v>
          </cell>
          <cell r="J77" t="str">
            <v>Do Thi Bich Lieu</v>
          </cell>
          <cell r="M77" t="str">
            <v>No</v>
          </cell>
          <cell r="O77" t="str">
            <v>03/Đã thanh toán 10/2023</v>
          </cell>
        </row>
        <row r="78">
          <cell r="D78">
            <v>841</v>
          </cell>
          <cell r="E78">
            <v>14058402</v>
          </cell>
          <cell r="F78">
            <v>3664914</v>
          </cell>
          <cell r="G78">
            <v>44933.000347222223</v>
          </cell>
          <cell r="J78" t="str">
            <v>Do Thi Bich Lieu</v>
          </cell>
          <cell r="M78" t="str">
            <v>No</v>
          </cell>
          <cell r="O78" t="str">
            <v>03/Đã thanh toán 10/2023</v>
          </cell>
        </row>
        <row r="79">
          <cell r="D79">
            <v>851</v>
          </cell>
          <cell r="E79">
            <v>13194511</v>
          </cell>
          <cell r="F79">
            <v>3227560</v>
          </cell>
          <cell r="G79">
            <v>44933.000347222223</v>
          </cell>
          <cell r="J79" t="str">
            <v>Do Thi Bich Lieu</v>
          </cell>
          <cell r="M79" t="str">
            <v>No</v>
          </cell>
          <cell r="O79" t="str">
            <v>03/Đã thanh toán 10/2023</v>
          </cell>
        </row>
        <row r="80">
          <cell r="D80">
            <v>846</v>
          </cell>
          <cell r="E80">
            <v>13195567</v>
          </cell>
          <cell r="F80">
            <v>3883418</v>
          </cell>
          <cell r="G80">
            <v>44933.000347222223</v>
          </cell>
          <cell r="J80" t="str">
            <v>Do Thi Bich Lieu</v>
          </cell>
          <cell r="M80" t="str">
            <v>No</v>
          </cell>
          <cell r="O80" t="str">
            <v>03/Đã thanh toán 10/2023</v>
          </cell>
        </row>
        <row r="81">
          <cell r="D81">
            <v>839</v>
          </cell>
          <cell r="E81">
            <v>14056774</v>
          </cell>
          <cell r="F81">
            <v>1428467</v>
          </cell>
          <cell r="G81">
            <v>44933.000347222223</v>
          </cell>
          <cell r="J81" t="str">
            <v>Do Thi Bich Lieu</v>
          </cell>
          <cell r="M81" t="str">
            <v>No</v>
          </cell>
          <cell r="O81" t="str">
            <v>03/Đã thanh toán 10/2023</v>
          </cell>
        </row>
        <row r="82">
          <cell r="D82">
            <v>842</v>
          </cell>
          <cell r="E82">
            <v>26348398</v>
          </cell>
          <cell r="F82">
            <v>2452428</v>
          </cell>
          <cell r="G82">
            <v>44933.000347222223</v>
          </cell>
          <cell r="J82" t="str">
            <v>Do Thi Bich Lieu</v>
          </cell>
          <cell r="M82" t="str">
            <v>No</v>
          </cell>
          <cell r="O82" t="str">
            <v>03/Đã thanh toán 10/2023</v>
          </cell>
        </row>
        <row r="83">
          <cell r="D83">
            <v>845</v>
          </cell>
          <cell r="E83">
            <v>14059930</v>
          </cell>
          <cell r="F83">
            <v>3664914</v>
          </cell>
          <cell r="G83">
            <v>44933.000347222223</v>
          </cell>
          <cell r="J83" t="str">
            <v>Do Thi Bich Lieu</v>
          </cell>
          <cell r="M83" t="str">
            <v>No</v>
          </cell>
          <cell r="O83" t="str">
            <v>03/Đã thanh toán 10/2023</v>
          </cell>
        </row>
        <row r="84">
          <cell r="D84">
            <v>829</v>
          </cell>
          <cell r="E84">
            <v>28295202</v>
          </cell>
          <cell r="F84">
            <v>276001</v>
          </cell>
          <cell r="G84">
            <v>44933.000347222223</v>
          </cell>
          <cell r="J84" t="str">
            <v>Do Thi Bich Lieu</v>
          </cell>
          <cell r="M84" t="str">
            <v>No</v>
          </cell>
          <cell r="O84" t="str">
            <v>02/Đã thanh toán 24/2023</v>
          </cell>
        </row>
        <row r="85">
          <cell r="D85">
            <v>843</v>
          </cell>
          <cell r="E85">
            <v>26348124</v>
          </cell>
          <cell r="F85">
            <v>2226534</v>
          </cell>
          <cell r="G85">
            <v>44933.000347222223</v>
          </cell>
          <cell r="J85" t="str">
            <v>Do Thi Bich Lieu</v>
          </cell>
          <cell r="M85" t="str">
            <v>No</v>
          </cell>
          <cell r="O85" t="str">
            <v>03/Đã thanh toán 10/2023</v>
          </cell>
        </row>
        <row r="86">
          <cell r="D86">
            <v>849</v>
          </cell>
          <cell r="E86">
            <v>11147774</v>
          </cell>
          <cell r="F86">
            <v>16777085</v>
          </cell>
          <cell r="G86">
            <v>44933.000347222223</v>
          </cell>
          <cell r="J86" t="str">
            <v>Do Thi Bich Lieu</v>
          </cell>
          <cell r="M86" t="str">
            <v>No</v>
          </cell>
          <cell r="O86" t="str">
            <v>02/Đã thanh toán 10/2023</v>
          </cell>
        </row>
        <row r="87">
          <cell r="D87">
            <v>831</v>
          </cell>
          <cell r="E87">
            <v>21199964</v>
          </cell>
          <cell r="F87">
            <v>1615482</v>
          </cell>
          <cell r="G87">
            <v>44933.000347222223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D88">
            <v>833</v>
          </cell>
          <cell r="E88">
            <v>15076561</v>
          </cell>
          <cell r="F88">
            <v>2619452</v>
          </cell>
          <cell r="G88">
            <v>44933.000347222223</v>
          </cell>
          <cell r="J88" t="str">
            <v>Do Thi Bich Lieu</v>
          </cell>
          <cell r="M88" t="str">
            <v>No</v>
          </cell>
          <cell r="O88" t="str">
            <v>02/Đã thanh toán 10/2023</v>
          </cell>
        </row>
        <row r="89">
          <cell r="D89">
            <v>830</v>
          </cell>
          <cell r="E89">
            <v>22307179</v>
          </cell>
          <cell r="F89">
            <v>4103941</v>
          </cell>
          <cell r="G89">
            <v>44933.000347222223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D90">
            <v>834</v>
          </cell>
          <cell r="E90">
            <v>16387878</v>
          </cell>
          <cell r="F90">
            <v>7130387</v>
          </cell>
          <cell r="G90">
            <v>44933.000347222223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1381</v>
          </cell>
          <cell r="E91">
            <v>27298878</v>
          </cell>
          <cell r="F91">
            <v>499125</v>
          </cell>
          <cell r="G91">
            <v>44938.000347222223</v>
          </cell>
          <cell r="J91" t="str">
            <v>Do Thi Bich Lieu</v>
          </cell>
          <cell r="M91" t="str">
            <v>No</v>
          </cell>
          <cell r="O91" t="str">
            <v>05/Đã thanh toán 24/2023</v>
          </cell>
        </row>
        <row r="92">
          <cell r="D92">
            <v>1380</v>
          </cell>
          <cell r="E92">
            <v>25308599</v>
          </cell>
          <cell r="F92">
            <v>17943706</v>
          </cell>
          <cell r="G92">
            <v>44938.000347222223</v>
          </cell>
          <cell r="J92" t="str">
            <v>Do Thi Bich Lieu</v>
          </cell>
          <cell r="M92" t="str">
            <v>No</v>
          </cell>
          <cell r="O92" t="str">
            <v>05/Đã thanh toán 24/2023</v>
          </cell>
        </row>
        <row r="93">
          <cell r="D93">
            <v>1369</v>
          </cell>
          <cell r="E93">
            <v>26356515</v>
          </cell>
          <cell r="F93">
            <v>3954874</v>
          </cell>
          <cell r="G93">
            <v>44938.000347222223</v>
          </cell>
          <cell r="J93" t="str">
            <v>Do Thi Bich Lieu</v>
          </cell>
          <cell r="M93" t="str">
            <v>No</v>
          </cell>
          <cell r="O93" t="str">
            <v>02/Đã thanh toán 10/2023</v>
          </cell>
        </row>
        <row r="94">
          <cell r="D94">
            <v>1397</v>
          </cell>
          <cell r="E94">
            <v>18119815</v>
          </cell>
          <cell r="F94">
            <v>12404673</v>
          </cell>
          <cell r="G94">
            <v>44938.000347222223</v>
          </cell>
          <cell r="J94" t="str">
            <v>Do Thi Bich Lieu</v>
          </cell>
          <cell r="M94" t="str">
            <v>No</v>
          </cell>
          <cell r="O94" t="str">
            <v>02/Đã thanh toán 24/2023</v>
          </cell>
        </row>
        <row r="95">
          <cell r="D95">
            <v>1398</v>
          </cell>
          <cell r="E95">
            <v>12110026</v>
          </cell>
          <cell r="F95">
            <v>37402800</v>
          </cell>
          <cell r="G95">
            <v>44938.000347222223</v>
          </cell>
          <cell r="J95" t="str">
            <v>Do Thi Bich Lieu</v>
          </cell>
          <cell r="M95" t="str">
            <v>No</v>
          </cell>
          <cell r="O95" t="str">
            <v>02/Đã thanh toán 24/2023</v>
          </cell>
        </row>
        <row r="96">
          <cell r="D96">
            <v>1473</v>
          </cell>
          <cell r="E96">
            <v>50984429</v>
          </cell>
          <cell r="F96">
            <v>15654122</v>
          </cell>
          <cell r="G96">
            <v>44939.000347222223</v>
          </cell>
          <cell r="J96" t="str">
            <v>Do Thi Bich Lieu</v>
          </cell>
          <cell r="M96" t="str">
            <v>No</v>
          </cell>
          <cell r="O96" t="str">
            <v>02/Đã thanh toán 24/2023</v>
          </cell>
        </row>
        <row r="97">
          <cell r="D97">
            <v>1476</v>
          </cell>
          <cell r="E97">
            <v>28298636</v>
          </cell>
          <cell r="F97">
            <v>13249500</v>
          </cell>
          <cell r="G97">
            <v>44939.000347222223</v>
          </cell>
          <cell r="J97" t="str">
            <v>Do Thi Bich Lieu</v>
          </cell>
          <cell r="M97" t="str">
            <v>No</v>
          </cell>
          <cell r="O97" t="str">
            <v>03/Đã thanh toán 10/2023</v>
          </cell>
        </row>
        <row r="98">
          <cell r="D98">
            <v>1478</v>
          </cell>
          <cell r="E98">
            <v>28298103</v>
          </cell>
          <cell r="F98">
            <v>2457945</v>
          </cell>
          <cell r="G98">
            <v>44939.000347222223</v>
          </cell>
          <cell r="J98" t="str">
            <v>Do Thi Bich Lieu</v>
          </cell>
          <cell r="M98" t="str">
            <v>No</v>
          </cell>
          <cell r="O98" t="str">
            <v>02/Đã thanh toán 24/2023</v>
          </cell>
        </row>
        <row r="99">
          <cell r="D99">
            <v>1483</v>
          </cell>
          <cell r="E99">
            <v>16391057</v>
          </cell>
          <cell r="F99">
            <v>575476</v>
          </cell>
          <cell r="G99">
            <v>44939.000347222223</v>
          </cell>
          <cell r="J99" t="str">
            <v>Do Thi Bich Lieu</v>
          </cell>
          <cell r="M99" t="str">
            <v>No</v>
          </cell>
          <cell r="O99" t="str">
            <v>02/Đã thanh toán 24/2023</v>
          </cell>
        </row>
        <row r="100">
          <cell r="D100">
            <v>1481</v>
          </cell>
          <cell r="E100">
            <v>16391216</v>
          </cell>
          <cell r="F100">
            <v>3738240</v>
          </cell>
          <cell r="G100">
            <v>44939.000347222223</v>
          </cell>
          <cell r="J100" t="str">
            <v>Do Thi Bich Lieu</v>
          </cell>
          <cell r="M100" t="str">
            <v>No</v>
          </cell>
          <cell r="O100" t="str">
            <v>02/Đã thanh toán 24/2023</v>
          </cell>
        </row>
        <row r="101">
          <cell r="D101">
            <v>1479</v>
          </cell>
          <cell r="E101">
            <v>25309394</v>
          </cell>
          <cell r="F101">
            <v>331201</v>
          </cell>
          <cell r="G101">
            <v>44939.000347222223</v>
          </cell>
          <cell r="J101" t="str">
            <v>Do Thi Bich Lieu</v>
          </cell>
          <cell r="M101" t="str">
            <v>No</v>
          </cell>
          <cell r="O101" t="str">
            <v>02/Đã thanh toán 24/2023</v>
          </cell>
        </row>
        <row r="102">
          <cell r="D102">
            <v>1475</v>
          </cell>
          <cell r="E102">
            <v>19354340</v>
          </cell>
          <cell r="F102">
            <v>6059287</v>
          </cell>
          <cell r="G102">
            <v>44939.000347222223</v>
          </cell>
          <cell r="J102" t="str">
            <v>Do Thi Bich Lieu</v>
          </cell>
          <cell r="M102" t="str">
            <v>No</v>
          </cell>
          <cell r="O102" t="str">
            <v>02/Đã thanh toán 24/2023</v>
          </cell>
        </row>
        <row r="103">
          <cell r="D103">
            <v>1472</v>
          </cell>
          <cell r="E103">
            <v>11150933</v>
          </cell>
          <cell r="F103">
            <v>15644207</v>
          </cell>
          <cell r="G103">
            <v>44939.000347222223</v>
          </cell>
          <cell r="J103" t="str">
            <v>Do Thi Bich Lieu</v>
          </cell>
          <cell r="M103" t="str">
            <v>No</v>
          </cell>
          <cell r="O103" t="str">
            <v>02/Đã thanh toán 24/2023</v>
          </cell>
        </row>
        <row r="104">
          <cell r="D104">
            <v>1474</v>
          </cell>
          <cell r="E104">
            <v>18122078</v>
          </cell>
          <cell r="F104">
            <v>4744894</v>
          </cell>
          <cell r="G104">
            <v>44939.000347222223</v>
          </cell>
          <cell r="J104" t="str">
            <v>Do Thi Bich Lieu</v>
          </cell>
          <cell r="M104" t="str">
            <v>No</v>
          </cell>
          <cell r="O104" t="str">
            <v>02/Đã thanh toán 24/2023</v>
          </cell>
        </row>
        <row r="105">
          <cell r="D105">
            <v>2135</v>
          </cell>
          <cell r="E105">
            <v>13207322</v>
          </cell>
          <cell r="F105">
            <v>4715370</v>
          </cell>
          <cell r="G105">
            <v>44957.000347222223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D106">
            <v>2128</v>
          </cell>
          <cell r="E106">
            <v>10185012</v>
          </cell>
          <cell r="F106">
            <v>3377836</v>
          </cell>
          <cell r="G106">
            <v>44957.000347222223</v>
          </cell>
          <cell r="J106" t="str">
            <v>Do Thi Bich Lieu</v>
          </cell>
          <cell r="M106" t="str">
            <v>No</v>
          </cell>
          <cell r="O106" t="str">
            <v>05/Đã thanh toán 24/2023</v>
          </cell>
        </row>
        <row r="107">
          <cell r="D107">
            <v>2129</v>
          </cell>
          <cell r="E107">
            <v>18125879</v>
          </cell>
          <cell r="F107">
            <v>4744894</v>
          </cell>
          <cell r="G107">
            <v>44957.000347222223</v>
          </cell>
          <cell r="J107" t="str">
            <v>Do Thi Bich Lieu</v>
          </cell>
          <cell r="M107" t="str">
            <v>No</v>
          </cell>
          <cell r="O107" t="str">
            <v>05/Đã thanh toán 24/2023</v>
          </cell>
        </row>
        <row r="108">
          <cell r="D108">
            <v>2125</v>
          </cell>
          <cell r="E108">
            <v>10184554</v>
          </cell>
          <cell r="F108">
            <v>3230964</v>
          </cell>
          <cell r="G108">
            <v>44957.000347222223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D109">
            <v>2126</v>
          </cell>
          <cell r="E109">
            <v>10184038</v>
          </cell>
          <cell r="F109">
            <v>7543021</v>
          </cell>
          <cell r="G109">
            <v>44957.000347222223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2139</v>
          </cell>
          <cell r="E110">
            <v>10179940</v>
          </cell>
          <cell r="F110">
            <v>15094768</v>
          </cell>
          <cell r="G110">
            <v>44957.000347222223</v>
          </cell>
          <cell r="J110" t="str">
            <v>Do Thi Bich Lieu</v>
          </cell>
          <cell r="M110" t="str">
            <v>No</v>
          </cell>
          <cell r="O110" t="str">
            <v>03/Đã thanh toán 24/2023</v>
          </cell>
        </row>
        <row r="111">
          <cell r="D111">
            <v>2120</v>
          </cell>
          <cell r="E111">
            <v>22311704</v>
          </cell>
          <cell r="F111">
            <v>1550252</v>
          </cell>
          <cell r="G111">
            <v>44957.000347222223</v>
          </cell>
          <cell r="J111" t="str">
            <v>Do Thi Bich Lieu</v>
          </cell>
          <cell r="M111" t="str">
            <v>No</v>
          </cell>
          <cell r="O111" t="str">
            <v>02/Đã thanh toán 24/2023</v>
          </cell>
        </row>
        <row r="112">
          <cell r="D112">
            <v>2118</v>
          </cell>
          <cell r="E112">
            <v>16392929</v>
          </cell>
          <cell r="F112">
            <v>9021870</v>
          </cell>
          <cell r="G112">
            <v>44957.000347222223</v>
          </cell>
          <cell r="J112" t="str">
            <v>Do Thi Bich Lieu</v>
          </cell>
          <cell r="M112" t="str">
            <v>No</v>
          </cell>
          <cell r="O112" t="str">
            <v>02/Đã thanh toán 24/2023</v>
          </cell>
        </row>
        <row r="113">
          <cell r="D113">
            <v>2119</v>
          </cell>
          <cell r="E113">
            <v>17156773</v>
          </cell>
          <cell r="F113">
            <v>7350111</v>
          </cell>
          <cell r="G113">
            <v>44957.000347222223</v>
          </cell>
          <cell r="J113" t="str">
            <v>Do Thi Bich Lieu</v>
          </cell>
          <cell r="M113" t="str">
            <v>No</v>
          </cell>
          <cell r="O113" t="str">
            <v>02/Đã thanh toán 24/2023</v>
          </cell>
        </row>
        <row r="114">
          <cell r="D114">
            <v>2122</v>
          </cell>
          <cell r="E114">
            <v>10183089</v>
          </cell>
          <cell r="F114">
            <v>5607360</v>
          </cell>
          <cell r="G114">
            <v>44957.000347222223</v>
          </cell>
          <cell r="J114" t="str">
            <v>Do Thi Bich Lieu</v>
          </cell>
          <cell r="M114" t="str">
            <v>No</v>
          </cell>
          <cell r="O114" t="str">
            <v>02/Đã thanh toán 24/2023</v>
          </cell>
        </row>
        <row r="115">
          <cell r="D115">
            <v>2132</v>
          </cell>
          <cell r="E115">
            <v>90294852</v>
          </cell>
          <cell r="F115">
            <v>4058758</v>
          </cell>
          <cell r="G115">
            <v>44957.000347222223</v>
          </cell>
          <cell r="J115" t="str">
            <v>Do Thi Bich Lieu</v>
          </cell>
          <cell r="M115" t="str">
            <v>No</v>
          </cell>
          <cell r="O115" t="str">
            <v>02/Đã thanh toán 24/2023</v>
          </cell>
        </row>
        <row r="116">
          <cell r="D116">
            <v>2123</v>
          </cell>
          <cell r="E116">
            <v>10183967</v>
          </cell>
          <cell r="F116">
            <v>14398439</v>
          </cell>
          <cell r="G116">
            <v>44957.000347222223</v>
          </cell>
          <cell r="J116" t="str">
            <v>Do Thi Bich Lieu</v>
          </cell>
          <cell r="M116" t="str">
            <v>No</v>
          </cell>
          <cell r="O116" t="str">
            <v>02/Đã thanh toán 24/2023</v>
          </cell>
        </row>
        <row r="117">
          <cell r="D117">
            <v>3517</v>
          </cell>
          <cell r="E117">
            <v>28303644</v>
          </cell>
          <cell r="F117">
            <v>2050340</v>
          </cell>
          <cell r="G117">
            <v>44966.000347222223</v>
          </cell>
          <cell r="J117" t="str">
            <v>Do Thi Bich Lieu</v>
          </cell>
          <cell r="M117" t="str">
            <v>No</v>
          </cell>
          <cell r="O117" t="str">
            <v>03/Đã thanh toán 24/2023</v>
          </cell>
        </row>
        <row r="118">
          <cell r="D118">
            <v>3522</v>
          </cell>
          <cell r="E118">
            <v>18127779</v>
          </cell>
          <cell r="F118">
            <v>4536290</v>
          </cell>
          <cell r="G118">
            <v>44966.000347222223</v>
          </cell>
          <cell r="J118" t="str">
            <v>Do Thi Bich Lieu</v>
          </cell>
          <cell r="M118" t="str">
            <v>No</v>
          </cell>
          <cell r="O118" t="str">
            <v>03/Đã thanh toán 24/2023</v>
          </cell>
        </row>
        <row r="119">
          <cell r="D119">
            <v>3519</v>
          </cell>
          <cell r="E119">
            <v>17162293</v>
          </cell>
          <cell r="F119">
            <v>20171932</v>
          </cell>
          <cell r="G119">
            <v>44966.000347222223</v>
          </cell>
          <cell r="J119" t="str">
            <v>Do Thi Bich Lieu</v>
          </cell>
          <cell r="M119" t="str">
            <v>No</v>
          </cell>
          <cell r="O119" t="str">
            <v>03/Đã thanh toán 24/2023</v>
          </cell>
        </row>
        <row r="120">
          <cell r="D120">
            <v>3520</v>
          </cell>
          <cell r="E120">
            <v>15085577</v>
          </cell>
          <cell r="F120">
            <v>2619452</v>
          </cell>
          <cell r="G120">
            <v>44966.000347222223</v>
          </cell>
          <cell r="J120" t="str">
            <v>Do Thi Bich Lieu</v>
          </cell>
          <cell r="M120" t="str">
            <v>No</v>
          </cell>
          <cell r="O120" t="str">
            <v>03/Đã thanh toán 24/2023</v>
          </cell>
        </row>
        <row r="121">
          <cell r="D121">
            <v>3521</v>
          </cell>
          <cell r="E121">
            <v>18127794</v>
          </cell>
          <cell r="F121">
            <v>1104004</v>
          </cell>
          <cell r="G121">
            <v>44966.000347222223</v>
          </cell>
          <cell r="J121" t="str">
            <v>Do Thi Bich Lieu</v>
          </cell>
          <cell r="M121" t="str">
            <v>No</v>
          </cell>
          <cell r="O121" t="str">
            <v>03/Đã thanh toán 24/2023</v>
          </cell>
        </row>
        <row r="122">
          <cell r="D122">
            <v>3518</v>
          </cell>
          <cell r="E122">
            <v>28303613</v>
          </cell>
          <cell r="F122">
            <v>13081750</v>
          </cell>
          <cell r="G122">
            <v>44966.000347222223</v>
          </cell>
          <cell r="J122" t="str">
            <v>Do Thi Bich Lieu</v>
          </cell>
          <cell r="M122" t="str">
            <v>No</v>
          </cell>
          <cell r="O122" t="str">
            <v>03/Đã thanh toán 24/2023</v>
          </cell>
        </row>
        <row r="123">
          <cell r="D123">
            <v>3850</v>
          </cell>
          <cell r="E123">
            <v>10190881</v>
          </cell>
          <cell r="F123">
            <v>14403193</v>
          </cell>
          <cell r="G123">
            <v>44967.000347222223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3849</v>
          </cell>
          <cell r="E124">
            <v>10186805</v>
          </cell>
          <cell r="F124">
            <v>7924246</v>
          </cell>
          <cell r="G124">
            <v>44967.000347222223</v>
          </cell>
          <cell r="J124" t="str">
            <v>Do Thi Bich Lieu</v>
          </cell>
          <cell r="M124" t="str">
            <v>No</v>
          </cell>
          <cell r="O124" t="str">
            <v>03/Đã thanh toán 24/2023</v>
          </cell>
        </row>
        <row r="125">
          <cell r="D125">
            <v>3909</v>
          </cell>
          <cell r="E125">
            <v>16399033</v>
          </cell>
          <cell r="F125">
            <v>7899848</v>
          </cell>
          <cell r="G125">
            <v>44968.000347222223</v>
          </cell>
          <cell r="J125" t="str">
            <v>Do Thi Bich Lieu</v>
          </cell>
          <cell r="M125" t="str">
            <v>No</v>
          </cell>
          <cell r="O125" t="str">
            <v>03/Đã thanh toán 24/2023</v>
          </cell>
        </row>
        <row r="126">
          <cell r="D126">
            <v>3906</v>
          </cell>
          <cell r="E126">
            <v>25315910</v>
          </cell>
          <cell r="F126">
            <v>4455671</v>
          </cell>
          <cell r="G126">
            <v>44968.000347222223</v>
          </cell>
          <cell r="J126" t="str">
            <v>Do Thi Bich Lieu</v>
          </cell>
          <cell r="M126" t="str">
            <v>No</v>
          </cell>
          <cell r="O126" t="str">
            <v>03/Đã thanh toán 24/2023</v>
          </cell>
        </row>
        <row r="127">
          <cell r="D127">
            <v>3907</v>
          </cell>
          <cell r="E127">
            <v>25315469</v>
          </cell>
          <cell r="F127">
            <v>2837120</v>
          </cell>
          <cell r="G127">
            <v>44968.000347222223</v>
          </cell>
          <cell r="J127" t="str">
            <v>Do Thi Bich Lieu</v>
          </cell>
          <cell r="M127" t="str">
            <v>No</v>
          </cell>
          <cell r="O127" t="str">
            <v>03/Đã thanh toán 24/2023</v>
          </cell>
        </row>
        <row r="128">
          <cell r="D128">
            <v>3908</v>
          </cell>
          <cell r="E128">
            <v>22317031</v>
          </cell>
          <cell r="F128">
            <v>5732573</v>
          </cell>
          <cell r="G128">
            <v>44968.000347222223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3903</v>
          </cell>
          <cell r="E129">
            <v>11159414</v>
          </cell>
          <cell r="F129">
            <v>4511364</v>
          </cell>
          <cell r="G129">
            <v>44968.000347222223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D130">
            <v>3904</v>
          </cell>
          <cell r="E130">
            <v>12114274</v>
          </cell>
          <cell r="F130">
            <v>10523106</v>
          </cell>
          <cell r="G130">
            <v>44968.000347222223</v>
          </cell>
          <cell r="J130" t="str">
            <v>Do Thi Bich Lieu</v>
          </cell>
          <cell r="M130" t="str">
            <v>No</v>
          </cell>
          <cell r="O130" t="str">
            <v>03/Đã thanh toán 24/2023</v>
          </cell>
        </row>
        <row r="131">
          <cell r="D131">
            <v>3905</v>
          </cell>
          <cell r="E131">
            <v>27305466</v>
          </cell>
          <cell r="F131">
            <v>1551215</v>
          </cell>
          <cell r="G131">
            <v>44968.000347222223</v>
          </cell>
          <cell r="J131" t="str">
            <v>Do Thi Bich Lieu</v>
          </cell>
          <cell r="M131" t="str">
            <v>No</v>
          </cell>
          <cell r="O131" t="str">
            <v>03/Đã thanh toán 24/2023</v>
          </cell>
        </row>
        <row r="132">
          <cell r="D132">
            <v>3902</v>
          </cell>
          <cell r="E132">
            <v>11155838</v>
          </cell>
          <cell r="F132">
            <v>16235032</v>
          </cell>
          <cell r="G132">
            <v>44968.000347222223</v>
          </cell>
          <cell r="J132" t="str">
            <v>Do Thi Bich Lieu</v>
          </cell>
          <cell r="M132" t="str">
            <v>No</v>
          </cell>
          <cell r="O132" t="str">
            <v>03/Đã thanh toán 24/2023</v>
          </cell>
        </row>
        <row r="133">
          <cell r="D133">
            <v>3901</v>
          </cell>
          <cell r="E133">
            <v>11155152</v>
          </cell>
          <cell r="F133">
            <v>11705793</v>
          </cell>
          <cell r="G133">
            <v>44968.000347222223</v>
          </cell>
          <cell r="J133" t="str">
            <v>Do Thi Bich Lieu</v>
          </cell>
          <cell r="M133" t="str">
            <v>No</v>
          </cell>
          <cell r="O133" t="str">
            <v>03/Đã thanh toán 24/2023</v>
          </cell>
        </row>
        <row r="134">
          <cell r="D134">
            <v>6281</v>
          </cell>
          <cell r="E134">
            <v>15088038</v>
          </cell>
          <cell r="F134">
            <v>3709684</v>
          </cell>
          <cell r="G134">
            <v>44973.000347222223</v>
          </cell>
          <cell r="J134" t="str">
            <v>Do Thi Bich Lieu</v>
          </cell>
          <cell r="M134" t="str">
            <v>No</v>
          </cell>
          <cell r="O134" t="str">
            <v>05/Đã thanh toán 24/2023</v>
          </cell>
        </row>
        <row r="135">
          <cell r="D135">
            <v>6280</v>
          </cell>
          <cell r="E135">
            <v>16400842</v>
          </cell>
          <cell r="F135">
            <v>1615482</v>
          </cell>
          <cell r="G135">
            <v>44973.000347222223</v>
          </cell>
          <cell r="J135" t="str">
            <v>Do Thi Bich Lieu</v>
          </cell>
          <cell r="M135" t="str">
            <v>No</v>
          </cell>
          <cell r="O135" t="str">
            <v>05/Đã thanh toán 24/2023</v>
          </cell>
        </row>
        <row r="136">
          <cell r="D136">
            <v>6287</v>
          </cell>
          <cell r="E136">
            <v>10190576</v>
          </cell>
          <cell r="F136">
            <v>7594719</v>
          </cell>
          <cell r="G136">
            <v>44973.000347222223</v>
          </cell>
          <cell r="J136" t="str">
            <v>Do Thi Bich Lieu</v>
          </cell>
          <cell r="M136" t="str">
            <v>No</v>
          </cell>
          <cell r="O136" t="str">
            <v>05/Đã thanh toán 24/2023</v>
          </cell>
        </row>
        <row r="137">
          <cell r="D137">
            <v>6272</v>
          </cell>
          <cell r="E137">
            <v>90296099</v>
          </cell>
          <cell r="F137">
            <v>3841090</v>
          </cell>
          <cell r="G137">
            <v>44973.000347222223</v>
          </cell>
          <cell r="J137" t="str">
            <v>Do Thi Bich Lieu</v>
          </cell>
          <cell r="M137" t="str">
            <v>No</v>
          </cell>
          <cell r="O137" t="str">
            <v>05/Đã thanh toán 24/2023</v>
          </cell>
        </row>
        <row r="138">
          <cell r="D138">
            <v>6279</v>
          </cell>
          <cell r="E138">
            <v>20344643</v>
          </cell>
          <cell r="F138">
            <v>4646318</v>
          </cell>
          <cell r="G138">
            <v>44973.000347222223</v>
          </cell>
          <cell r="J138" t="str">
            <v>Do Thi Bich Lieu</v>
          </cell>
          <cell r="M138" t="str">
            <v>No</v>
          </cell>
          <cell r="O138" t="str">
            <v>05/Đã thanh toán 24/2023</v>
          </cell>
        </row>
        <row r="139">
          <cell r="D139">
            <v>6270</v>
          </cell>
          <cell r="E139">
            <v>26362655</v>
          </cell>
          <cell r="F139">
            <v>4234934</v>
          </cell>
          <cell r="G139">
            <v>44973.000347222223</v>
          </cell>
          <cell r="J139" t="str">
            <v>Do Thi Bich Lieu</v>
          </cell>
          <cell r="M139" t="str">
            <v>No</v>
          </cell>
          <cell r="O139" t="str">
            <v>05/Đã thanh toán 24/2023</v>
          </cell>
        </row>
        <row r="140">
          <cell r="D140">
            <v>6275</v>
          </cell>
          <cell r="E140">
            <v>26365259</v>
          </cell>
          <cell r="F140">
            <v>1996764</v>
          </cell>
          <cell r="G140">
            <v>44973.000347222223</v>
          </cell>
          <cell r="J140" t="str">
            <v>Do Thi Bich Lieu</v>
          </cell>
          <cell r="M140" t="str">
            <v>No</v>
          </cell>
          <cell r="O140" t="str">
            <v>05/Đã thanh toán 24/2023</v>
          </cell>
        </row>
        <row r="141">
          <cell r="D141">
            <v>6289</v>
          </cell>
          <cell r="E141">
            <v>19361459</v>
          </cell>
          <cell r="F141">
            <v>6933854</v>
          </cell>
          <cell r="G141">
            <v>44973.000347222223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D142">
            <v>6282</v>
          </cell>
          <cell r="E142">
            <v>29155061</v>
          </cell>
          <cell r="F142">
            <v>2837120</v>
          </cell>
          <cell r="G142">
            <v>44973.000347222223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D143">
            <v>6288</v>
          </cell>
          <cell r="E143">
            <v>19361776</v>
          </cell>
          <cell r="F143">
            <v>3612246</v>
          </cell>
          <cell r="G143">
            <v>44973.000347222223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D144">
            <v>6278</v>
          </cell>
          <cell r="E144">
            <v>27307406</v>
          </cell>
          <cell r="F144">
            <v>1697289</v>
          </cell>
          <cell r="G144">
            <v>44973.000347222223</v>
          </cell>
          <cell r="J144" t="str">
            <v>Do Thi Bich Lieu</v>
          </cell>
          <cell r="M144" t="str">
            <v>No</v>
          </cell>
          <cell r="O144" t="str">
            <v>05/Đã thanh toán 24/2023</v>
          </cell>
        </row>
        <row r="145">
          <cell r="D145">
            <v>6274</v>
          </cell>
          <cell r="E145">
            <v>13212304</v>
          </cell>
          <cell r="F145">
            <v>6813410</v>
          </cell>
          <cell r="G145">
            <v>44973.000347222223</v>
          </cell>
          <cell r="J145" t="str">
            <v>Do Thi Bich Lieu</v>
          </cell>
          <cell r="M145" t="str">
            <v>No</v>
          </cell>
          <cell r="O145" t="str">
            <v>05/Đã thanh toán 24/2023</v>
          </cell>
        </row>
        <row r="146">
          <cell r="D146">
            <v>6271</v>
          </cell>
          <cell r="E146">
            <v>90296715</v>
          </cell>
          <cell r="F146">
            <v>1615482</v>
          </cell>
          <cell r="G146">
            <v>44973.000347222223</v>
          </cell>
          <cell r="J146" t="str">
            <v>Do Thi Bich Lieu</v>
          </cell>
          <cell r="M146" t="str">
            <v>No</v>
          </cell>
          <cell r="O146" t="str">
            <v>05/Đã thanh toán 24/2023</v>
          </cell>
        </row>
        <row r="147">
          <cell r="D147">
            <v>6276</v>
          </cell>
          <cell r="E147">
            <v>13217952</v>
          </cell>
          <cell r="F147">
            <v>4059594</v>
          </cell>
          <cell r="G147">
            <v>44973.000347222223</v>
          </cell>
          <cell r="J147" t="str">
            <v>Do Thi Bich Lieu</v>
          </cell>
          <cell r="M147" t="str">
            <v>No</v>
          </cell>
          <cell r="O147" t="str">
            <v>05/Đã thanh toán 24/2023</v>
          </cell>
        </row>
        <row r="148">
          <cell r="D148">
            <v>6273</v>
          </cell>
          <cell r="E148">
            <v>14073240</v>
          </cell>
          <cell r="F148">
            <v>6512061</v>
          </cell>
          <cell r="G148">
            <v>44973.000347222223</v>
          </cell>
          <cell r="J148" t="str">
            <v>Do Thi Bich Lieu</v>
          </cell>
          <cell r="M148" t="str">
            <v>No</v>
          </cell>
          <cell r="O148" t="str">
            <v>05/Đã thanh toán 24/2023</v>
          </cell>
        </row>
        <row r="149">
          <cell r="D149">
            <v>8664</v>
          </cell>
          <cell r="E149">
            <v>14078741</v>
          </cell>
          <cell r="F149">
            <v>6108190</v>
          </cell>
          <cell r="G149">
            <v>44981.000347222223</v>
          </cell>
          <cell r="J149" t="str">
            <v>Do Thi Bich Lieu</v>
          </cell>
          <cell r="M149" t="str">
            <v>No</v>
          </cell>
          <cell r="O149" t="str">
            <v>06/Đã thanh toán 12/2023</v>
          </cell>
        </row>
        <row r="150">
          <cell r="D150">
            <v>8666</v>
          </cell>
          <cell r="E150">
            <v>13219893</v>
          </cell>
          <cell r="F150">
            <v>3708590</v>
          </cell>
          <cell r="G150">
            <v>44981.000347222223</v>
          </cell>
          <cell r="J150" t="str">
            <v>Do Thi Bich Lieu</v>
          </cell>
          <cell r="M150" t="str">
            <v>No</v>
          </cell>
          <cell r="O150" t="str">
            <v>03/Đã thanh toán 24/2023</v>
          </cell>
        </row>
        <row r="151">
          <cell r="D151">
            <v>8659</v>
          </cell>
          <cell r="E151">
            <v>23199700</v>
          </cell>
          <cell r="F151">
            <v>8718886</v>
          </cell>
          <cell r="G151">
            <v>44981.000347222223</v>
          </cell>
          <cell r="J151" t="str">
            <v>Do Thi Bich Lieu</v>
          </cell>
          <cell r="M151" t="str">
            <v>No</v>
          </cell>
          <cell r="O151" t="str">
            <v>04/Đã thanh toán 10/2023</v>
          </cell>
        </row>
        <row r="152">
          <cell r="D152">
            <v>8649</v>
          </cell>
          <cell r="E152">
            <v>18133089</v>
          </cell>
          <cell r="F152">
            <v>7815082</v>
          </cell>
          <cell r="G152">
            <v>44981.000347222223</v>
          </cell>
          <cell r="J152" t="str">
            <v>Do Thi Bich Lieu</v>
          </cell>
          <cell r="M152" t="str">
            <v>No</v>
          </cell>
          <cell r="O152" t="str">
            <v>03/Đã thanh toán 24/2023</v>
          </cell>
        </row>
        <row r="153">
          <cell r="D153">
            <v>8657</v>
          </cell>
          <cell r="E153">
            <v>25318783</v>
          </cell>
          <cell r="F153">
            <v>8198768</v>
          </cell>
          <cell r="G153">
            <v>44981.000347222223</v>
          </cell>
          <cell r="J153" t="str">
            <v>Do Thi Bich Lieu</v>
          </cell>
          <cell r="M153" t="str">
            <v>No</v>
          </cell>
          <cell r="O153" t="str">
            <v>04/Đã thanh toán 10/2023</v>
          </cell>
        </row>
        <row r="154">
          <cell r="D154">
            <v>8665</v>
          </cell>
          <cell r="E154">
            <v>26367100</v>
          </cell>
          <cell r="F154">
            <v>1186224</v>
          </cell>
          <cell r="G154">
            <v>44981.000347222223</v>
          </cell>
          <cell r="J154" t="str">
            <v>Do Thi Bich Lieu</v>
          </cell>
          <cell r="M154" t="str">
            <v>No</v>
          </cell>
          <cell r="O154" t="str">
            <v>03/Đã thanh toán 24/2023</v>
          </cell>
        </row>
        <row r="155">
          <cell r="D155">
            <v>8656</v>
          </cell>
          <cell r="E155">
            <v>15088961</v>
          </cell>
          <cell r="F155">
            <v>1221638</v>
          </cell>
          <cell r="G155">
            <v>44981.000347222223</v>
          </cell>
          <cell r="J155" t="str">
            <v>Do Thi Bich Lieu</v>
          </cell>
          <cell r="M155" t="str">
            <v>No</v>
          </cell>
          <cell r="O155" t="str">
            <v>03/Đã thanh toán 24/2023</v>
          </cell>
        </row>
        <row r="156">
          <cell r="D156">
            <v>8654</v>
          </cell>
          <cell r="E156">
            <v>20344952</v>
          </cell>
          <cell r="F156">
            <v>2837120</v>
          </cell>
          <cell r="G156">
            <v>44981.000347222223</v>
          </cell>
          <cell r="J156" t="str">
            <v>Do Thi Bich Lieu</v>
          </cell>
          <cell r="M156" t="str">
            <v>No</v>
          </cell>
          <cell r="O156" t="str">
            <v>04/Đã thanh toán 10/2023</v>
          </cell>
        </row>
        <row r="157">
          <cell r="D157">
            <v>8655</v>
          </cell>
          <cell r="E157">
            <v>16402265</v>
          </cell>
          <cell r="F157">
            <v>2880284</v>
          </cell>
          <cell r="G157">
            <v>44981.000347222223</v>
          </cell>
          <cell r="J157" t="str">
            <v>Do Thi Bich Lieu</v>
          </cell>
          <cell r="M157" t="str">
            <v>No</v>
          </cell>
          <cell r="O157" t="str">
            <v>04/Đã thanh toán 10/2023</v>
          </cell>
        </row>
        <row r="158">
          <cell r="D158">
            <v>8660</v>
          </cell>
          <cell r="E158">
            <v>17168261</v>
          </cell>
          <cell r="F158">
            <v>2443276</v>
          </cell>
          <cell r="G158">
            <v>44981.000347222223</v>
          </cell>
          <cell r="J158" t="str">
            <v>Do Thi Bich Lieu</v>
          </cell>
          <cell r="M158" t="str">
            <v>No</v>
          </cell>
          <cell r="O158" t="str">
            <v>04/Đã thanh toán 10/2023</v>
          </cell>
        </row>
        <row r="159">
          <cell r="D159">
            <v>8648</v>
          </cell>
          <cell r="E159">
            <v>10194056</v>
          </cell>
          <cell r="F159">
            <v>1051127</v>
          </cell>
          <cell r="G159">
            <v>44981.000347222223</v>
          </cell>
          <cell r="J159" t="str">
            <v>Do Thi Bich Lieu</v>
          </cell>
          <cell r="M159" t="str">
            <v>No</v>
          </cell>
          <cell r="O159" t="str">
            <v>04/Đã thanh toán 10/2023</v>
          </cell>
        </row>
        <row r="160">
          <cell r="D160">
            <v>8652</v>
          </cell>
          <cell r="E160">
            <v>24289140</v>
          </cell>
          <cell r="F160">
            <v>299475</v>
          </cell>
          <cell r="G160">
            <v>44981.000347222223</v>
          </cell>
          <cell r="J160" t="str">
            <v>Do Thi Bich Lieu</v>
          </cell>
          <cell r="M160" t="str">
            <v>No</v>
          </cell>
          <cell r="O160" t="str">
            <v>04/Đã thanh toán 10/2023</v>
          </cell>
        </row>
        <row r="161">
          <cell r="D161">
            <v>8650</v>
          </cell>
          <cell r="E161">
            <v>12121474</v>
          </cell>
          <cell r="F161">
            <v>552002</v>
          </cell>
          <cell r="G161">
            <v>44981.000347222223</v>
          </cell>
          <cell r="J161" t="str">
            <v>Do Thi Bich Lieu</v>
          </cell>
          <cell r="M161" t="str">
            <v>No</v>
          </cell>
          <cell r="O161" t="str">
            <v>03/Đã thanh toán 24/2023</v>
          </cell>
        </row>
        <row r="162">
          <cell r="D162">
            <v>8651</v>
          </cell>
          <cell r="E162">
            <v>25317571</v>
          </cell>
          <cell r="F162">
            <v>12795724</v>
          </cell>
          <cell r="G162">
            <v>44981.000347222223</v>
          </cell>
          <cell r="J162" t="str">
            <v>Do Thi Bich Lieu</v>
          </cell>
          <cell r="M162" t="str">
            <v>No</v>
          </cell>
          <cell r="O162" t="str">
            <v>03/Đã thanh toán 24/2023</v>
          </cell>
        </row>
        <row r="163">
          <cell r="D163">
            <v>8662</v>
          </cell>
          <cell r="E163">
            <v>15090533</v>
          </cell>
          <cell r="F163">
            <v>1179255</v>
          </cell>
          <cell r="G163">
            <v>44981.000347222223</v>
          </cell>
          <cell r="J163" t="str">
            <v>Do Thi Bich Lieu</v>
          </cell>
          <cell r="M163" t="str">
            <v>No</v>
          </cell>
          <cell r="O163" t="str">
            <v>04/Đã thanh toán 10/2023</v>
          </cell>
        </row>
        <row r="164">
          <cell r="D164">
            <v>8653</v>
          </cell>
          <cell r="E164">
            <v>22319062</v>
          </cell>
          <cell r="F164">
            <v>1682819</v>
          </cell>
          <cell r="G164">
            <v>44981.000347222223</v>
          </cell>
          <cell r="J164" t="str">
            <v>Do Thi Bich Lieu</v>
          </cell>
          <cell r="M164" t="str">
            <v>No</v>
          </cell>
          <cell r="O164" t="str">
            <v>03/Đã thanh toán 24/2023</v>
          </cell>
        </row>
        <row r="165">
          <cell r="D165">
            <v>8658</v>
          </cell>
          <cell r="E165">
            <v>24290450</v>
          </cell>
          <cell r="F165">
            <v>10019675</v>
          </cell>
          <cell r="G165">
            <v>44981.000347222223</v>
          </cell>
          <cell r="J165" t="str">
            <v>Do Thi Bich Lieu</v>
          </cell>
          <cell r="M165" t="str">
            <v>No</v>
          </cell>
          <cell r="O165" t="str">
            <v>04/Đã thanh toán 10/2023</v>
          </cell>
        </row>
        <row r="166">
          <cell r="D166">
            <v>8661</v>
          </cell>
          <cell r="E166">
            <v>16403761</v>
          </cell>
          <cell r="F166">
            <v>2358510</v>
          </cell>
          <cell r="G166">
            <v>44981.000347222223</v>
          </cell>
          <cell r="J166" t="str">
            <v>Do Thi Bich Lieu</v>
          </cell>
          <cell r="M166" t="str">
            <v>No</v>
          </cell>
          <cell r="O166" t="str">
            <v>04/Đã thanh toán 10/2023</v>
          </cell>
        </row>
        <row r="167">
          <cell r="D167">
            <v>9021</v>
          </cell>
          <cell r="E167">
            <v>12124372</v>
          </cell>
          <cell r="F167">
            <v>2772853</v>
          </cell>
          <cell r="G167">
            <v>44982.000347222223</v>
          </cell>
          <cell r="J167" t="str">
            <v>Do Thi Bich Lieu</v>
          </cell>
          <cell r="M167" t="str">
            <v>No</v>
          </cell>
          <cell r="O167" t="str">
            <v>05/Đã thanh toán 24/2023</v>
          </cell>
        </row>
        <row r="168">
          <cell r="D168">
            <v>9022</v>
          </cell>
          <cell r="E168">
            <v>10197729</v>
          </cell>
          <cell r="F168">
            <v>4099282</v>
          </cell>
          <cell r="G168">
            <v>44982.000347222223</v>
          </cell>
          <cell r="J168" t="str">
            <v>Do Thi Bich Lieu</v>
          </cell>
          <cell r="M168" t="str">
            <v>No</v>
          </cell>
          <cell r="O168" t="str">
            <v>05/Đã thanh toán 24/2023</v>
          </cell>
        </row>
        <row r="169">
          <cell r="D169">
            <v>9019</v>
          </cell>
          <cell r="E169">
            <v>25319825</v>
          </cell>
          <cell r="F169">
            <v>3230964</v>
          </cell>
          <cell r="G169">
            <v>44982.000347222223</v>
          </cell>
          <cell r="J169" t="str">
            <v>Do Thi Bich Lieu</v>
          </cell>
          <cell r="M169" t="str">
            <v>No</v>
          </cell>
          <cell r="O169" t="str">
            <v>05/Đã thanh toán 24/2023</v>
          </cell>
        </row>
        <row r="170">
          <cell r="D170">
            <v>9020</v>
          </cell>
          <cell r="E170">
            <v>15091622</v>
          </cell>
          <cell r="F170">
            <v>6678210</v>
          </cell>
          <cell r="G170">
            <v>44982.000347222223</v>
          </cell>
          <cell r="J170" t="str">
            <v>Do Thi Bich Lieu</v>
          </cell>
          <cell r="M170" t="str">
            <v>No</v>
          </cell>
          <cell r="O170" t="str">
            <v>05/Đã thanh toán 24/2023</v>
          </cell>
        </row>
        <row r="171">
          <cell r="D171">
            <v>10489</v>
          </cell>
          <cell r="E171">
            <v>15093068</v>
          </cell>
          <cell r="F171">
            <v>2880284</v>
          </cell>
          <cell r="G171">
            <v>44987.000347222223</v>
          </cell>
          <cell r="J171" t="str">
            <v>Do Thi Bich Lieu</v>
          </cell>
          <cell r="M171" t="str">
            <v>No</v>
          </cell>
          <cell r="O171" t="str">
            <v>06/Đã thanh toán 26/2023</v>
          </cell>
        </row>
        <row r="172">
          <cell r="D172">
            <v>10495</v>
          </cell>
          <cell r="E172">
            <v>14080141</v>
          </cell>
          <cell r="F172">
            <v>711734</v>
          </cell>
          <cell r="G172">
            <v>44987.000347222223</v>
          </cell>
          <cell r="J172" t="str">
            <v>Do Thi Bich Lieu</v>
          </cell>
          <cell r="M172" t="str">
            <v>No</v>
          </cell>
          <cell r="O172" t="str">
            <v>06/Đã thanh toán 26/2023</v>
          </cell>
        </row>
        <row r="173">
          <cell r="D173">
            <v>10482</v>
          </cell>
          <cell r="E173">
            <v>27311198</v>
          </cell>
          <cell r="F173">
            <v>1682819</v>
          </cell>
          <cell r="G173">
            <v>44987.000347222223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10500</v>
          </cell>
          <cell r="E174">
            <v>26370979</v>
          </cell>
          <cell r="F174">
            <v>2619452</v>
          </cell>
          <cell r="G174">
            <v>44987.000347222223</v>
          </cell>
          <cell r="J174" t="str">
            <v>Do Thi Bich Lieu</v>
          </cell>
          <cell r="M174" t="str">
            <v>No</v>
          </cell>
          <cell r="O174" t="str">
            <v>06/Đã thanh toán 26/2023</v>
          </cell>
        </row>
        <row r="175">
          <cell r="D175">
            <v>10484</v>
          </cell>
          <cell r="E175">
            <v>22322670</v>
          </cell>
          <cell r="F175">
            <v>1615482</v>
          </cell>
          <cell r="G175">
            <v>44987.000347222223</v>
          </cell>
          <cell r="J175" t="str">
            <v>Do Thi Bich Lieu</v>
          </cell>
          <cell r="M175" t="str">
            <v>No</v>
          </cell>
          <cell r="O175" t="str">
            <v>06/Đã thanh toán 26/2023</v>
          </cell>
        </row>
        <row r="176">
          <cell r="D176">
            <v>10497</v>
          </cell>
          <cell r="E176">
            <v>14078179</v>
          </cell>
          <cell r="F176">
            <v>3664914</v>
          </cell>
          <cell r="G176">
            <v>44987.000347222223</v>
          </cell>
          <cell r="J176" t="str">
            <v>Do Thi Bich Lieu</v>
          </cell>
          <cell r="M176" t="str">
            <v>No</v>
          </cell>
          <cell r="O176" t="str">
            <v>06/Đã thanh toán 26/2023</v>
          </cell>
        </row>
        <row r="177">
          <cell r="D177">
            <v>10498</v>
          </cell>
          <cell r="E177">
            <v>13222719</v>
          </cell>
          <cell r="F177">
            <v>3594085</v>
          </cell>
          <cell r="G177">
            <v>44987.000347222223</v>
          </cell>
          <cell r="J177" t="str">
            <v>Do Thi Bich Lieu</v>
          </cell>
          <cell r="M177" t="str">
            <v>No</v>
          </cell>
          <cell r="O177" t="str">
            <v>06/Đã thanh toán 26/2023</v>
          </cell>
        </row>
        <row r="178">
          <cell r="D178">
            <v>10487</v>
          </cell>
          <cell r="E178">
            <v>17171050</v>
          </cell>
          <cell r="F178">
            <v>5495105</v>
          </cell>
          <cell r="G178">
            <v>44987.000347222223</v>
          </cell>
          <cell r="J178" t="str">
            <v>Do Thi Bich Lieu</v>
          </cell>
          <cell r="M178" t="str">
            <v>No</v>
          </cell>
          <cell r="O178" t="str">
            <v>06/Đã thanh toán 26/2023</v>
          </cell>
        </row>
        <row r="179">
          <cell r="D179">
            <v>10490</v>
          </cell>
          <cell r="E179">
            <v>28310702</v>
          </cell>
          <cell r="F179">
            <v>2443276</v>
          </cell>
          <cell r="G179">
            <v>44987.000347222223</v>
          </cell>
          <cell r="J179" t="str">
            <v>Do Thi Bich Lieu</v>
          </cell>
          <cell r="M179" t="str">
            <v>No</v>
          </cell>
          <cell r="O179" t="str">
            <v>06/Đã thanh toán 26/2023</v>
          </cell>
        </row>
        <row r="180">
          <cell r="D180">
            <v>10483</v>
          </cell>
          <cell r="E180">
            <v>25321308</v>
          </cell>
          <cell r="F180">
            <v>1551215</v>
          </cell>
          <cell r="G180">
            <v>44987.000347222223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10485</v>
          </cell>
          <cell r="E181">
            <v>21210823</v>
          </cell>
          <cell r="F181">
            <v>3166697</v>
          </cell>
          <cell r="G181">
            <v>44987.000347222223</v>
          </cell>
          <cell r="J181" t="str">
            <v>Do Thi Bich Lieu</v>
          </cell>
          <cell r="M181" t="str">
            <v>No</v>
          </cell>
          <cell r="O181" t="str">
            <v>06/Đã thanh toán 26/2023</v>
          </cell>
        </row>
        <row r="182">
          <cell r="D182">
            <v>10492</v>
          </cell>
          <cell r="E182">
            <v>19369518</v>
          </cell>
          <cell r="F182">
            <v>2619452</v>
          </cell>
          <cell r="G182">
            <v>44987.000347222223</v>
          </cell>
          <cell r="J182" t="str">
            <v>Do Thi Bich Lieu</v>
          </cell>
          <cell r="M182" t="str">
            <v>No</v>
          </cell>
          <cell r="O182" t="str">
            <v>06/Đã thanh toán 26/2023</v>
          </cell>
        </row>
        <row r="183">
          <cell r="D183">
            <v>10491</v>
          </cell>
          <cell r="E183">
            <v>27311942</v>
          </cell>
          <cell r="F183">
            <v>299475</v>
          </cell>
          <cell r="G183">
            <v>44987.000347222223</v>
          </cell>
          <cell r="J183" t="str">
            <v>Do Thi Bich Lieu</v>
          </cell>
          <cell r="M183" t="str">
            <v>No</v>
          </cell>
          <cell r="O183" t="str">
            <v>06/Đã thanh toán 26/2023</v>
          </cell>
        </row>
        <row r="184">
          <cell r="D184">
            <v>10488</v>
          </cell>
          <cell r="E184">
            <v>16406877</v>
          </cell>
          <cell r="F184">
            <v>4400535</v>
          </cell>
          <cell r="G184">
            <v>44987.000347222223</v>
          </cell>
          <cell r="J184" t="str">
            <v>Do Thi Bich Lieu</v>
          </cell>
          <cell r="M184" t="str">
            <v>No</v>
          </cell>
          <cell r="O184" t="str">
            <v>06/Đã thanh toán 26/2023</v>
          </cell>
        </row>
        <row r="185">
          <cell r="D185">
            <v>10486</v>
          </cell>
          <cell r="E185">
            <v>20348762</v>
          </cell>
          <cell r="F185">
            <v>1221638</v>
          </cell>
          <cell r="G185">
            <v>44987.000347222223</v>
          </cell>
          <cell r="J185" t="str">
            <v>Do Thi Bich Lieu</v>
          </cell>
          <cell r="M185" t="str">
            <v>No</v>
          </cell>
          <cell r="O185" t="str">
            <v>06/Đã thanh toán 26/2023</v>
          </cell>
        </row>
        <row r="186">
          <cell r="D186">
            <v>10480</v>
          </cell>
          <cell r="E186">
            <v>29159395</v>
          </cell>
          <cell r="F186">
            <v>1179255</v>
          </cell>
          <cell r="G186">
            <v>44987.000347222223</v>
          </cell>
          <cell r="J186" t="str">
            <v>Do Thi Bich Lieu</v>
          </cell>
          <cell r="M186" t="str">
            <v>No</v>
          </cell>
          <cell r="O186" t="str">
            <v>06/Đã thanh toán 26/2023</v>
          </cell>
        </row>
        <row r="187">
          <cell r="D187">
            <v>10493</v>
          </cell>
          <cell r="E187">
            <v>11168083</v>
          </cell>
          <cell r="F187">
            <v>4170667</v>
          </cell>
          <cell r="G187">
            <v>44987.000347222223</v>
          </cell>
          <cell r="J187" t="str">
            <v>Do Thi Bich Lieu</v>
          </cell>
          <cell r="M187" t="str">
            <v>No</v>
          </cell>
          <cell r="O187" t="str">
            <v>06/Đã thanh toán 26/2023</v>
          </cell>
        </row>
        <row r="188">
          <cell r="D188">
            <v>10496</v>
          </cell>
          <cell r="E188">
            <v>14080913</v>
          </cell>
          <cell r="F188">
            <v>2160213</v>
          </cell>
          <cell r="G188">
            <v>44987.000347222223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D189">
            <v>10494</v>
          </cell>
          <cell r="E189">
            <v>12127235</v>
          </cell>
          <cell r="F189">
            <v>6678210</v>
          </cell>
          <cell r="G189">
            <v>44987.000347222223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10501</v>
          </cell>
          <cell r="E190">
            <v>26370368</v>
          </cell>
          <cell r="F190">
            <v>3868816</v>
          </cell>
          <cell r="G190">
            <v>44987.000347222223</v>
          </cell>
          <cell r="J190" t="str">
            <v>Do Thi Bich Lieu</v>
          </cell>
          <cell r="M190" t="str">
            <v>No</v>
          </cell>
          <cell r="O190" t="str">
            <v>Chúng tôi đang xử lý hóa đơn, vui lòng liên hệ Do Thi Bich Lieu</v>
          </cell>
        </row>
        <row r="191">
          <cell r="D191">
            <v>10481</v>
          </cell>
          <cell r="E191">
            <v>17168935</v>
          </cell>
          <cell r="F191">
            <v>3841090</v>
          </cell>
          <cell r="G191">
            <v>44987.000347222223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11267</v>
          </cell>
          <cell r="E192">
            <v>21211194</v>
          </cell>
          <cell r="F192">
            <v>7103404</v>
          </cell>
          <cell r="G192">
            <v>44988.000347222223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11268</v>
          </cell>
          <cell r="E193">
            <v>17172370</v>
          </cell>
          <cell r="F193">
            <v>2837120</v>
          </cell>
          <cell r="G193">
            <v>44988.000347222223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11265</v>
          </cell>
          <cell r="E194">
            <v>16407983</v>
          </cell>
          <cell r="F194">
            <v>1615482</v>
          </cell>
          <cell r="G194">
            <v>44988.000347222223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11266</v>
          </cell>
          <cell r="E195">
            <v>22324278</v>
          </cell>
          <cell r="F195">
            <v>1038392</v>
          </cell>
          <cell r="G195">
            <v>44988.000347222223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13165</v>
          </cell>
          <cell r="E196">
            <v>90303766</v>
          </cell>
          <cell r="F196">
            <v>2400893</v>
          </cell>
          <cell r="G196">
            <v>44994.000347222223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13200</v>
          </cell>
          <cell r="E197">
            <v>16410652</v>
          </cell>
          <cell r="F197">
            <v>2076778</v>
          </cell>
          <cell r="G197">
            <v>44994.000347222223</v>
          </cell>
          <cell r="J197" t="str">
            <v>Do Thi Bich Lieu</v>
          </cell>
          <cell r="M197" t="str">
            <v>No</v>
          </cell>
          <cell r="O197" t="str">
            <v>04/Đã thanh toán 24/2023</v>
          </cell>
        </row>
        <row r="198">
          <cell r="D198">
            <v>13196</v>
          </cell>
          <cell r="E198">
            <v>28314330</v>
          </cell>
          <cell r="F198">
            <v>2457945</v>
          </cell>
          <cell r="G198">
            <v>44994.000347222223</v>
          </cell>
          <cell r="J198" t="str">
            <v>Do Thi Bich Lieu</v>
          </cell>
          <cell r="M198" t="str">
            <v>No</v>
          </cell>
          <cell r="O198" t="str">
            <v>04/Đã thanh toán 24/2023</v>
          </cell>
        </row>
        <row r="199">
          <cell r="D199">
            <v>13194</v>
          </cell>
          <cell r="E199">
            <v>12129909</v>
          </cell>
          <cell r="F199">
            <v>4153569</v>
          </cell>
          <cell r="G199">
            <v>44994.000347222223</v>
          </cell>
          <cell r="J199" t="str">
            <v>Do Thi Bich Lieu</v>
          </cell>
          <cell r="M199" t="str">
            <v>No</v>
          </cell>
          <cell r="O199" t="str">
            <v>04/Đã thanh toán 24/2023</v>
          </cell>
        </row>
        <row r="200">
          <cell r="D200">
            <v>13197</v>
          </cell>
          <cell r="E200">
            <v>25324086</v>
          </cell>
          <cell r="F200">
            <v>1038389</v>
          </cell>
          <cell r="G200">
            <v>44994.000347222223</v>
          </cell>
          <cell r="J200" t="str">
            <v>Do Thi Bich Lieu</v>
          </cell>
          <cell r="M200" t="str">
            <v>No</v>
          </cell>
          <cell r="O200" t="str">
            <v>04/Đã thanh toán 24/2023</v>
          </cell>
        </row>
        <row r="201">
          <cell r="D201">
            <v>13201</v>
          </cell>
          <cell r="E201">
            <v>15096894</v>
          </cell>
          <cell r="F201">
            <v>4744894</v>
          </cell>
          <cell r="G201">
            <v>44994.000347222223</v>
          </cell>
          <cell r="J201" t="str">
            <v>Do Thi Bich Lieu</v>
          </cell>
          <cell r="M201" t="str">
            <v>No</v>
          </cell>
          <cell r="O201" t="str">
            <v>04/Đã thanh toán 24/2023</v>
          </cell>
        </row>
        <row r="202">
          <cell r="D202">
            <v>13202</v>
          </cell>
          <cell r="E202">
            <v>15096645</v>
          </cell>
          <cell r="F202">
            <v>1038389</v>
          </cell>
          <cell r="G202">
            <v>44994.000347222223</v>
          </cell>
          <cell r="J202" t="str">
            <v>Do Thi Bich Lieu</v>
          </cell>
          <cell r="M202" t="str">
            <v>No</v>
          </cell>
          <cell r="O202" t="str">
            <v>04/Đã thanh toán 24/2023</v>
          </cell>
        </row>
        <row r="203">
          <cell r="D203">
            <v>13157</v>
          </cell>
          <cell r="E203">
            <v>18141717</v>
          </cell>
          <cell r="F203">
            <v>1038392</v>
          </cell>
          <cell r="G203">
            <v>44994.000347222223</v>
          </cell>
          <cell r="J203" t="str">
            <v>Do Thi Bich Lieu</v>
          </cell>
          <cell r="M203" t="str">
            <v>No</v>
          </cell>
          <cell r="O203" t="str">
            <v>04/Đã thanh toán 24/2023</v>
          </cell>
        </row>
        <row r="204">
          <cell r="D204">
            <v>13195</v>
          </cell>
          <cell r="E204">
            <v>27314275</v>
          </cell>
          <cell r="F204">
            <v>1038389</v>
          </cell>
          <cell r="G204">
            <v>44994.000347222223</v>
          </cell>
          <cell r="J204" t="str">
            <v>Do Thi Bich Lieu</v>
          </cell>
          <cell r="M204" t="str">
            <v>No</v>
          </cell>
          <cell r="O204" t="str">
            <v>04/Đã thanh toán 24/2023</v>
          </cell>
        </row>
        <row r="205">
          <cell r="D205">
            <v>13199</v>
          </cell>
          <cell r="E205">
            <v>17175916</v>
          </cell>
          <cell r="F205">
            <v>2076778</v>
          </cell>
          <cell r="G205">
            <v>44994.000347222223</v>
          </cell>
          <cell r="J205" t="str">
            <v>Do Thi Bich Lieu</v>
          </cell>
          <cell r="M205" t="str">
            <v>No</v>
          </cell>
          <cell r="O205" t="str">
            <v>04/Đã thanh toán 24/2023</v>
          </cell>
        </row>
        <row r="206">
          <cell r="D206">
            <v>13198</v>
          </cell>
          <cell r="E206">
            <v>20351740</v>
          </cell>
          <cell r="F206">
            <v>1038389</v>
          </cell>
          <cell r="G206">
            <v>44994.000347222223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D207">
            <v>13166</v>
          </cell>
          <cell r="E207">
            <v>13224751</v>
          </cell>
          <cell r="F207">
            <v>7267838</v>
          </cell>
          <cell r="G207">
            <v>44994.000347222223</v>
          </cell>
          <cell r="J207" t="str">
            <v>Do Thi Bich Lieu</v>
          </cell>
          <cell r="M207" t="str">
            <v>No</v>
          </cell>
          <cell r="O207" t="str">
            <v>04/Đã thanh toán 10/2023</v>
          </cell>
        </row>
        <row r="208">
          <cell r="D208">
            <v>13163</v>
          </cell>
          <cell r="E208">
            <v>10201289</v>
          </cell>
          <cell r="F208">
            <v>4525994</v>
          </cell>
          <cell r="G208">
            <v>44994.000347222223</v>
          </cell>
          <cell r="J208" t="str">
            <v>Do Thi Bich Lieu</v>
          </cell>
          <cell r="M208" t="str">
            <v>No</v>
          </cell>
          <cell r="O208" t="str">
            <v>04/Đã thanh toán 10/2023</v>
          </cell>
        </row>
        <row r="209">
          <cell r="D209">
            <v>13164</v>
          </cell>
          <cell r="E209">
            <v>13225152</v>
          </cell>
          <cell r="F209">
            <v>828003</v>
          </cell>
          <cell r="G209">
            <v>44994.000347222223</v>
          </cell>
          <cell r="J209" t="str">
            <v>Do Thi Bich Lieu</v>
          </cell>
          <cell r="M209" t="str">
            <v>No</v>
          </cell>
          <cell r="O209" t="str">
            <v>04/Đã thanh toán 10/2023</v>
          </cell>
        </row>
        <row r="210">
          <cell r="D210">
            <v>13161</v>
          </cell>
          <cell r="E210">
            <v>24294867</v>
          </cell>
          <cell r="F210">
            <v>1038392</v>
          </cell>
          <cell r="G210">
            <v>44994.000347222223</v>
          </cell>
          <cell r="J210" t="str">
            <v>Do Thi Bich Lieu</v>
          </cell>
          <cell r="M210" t="str">
            <v>No</v>
          </cell>
          <cell r="O210" t="str">
            <v>04/Đã thanh toán 24/2023</v>
          </cell>
        </row>
        <row r="211">
          <cell r="D211">
            <v>13160</v>
          </cell>
          <cell r="E211">
            <v>21211824</v>
          </cell>
          <cell r="F211">
            <v>3230964</v>
          </cell>
          <cell r="G211">
            <v>44994.000347222223</v>
          </cell>
          <cell r="J211" t="str">
            <v>Do Thi Bich Lieu</v>
          </cell>
          <cell r="M211" t="str">
            <v>No</v>
          </cell>
          <cell r="O211" t="str">
            <v>04/Đã thanh toán 10/2023</v>
          </cell>
        </row>
        <row r="212">
          <cell r="D212">
            <v>13167</v>
          </cell>
          <cell r="E212">
            <v>13224849</v>
          </cell>
          <cell r="F212">
            <v>1221638</v>
          </cell>
          <cell r="G212">
            <v>44994.000347222223</v>
          </cell>
          <cell r="J212" t="str">
            <v>Do Thi Bich Lieu</v>
          </cell>
          <cell r="M212" t="str">
            <v>No</v>
          </cell>
          <cell r="O212" t="str">
            <v>04/Đã thanh toán 10/2023</v>
          </cell>
        </row>
        <row r="213">
          <cell r="D213">
            <v>13162</v>
          </cell>
          <cell r="E213">
            <v>21212486</v>
          </cell>
          <cell r="F213">
            <v>3230964</v>
          </cell>
          <cell r="G213">
            <v>44994.000347222223</v>
          </cell>
          <cell r="J213" t="str">
            <v>Do Thi Bich Lieu</v>
          </cell>
          <cell r="M213" t="str">
            <v>No</v>
          </cell>
          <cell r="O213" t="str">
            <v>04/Đã thanh toán 24/2023</v>
          </cell>
        </row>
        <row r="214">
          <cell r="D214">
            <v>14851</v>
          </cell>
          <cell r="E214">
            <v>19373558</v>
          </cell>
          <cell r="F214">
            <v>1038389</v>
          </cell>
          <cell r="G214">
            <v>45001.000347222223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14848</v>
          </cell>
          <cell r="E215">
            <v>11173631</v>
          </cell>
          <cell r="F215">
            <v>10383890</v>
          </cell>
          <cell r="G215">
            <v>45001.000347222223</v>
          </cell>
          <cell r="J215" t="str">
            <v>Do Thi Bich Lieu</v>
          </cell>
          <cell r="M215" t="str">
            <v>No</v>
          </cell>
          <cell r="O215" t="str">
            <v>06/Đã thanh toán 26/2023</v>
          </cell>
        </row>
        <row r="216">
          <cell r="D216">
            <v>14847</v>
          </cell>
          <cell r="E216">
            <v>10206798</v>
          </cell>
          <cell r="F216">
            <v>5191945</v>
          </cell>
          <cell r="G216">
            <v>45001.000347222223</v>
          </cell>
          <cell r="J216" t="str">
            <v>Do Thi Bich Lieu</v>
          </cell>
          <cell r="M216" t="str">
            <v>No</v>
          </cell>
          <cell r="O216" t="str">
            <v>06/Đã thanh toán 26/2023</v>
          </cell>
        </row>
        <row r="217">
          <cell r="D217">
            <v>14846</v>
          </cell>
          <cell r="E217">
            <v>10204861</v>
          </cell>
          <cell r="F217">
            <v>5338938</v>
          </cell>
          <cell r="G217">
            <v>45001.000347222223</v>
          </cell>
          <cell r="J217" t="str">
            <v>Do Thi Bich Lieu</v>
          </cell>
          <cell r="M217" t="str">
            <v>No</v>
          </cell>
          <cell r="O217" t="str">
            <v>06/Đã thanh toán 26/2023</v>
          </cell>
        </row>
        <row r="218">
          <cell r="D218">
            <v>14850</v>
          </cell>
          <cell r="E218">
            <v>11173964</v>
          </cell>
          <cell r="F218">
            <v>1104004</v>
          </cell>
          <cell r="G218">
            <v>45001.000347222223</v>
          </cell>
          <cell r="J218" t="str">
            <v>Do Thi Bich Lieu</v>
          </cell>
          <cell r="M218" t="str">
            <v>No</v>
          </cell>
          <cell r="O218" t="str">
            <v>06/Đã thanh toán 26/2023</v>
          </cell>
        </row>
        <row r="219">
          <cell r="D219">
            <v>14855</v>
          </cell>
          <cell r="E219">
            <v>12132881</v>
          </cell>
          <cell r="F219">
            <v>4153556</v>
          </cell>
          <cell r="G219">
            <v>45001.000347222223</v>
          </cell>
          <cell r="J219" t="str">
            <v>Do Thi Bich Lieu</v>
          </cell>
          <cell r="M219" t="str">
            <v>No</v>
          </cell>
          <cell r="O219" t="str">
            <v>06/Đã thanh toán 26/2023</v>
          </cell>
        </row>
        <row r="220">
          <cell r="D220">
            <v>14840</v>
          </cell>
          <cell r="E220">
            <v>25325468</v>
          </cell>
          <cell r="F220">
            <v>499125</v>
          </cell>
          <cell r="G220">
            <v>45001.000347222223</v>
          </cell>
          <cell r="J220" t="str">
            <v>Do Thi Bich Lieu</v>
          </cell>
          <cell r="M220" t="str">
            <v>No</v>
          </cell>
          <cell r="O220" t="str">
            <v>06/Đã thanh toán 26/2023</v>
          </cell>
        </row>
        <row r="221">
          <cell r="D221">
            <v>14842</v>
          </cell>
          <cell r="E221">
            <v>22327831</v>
          </cell>
          <cell r="F221">
            <v>1891483</v>
          </cell>
          <cell r="G221">
            <v>45001.000347222223</v>
          </cell>
          <cell r="J221" t="str">
            <v>Do Thi Bich Lieu</v>
          </cell>
          <cell r="M221" t="str">
            <v>No</v>
          </cell>
          <cell r="O221" t="str">
            <v>06/Đã thanh toán 26/2023</v>
          </cell>
        </row>
        <row r="222">
          <cell r="D222">
            <v>14844</v>
          </cell>
          <cell r="E222">
            <v>18143577</v>
          </cell>
          <cell r="F222">
            <v>1551215</v>
          </cell>
          <cell r="G222">
            <v>45001.000347222223</v>
          </cell>
          <cell r="J222" t="str">
            <v>Do Thi Bich Lieu</v>
          </cell>
          <cell r="M222" t="str">
            <v>No</v>
          </cell>
          <cell r="O222" t="str">
            <v>06/Đã thanh toán 26/2023</v>
          </cell>
        </row>
        <row r="223">
          <cell r="D223">
            <v>14841</v>
          </cell>
          <cell r="E223">
            <v>23205057</v>
          </cell>
          <cell r="F223">
            <v>1551215</v>
          </cell>
          <cell r="G223">
            <v>45001.000347222223</v>
          </cell>
          <cell r="J223" t="str">
            <v>Do Thi Bich Lieu</v>
          </cell>
          <cell r="M223" t="str">
            <v>No</v>
          </cell>
          <cell r="O223" t="str">
            <v>06/Đã thanh toán 26/2023</v>
          </cell>
        </row>
        <row r="224">
          <cell r="D224">
            <v>14845</v>
          </cell>
          <cell r="E224">
            <v>29162129</v>
          </cell>
          <cell r="F224">
            <v>2671558</v>
          </cell>
          <cell r="G224">
            <v>45001.000347222223</v>
          </cell>
          <cell r="J224" t="str">
            <v>Do Thi Bich Lieu</v>
          </cell>
          <cell r="M224" t="str">
            <v>No</v>
          </cell>
          <cell r="O224" t="str">
            <v>06/Đã thanh toán 26/2023</v>
          </cell>
        </row>
        <row r="225">
          <cell r="D225">
            <v>14854</v>
          </cell>
          <cell r="E225">
            <v>12132793</v>
          </cell>
          <cell r="F225">
            <v>4234934</v>
          </cell>
          <cell r="G225">
            <v>45001.000347222223</v>
          </cell>
          <cell r="J225" t="str">
            <v>Do Thi Bich Lieu</v>
          </cell>
          <cell r="M225" t="str">
            <v>No</v>
          </cell>
          <cell r="O225" t="str">
            <v>06/Đã thanh toán 26/2023</v>
          </cell>
        </row>
        <row r="226">
          <cell r="D226">
            <v>14843</v>
          </cell>
          <cell r="E226">
            <v>16412576</v>
          </cell>
          <cell r="F226">
            <v>4234934</v>
          </cell>
          <cell r="G226">
            <v>45001.000347222223</v>
          </cell>
          <cell r="J226" t="str">
            <v>Do Thi Bich Lieu</v>
          </cell>
          <cell r="M226" t="str">
            <v>No</v>
          </cell>
          <cell r="O226" t="str">
            <v>06/Đã thanh toán 26/2023</v>
          </cell>
        </row>
        <row r="227">
          <cell r="D227">
            <v>14849</v>
          </cell>
          <cell r="E227">
            <v>11174198</v>
          </cell>
          <cell r="F227">
            <v>3476451</v>
          </cell>
          <cell r="G227">
            <v>45001.000347222223</v>
          </cell>
          <cell r="J227" t="str">
            <v>Do Thi Bich Lieu</v>
          </cell>
          <cell r="M227" t="str">
            <v>No</v>
          </cell>
          <cell r="O227" t="str">
            <v>06/Đã thanh toán 26/2023</v>
          </cell>
        </row>
        <row r="228">
          <cell r="D228">
            <v>14852</v>
          </cell>
          <cell r="E228">
            <v>19373656</v>
          </cell>
          <cell r="F228">
            <v>3136524</v>
          </cell>
          <cell r="G228">
            <v>45001.000347222223</v>
          </cell>
          <cell r="J228" t="str">
            <v>Do Thi Bich Lieu</v>
          </cell>
          <cell r="M228" t="str">
            <v>No</v>
          </cell>
          <cell r="O228" t="str">
            <v>06/Đã thanh toán 26/2023</v>
          </cell>
        </row>
        <row r="229">
          <cell r="D229">
            <v>14853</v>
          </cell>
          <cell r="E229">
            <v>19373508</v>
          </cell>
          <cell r="F229">
            <v>1785920</v>
          </cell>
          <cell r="G229">
            <v>45001.000347222223</v>
          </cell>
          <cell r="J229" t="str">
            <v>Do Thi Bich Lieu</v>
          </cell>
          <cell r="M229" t="str">
            <v>No</v>
          </cell>
          <cell r="O229" t="str">
            <v>06/Đã thanh toán 26/2023</v>
          </cell>
        </row>
        <row r="230">
          <cell r="D230">
            <v>14861</v>
          </cell>
          <cell r="E230">
            <v>26373867</v>
          </cell>
          <cell r="F230">
            <v>5421158</v>
          </cell>
          <cell r="G230">
            <v>45001.000347222223</v>
          </cell>
          <cell r="J230" t="str">
            <v>Do Thi Bich Lieu</v>
          </cell>
          <cell r="M230" t="str">
            <v>No</v>
          </cell>
          <cell r="O230" t="str">
            <v>04/Đã thanh toán 10/2023</v>
          </cell>
        </row>
        <row r="231">
          <cell r="D231">
            <v>14856</v>
          </cell>
          <cell r="E231">
            <v>14085814</v>
          </cell>
          <cell r="F231">
            <v>403871</v>
          </cell>
          <cell r="G231">
            <v>45001.000347222223</v>
          </cell>
          <cell r="J231" t="str">
            <v>Do Thi Bich Lieu</v>
          </cell>
          <cell r="M231" t="str">
            <v>No</v>
          </cell>
          <cell r="O231" t="str">
            <v>04/Đã thanh toán 10/2023</v>
          </cell>
        </row>
        <row r="232">
          <cell r="D232">
            <v>14858</v>
          </cell>
          <cell r="E232">
            <v>13229084</v>
          </cell>
          <cell r="F232">
            <v>1939267</v>
          </cell>
          <cell r="G232">
            <v>45001.000347222223</v>
          </cell>
          <cell r="J232" t="str">
            <v>Do Thi Bich Lieu</v>
          </cell>
          <cell r="M232" t="str">
            <v>No</v>
          </cell>
          <cell r="O232" t="str">
            <v>04/Đã thanh toán 24/2023</v>
          </cell>
        </row>
        <row r="233">
          <cell r="D233">
            <v>14860</v>
          </cell>
          <cell r="E233">
            <v>26376419</v>
          </cell>
          <cell r="F233">
            <v>3514836</v>
          </cell>
          <cell r="G233">
            <v>45001.000347222223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D234">
            <v>14859</v>
          </cell>
          <cell r="E234">
            <v>26376150</v>
          </cell>
          <cell r="F234">
            <v>1038389</v>
          </cell>
          <cell r="G234">
            <v>45001.000347222223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D235">
            <v>15714</v>
          </cell>
          <cell r="E235">
            <v>27238722</v>
          </cell>
          <cell r="F235">
            <v>5079718</v>
          </cell>
          <cell r="G235">
            <v>45003.000347222223</v>
          </cell>
          <cell r="J235" t="str">
            <v>Do Thi Bich Lieu</v>
          </cell>
          <cell r="M235" t="str">
            <v>No</v>
          </cell>
          <cell r="O235" t="str">
            <v>07/Đã thanh toán 10/2023</v>
          </cell>
        </row>
        <row r="236">
          <cell r="D236">
            <v>15715</v>
          </cell>
          <cell r="E236">
            <v>20252702</v>
          </cell>
          <cell r="F236">
            <v>3918673</v>
          </cell>
          <cell r="G236">
            <v>45003.000347222223</v>
          </cell>
          <cell r="J236" t="str">
            <v>Do Thi Bich Lieu</v>
          </cell>
          <cell r="M236" t="str">
            <v>No</v>
          </cell>
          <cell r="O236" t="str">
            <v>Chúng tôi đang xử lý hóa đơn, vui lòng liên hệ Do Thi Bich Lieu</v>
          </cell>
        </row>
        <row r="237">
          <cell r="D237">
            <v>15719</v>
          </cell>
          <cell r="E237">
            <v>22277844</v>
          </cell>
          <cell r="F237">
            <v>5238904</v>
          </cell>
          <cell r="G237">
            <v>45003.000347222223</v>
          </cell>
          <cell r="J237" t="str">
            <v>Do Thi Bich Lieu</v>
          </cell>
          <cell r="M237" t="str">
            <v>No</v>
          </cell>
          <cell r="O237" t="str">
            <v>06/Đã thanh toán 26/2023</v>
          </cell>
        </row>
        <row r="238">
          <cell r="D238">
            <v>15723</v>
          </cell>
          <cell r="E238">
            <v>15043657</v>
          </cell>
          <cell r="F238">
            <v>6799447</v>
          </cell>
          <cell r="G238">
            <v>45003.000347222223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15724</v>
          </cell>
          <cell r="E239">
            <v>13129281</v>
          </cell>
          <cell r="F239">
            <v>4506260</v>
          </cell>
          <cell r="G239">
            <v>45003.000347222223</v>
          </cell>
          <cell r="J239" t="str">
            <v>Do Thi Bich Lieu</v>
          </cell>
          <cell r="M239" t="str">
            <v>No</v>
          </cell>
          <cell r="O239" t="str">
            <v>05/Đã thanh toán 10/2023</v>
          </cell>
        </row>
        <row r="240">
          <cell r="D240">
            <v>15713</v>
          </cell>
          <cell r="E240">
            <v>25231094</v>
          </cell>
          <cell r="F240">
            <v>552002</v>
          </cell>
          <cell r="G240">
            <v>45003.000347222223</v>
          </cell>
          <cell r="J240" t="str">
            <v>Do Thi Bich Lieu</v>
          </cell>
          <cell r="M240" t="str">
            <v>No</v>
          </cell>
          <cell r="O240" t="str">
            <v>05/Đã thanh toán 10/2023</v>
          </cell>
        </row>
        <row r="241">
          <cell r="D241">
            <v>15707</v>
          </cell>
          <cell r="E241">
            <v>16413585</v>
          </cell>
          <cell r="F241">
            <v>1615482</v>
          </cell>
          <cell r="G241">
            <v>45003.000347222223</v>
          </cell>
          <cell r="J241" t="str">
            <v>Do Thi Bich Lieu</v>
          </cell>
          <cell r="M241" t="str">
            <v>No</v>
          </cell>
          <cell r="O241" t="str">
            <v>04/Đã thanh toán 24/2023</v>
          </cell>
        </row>
        <row r="242">
          <cell r="D242">
            <v>15709</v>
          </cell>
          <cell r="E242">
            <v>24297736</v>
          </cell>
          <cell r="F242">
            <v>1038389</v>
          </cell>
          <cell r="G242">
            <v>45003.000347222223</v>
          </cell>
          <cell r="J242" t="str">
            <v>Do Thi Bich Lieu</v>
          </cell>
          <cell r="M242" t="str">
            <v>No</v>
          </cell>
          <cell r="O242" t="str">
            <v>04/Đã thanh toán 24/2023</v>
          </cell>
        </row>
        <row r="243">
          <cell r="D243">
            <v>15711</v>
          </cell>
          <cell r="E243">
            <v>28316136</v>
          </cell>
          <cell r="F243">
            <v>1615482</v>
          </cell>
          <cell r="G243">
            <v>45003.000347222223</v>
          </cell>
          <cell r="J243" t="str">
            <v>Do Thi Bich Lieu</v>
          </cell>
          <cell r="M243" t="str">
            <v>No</v>
          </cell>
          <cell r="O243" t="str">
            <v>04/Đã thanh toán 24/2023</v>
          </cell>
        </row>
        <row r="244">
          <cell r="D244">
            <v>15710</v>
          </cell>
          <cell r="E244">
            <v>25326408</v>
          </cell>
          <cell r="F244">
            <v>1551215</v>
          </cell>
          <cell r="G244">
            <v>45003.000347222223</v>
          </cell>
          <cell r="J244" t="str">
            <v>Do Thi Bich Lieu</v>
          </cell>
          <cell r="M244" t="str">
            <v>No</v>
          </cell>
          <cell r="O244" t="str">
            <v>04/Đã thanh toán 24/2023</v>
          </cell>
        </row>
        <row r="245">
          <cell r="D245">
            <v>15712</v>
          </cell>
          <cell r="E245">
            <v>17179185</v>
          </cell>
          <cell r="F245">
            <v>2352779</v>
          </cell>
          <cell r="G245">
            <v>45003.000347222223</v>
          </cell>
          <cell r="J245" t="str">
            <v>Do Thi Bich Lieu</v>
          </cell>
          <cell r="M245" t="str">
            <v>No</v>
          </cell>
          <cell r="O245" t="str">
            <v>04/Đã thanh toán 24/2023</v>
          </cell>
        </row>
        <row r="246">
          <cell r="D246">
            <v>15708</v>
          </cell>
          <cell r="E246">
            <v>20354100</v>
          </cell>
          <cell r="F246">
            <v>1038389</v>
          </cell>
          <cell r="G246">
            <v>45003.000347222223</v>
          </cell>
          <cell r="J246" t="str">
            <v>Do Thi Bich Lieu</v>
          </cell>
          <cell r="M246" t="str">
            <v>No</v>
          </cell>
          <cell r="O246" t="str">
            <v>04/Đã thanh toán 24/2023</v>
          </cell>
        </row>
        <row r="247">
          <cell r="D247">
            <v>15732</v>
          </cell>
          <cell r="E247">
            <v>21215183</v>
          </cell>
          <cell r="F247">
            <v>3069416</v>
          </cell>
          <cell r="G247">
            <v>45003.000347222223</v>
          </cell>
          <cell r="J247" t="str">
            <v>Do Thi Bich Lieu</v>
          </cell>
          <cell r="M247" t="str">
            <v>No</v>
          </cell>
          <cell r="O247" t="str">
            <v>04/Đã thanh toán 24/2023</v>
          </cell>
        </row>
        <row r="248">
          <cell r="D248">
            <v>15730</v>
          </cell>
          <cell r="E248">
            <v>10208391</v>
          </cell>
          <cell r="F248">
            <v>9800665</v>
          </cell>
          <cell r="G248">
            <v>45003.000347222223</v>
          </cell>
          <cell r="J248" t="str">
            <v>Do Thi Bich Lieu</v>
          </cell>
          <cell r="M248" t="str">
            <v>No</v>
          </cell>
          <cell r="O248" t="str">
            <v>04/Đã thanh toán 24/2023</v>
          </cell>
        </row>
        <row r="249">
          <cell r="D249">
            <v>15733</v>
          </cell>
          <cell r="E249">
            <v>16410927</v>
          </cell>
          <cell r="F249">
            <v>299475</v>
          </cell>
          <cell r="G249">
            <v>45003.000347222223</v>
          </cell>
          <cell r="J249" t="str">
            <v>Do Thi Bich Lieu</v>
          </cell>
          <cell r="M249" t="str">
            <v>No</v>
          </cell>
          <cell r="O249" t="str">
            <v>04/Đã thanh toán 24/2023</v>
          </cell>
        </row>
        <row r="250">
          <cell r="D250">
            <v>15706</v>
          </cell>
          <cell r="E250">
            <v>15099450</v>
          </cell>
          <cell r="F250">
            <v>4700010</v>
          </cell>
          <cell r="G250">
            <v>45003.000347222223</v>
          </cell>
          <cell r="J250" t="str">
            <v>Do Thi Bich Lieu</v>
          </cell>
          <cell r="M250" t="str">
            <v>No</v>
          </cell>
          <cell r="O250" t="str">
            <v>04/Đã thanh toán 24/2023</v>
          </cell>
        </row>
        <row r="251">
          <cell r="D251">
            <v>15718</v>
          </cell>
          <cell r="E251">
            <v>25269364</v>
          </cell>
          <cell r="F251">
            <v>6611119</v>
          </cell>
          <cell r="G251">
            <v>45003.000347222223</v>
          </cell>
          <cell r="J251" t="str">
            <v>Do Thi Bich Lieu</v>
          </cell>
          <cell r="M251" t="str">
            <v>No</v>
          </cell>
          <cell r="O251" t="str">
            <v>06/Đã thanh toán 26/2023</v>
          </cell>
        </row>
        <row r="252">
          <cell r="D252">
            <v>15705</v>
          </cell>
          <cell r="E252">
            <v>15099206</v>
          </cell>
          <cell r="F252">
            <v>3115167</v>
          </cell>
          <cell r="G252">
            <v>45003.000347222223</v>
          </cell>
          <cell r="J252" t="str">
            <v>Do Thi Bich Lieu</v>
          </cell>
          <cell r="M252" t="str">
            <v>No</v>
          </cell>
          <cell r="O252" t="str">
            <v>04/Đã thanh toán 24/2023</v>
          </cell>
        </row>
        <row r="253">
          <cell r="D253">
            <v>15721</v>
          </cell>
          <cell r="E253">
            <v>15012701</v>
          </cell>
          <cell r="F253">
            <v>552002</v>
          </cell>
          <cell r="G253">
            <v>45003.000347222223</v>
          </cell>
          <cell r="J253" t="str">
            <v>Do Thi Bich Lieu</v>
          </cell>
          <cell r="M253" t="str">
            <v>No</v>
          </cell>
          <cell r="O253" t="str">
            <v>06/Đã thanh toán 12/2023</v>
          </cell>
        </row>
        <row r="254">
          <cell r="D254">
            <v>16741</v>
          </cell>
          <cell r="E254">
            <v>14088203</v>
          </cell>
          <cell r="F254">
            <v>276001</v>
          </cell>
          <cell r="G254">
            <v>45008.000347222223</v>
          </cell>
          <cell r="J254" t="str">
            <v>Do Thi Bich Lieu</v>
          </cell>
          <cell r="M254" t="str">
            <v>No</v>
          </cell>
          <cell r="O254" t="str">
            <v>04/Đã thanh toán 24/2023</v>
          </cell>
        </row>
        <row r="255">
          <cell r="D255">
            <v>16754</v>
          </cell>
          <cell r="E255">
            <v>22330232</v>
          </cell>
          <cell r="F255">
            <v>1038389</v>
          </cell>
          <cell r="G255">
            <v>45008.000347222223</v>
          </cell>
          <cell r="J255" t="str">
            <v>Do Thi Bich Lieu</v>
          </cell>
          <cell r="M255" t="str">
            <v>No</v>
          </cell>
          <cell r="O255" t="str">
            <v>05/Đã thanh toán 10/2023</v>
          </cell>
        </row>
        <row r="256">
          <cell r="D256">
            <v>16755</v>
          </cell>
          <cell r="E256">
            <v>27318739</v>
          </cell>
          <cell r="F256">
            <v>1314390</v>
          </cell>
          <cell r="G256">
            <v>45008.000347222223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D257">
            <v>16752</v>
          </cell>
          <cell r="E257">
            <v>25328714</v>
          </cell>
          <cell r="F257">
            <v>8419296</v>
          </cell>
          <cell r="G257">
            <v>45008.000347222223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16751</v>
          </cell>
          <cell r="E258">
            <v>28317668</v>
          </cell>
          <cell r="F258">
            <v>1038389</v>
          </cell>
          <cell r="G258">
            <v>45008.000347222223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16742</v>
          </cell>
          <cell r="E259">
            <v>14088250</v>
          </cell>
          <cell r="F259">
            <v>5191962</v>
          </cell>
          <cell r="G259">
            <v>45008.000347222223</v>
          </cell>
          <cell r="J259" t="str">
            <v>Do Thi Bich Lieu</v>
          </cell>
          <cell r="M259" t="str">
            <v>No</v>
          </cell>
          <cell r="O259" t="str">
            <v>04/Đã thanh toán 24/2023</v>
          </cell>
        </row>
        <row r="260">
          <cell r="D260">
            <v>16745</v>
          </cell>
          <cell r="E260">
            <v>14089346</v>
          </cell>
          <cell r="F260">
            <v>499125</v>
          </cell>
          <cell r="G260">
            <v>45008.000347222223</v>
          </cell>
          <cell r="J260" t="str">
            <v>Do Thi Bich Lieu</v>
          </cell>
          <cell r="M260" t="str">
            <v>No</v>
          </cell>
          <cell r="O260" t="str">
            <v>04/Đã thanh toán 24/2023</v>
          </cell>
        </row>
        <row r="261">
          <cell r="D261">
            <v>16744</v>
          </cell>
          <cell r="E261">
            <v>26378159</v>
          </cell>
          <cell r="F261">
            <v>5542631</v>
          </cell>
          <cell r="G261">
            <v>45008.000347222223</v>
          </cell>
          <cell r="J261" t="str">
            <v>Do Thi Bich Lieu</v>
          </cell>
          <cell r="M261" t="str">
            <v>No</v>
          </cell>
          <cell r="O261" t="str">
            <v>04/Đã thanh toán 24/2023</v>
          </cell>
        </row>
        <row r="262">
          <cell r="D262">
            <v>16747</v>
          </cell>
          <cell r="E262">
            <v>20355734</v>
          </cell>
          <cell r="F262">
            <v>1682819</v>
          </cell>
          <cell r="G262">
            <v>45008.000347222223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D263">
            <v>16746</v>
          </cell>
          <cell r="E263">
            <v>18144542</v>
          </cell>
          <cell r="F263">
            <v>3115167</v>
          </cell>
          <cell r="G263">
            <v>45008.000347222223</v>
          </cell>
          <cell r="J263" t="str">
            <v>Do Thi Bich Lieu</v>
          </cell>
          <cell r="M263" t="str">
            <v>No</v>
          </cell>
          <cell r="O263" t="str">
            <v>04/Đã thanh toán 24/2023</v>
          </cell>
        </row>
        <row r="264">
          <cell r="D264">
            <v>16749</v>
          </cell>
          <cell r="E264">
            <v>21215809</v>
          </cell>
          <cell r="F264">
            <v>1615482</v>
          </cell>
          <cell r="G264">
            <v>45008.000347222223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D265">
            <v>16750</v>
          </cell>
          <cell r="E265">
            <v>22329490</v>
          </cell>
          <cell r="F265">
            <v>1551215</v>
          </cell>
          <cell r="G265">
            <v>45008.000347222223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D266">
            <v>16748</v>
          </cell>
          <cell r="E266">
            <v>16415222</v>
          </cell>
          <cell r="F266">
            <v>2358510</v>
          </cell>
          <cell r="G266">
            <v>45008.000347222223</v>
          </cell>
          <cell r="J266" t="str">
            <v>Do Thi Bich Lieu</v>
          </cell>
          <cell r="M266" t="str">
            <v>No</v>
          </cell>
          <cell r="O266" t="str">
            <v>05/Đã thanh toán 24/2023</v>
          </cell>
        </row>
        <row r="267">
          <cell r="D267">
            <v>17504</v>
          </cell>
          <cell r="E267">
            <v>12136041</v>
          </cell>
          <cell r="F267">
            <v>6022034</v>
          </cell>
          <cell r="G267">
            <v>45010.000347222223</v>
          </cell>
          <cell r="J267" t="str">
            <v>Do Thi Bich Lieu</v>
          </cell>
          <cell r="M267" t="str">
            <v>No</v>
          </cell>
          <cell r="O267" t="str">
            <v>06/Đã thanh toán 26/2023</v>
          </cell>
        </row>
        <row r="268">
          <cell r="D268">
            <v>17503</v>
          </cell>
          <cell r="E268">
            <v>19377162</v>
          </cell>
          <cell r="F268">
            <v>3719491</v>
          </cell>
          <cell r="G268">
            <v>45010.000347222223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D269">
            <v>18691</v>
          </cell>
          <cell r="E269">
            <v>29164422</v>
          </cell>
          <cell r="F269">
            <v>2076778</v>
          </cell>
          <cell r="G269">
            <v>45015.000347222223</v>
          </cell>
          <cell r="J269" t="str">
            <v>Do Thi Bich Lieu</v>
          </cell>
          <cell r="M269" t="str">
            <v>No</v>
          </cell>
          <cell r="O269" t="str">
            <v>07/Đã thanh toán 10/2023</v>
          </cell>
        </row>
        <row r="270">
          <cell r="D270">
            <v>18706</v>
          </cell>
          <cell r="E270">
            <v>10211867</v>
          </cell>
          <cell r="F270">
            <v>3711356</v>
          </cell>
          <cell r="G270">
            <v>45015.000347222223</v>
          </cell>
          <cell r="J270" t="str">
            <v>Do Thi Bich Lieu</v>
          </cell>
          <cell r="M270" t="str">
            <v>No</v>
          </cell>
          <cell r="O270" t="str">
            <v>06/Đã thanh toán 26/2023</v>
          </cell>
        </row>
        <row r="271">
          <cell r="D271">
            <v>18700</v>
          </cell>
          <cell r="E271">
            <v>28320264</v>
          </cell>
          <cell r="F271">
            <v>6016351</v>
          </cell>
          <cell r="G271">
            <v>45015.000347222223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D272">
            <v>18703</v>
          </cell>
          <cell r="E272">
            <v>20356376</v>
          </cell>
          <cell r="F272">
            <v>1038389</v>
          </cell>
          <cell r="G272">
            <v>45015.000347222223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D273">
            <v>18695</v>
          </cell>
          <cell r="E273">
            <v>15103633</v>
          </cell>
          <cell r="F273">
            <v>1038389</v>
          </cell>
          <cell r="G273">
            <v>45015.000347222223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18694</v>
          </cell>
          <cell r="E274">
            <v>18149591</v>
          </cell>
          <cell r="F274">
            <v>4234934</v>
          </cell>
          <cell r="G274">
            <v>45015.000347222223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18697</v>
          </cell>
          <cell r="E275">
            <v>15103732</v>
          </cell>
          <cell r="F275">
            <v>8144659</v>
          </cell>
          <cell r="G275">
            <v>45015.000347222223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18693</v>
          </cell>
          <cell r="E276">
            <v>11179991</v>
          </cell>
          <cell r="F276">
            <v>3230964</v>
          </cell>
          <cell r="G276">
            <v>45015.000347222223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18702</v>
          </cell>
          <cell r="E277">
            <v>20356620</v>
          </cell>
          <cell r="F277">
            <v>3973992</v>
          </cell>
          <cell r="G277">
            <v>45015.000347222223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18699</v>
          </cell>
          <cell r="E278">
            <v>17182705</v>
          </cell>
          <cell r="F278">
            <v>15080120</v>
          </cell>
          <cell r="G278">
            <v>45015.000347222223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D279">
            <v>18704</v>
          </cell>
          <cell r="E279">
            <v>16415945</v>
          </cell>
          <cell r="F279">
            <v>2076778</v>
          </cell>
          <cell r="G279">
            <v>45015.000347222223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18705</v>
          </cell>
          <cell r="E280">
            <v>10211608</v>
          </cell>
          <cell r="F280">
            <v>1038389</v>
          </cell>
          <cell r="G280">
            <v>45015.000347222223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18690</v>
          </cell>
          <cell r="E281">
            <v>50988210</v>
          </cell>
          <cell r="F281">
            <v>1038389</v>
          </cell>
          <cell r="G281">
            <v>45015.000347222223</v>
          </cell>
          <cell r="J281" t="str">
            <v>Do Thi Bich Lieu</v>
          </cell>
          <cell r="M281" t="str">
            <v>No</v>
          </cell>
          <cell r="O281" t="str">
            <v>07/Đã thanh toán 10/2023</v>
          </cell>
        </row>
        <row r="282">
          <cell r="D282">
            <v>18692</v>
          </cell>
          <cell r="E282">
            <v>11179683</v>
          </cell>
          <cell r="F282">
            <v>2757810</v>
          </cell>
          <cell r="G282">
            <v>45015.000347222223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19053</v>
          </cell>
          <cell r="E283">
            <v>90311519</v>
          </cell>
          <cell r="F283">
            <v>1038389</v>
          </cell>
          <cell r="G283">
            <v>45016.000347222223</v>
          </cell>
          <cell r="J283" t="str">
            <v>Do Thi Bich Lieu</v>
          </cell>
          <cell r="M283" t="str">
            <v>No</v>
          </cell>
          <cell r="O283" t="str">
            <v>07/Đã thanh toán 10/2023</v>
          </cell>
        </row>
        <row r="284">
          <cell r="D284">
            <v>19055</v>
          </cell>
          <cell r="E284">
            <v>14094464</v>
          </cell>
          <cell r="F284">
            <v>110400</v>
          </cell>
          <cell r="G284">
            <v>45016.000347222223</v>
          </cell>
          <cell r="J284" t="str">
            <v>Do Thi Bich Lieu</v>
          </cell>
          <cell r="M284" t="str">
            <v>No</v>
          </cell>
          <cell r="O284" t="str">
            <v>06/Đã thanh toán 26/2023</v>
          </cell>
        </row>
        <row r="285">
          <cell r="D285">
            <v>18760</v>
          </cell>
          <cell r="E285">
            <v>16419056</v>
          </cell>
          <cell r="F285">
            <v>2619452</v>
          </cell>
          <cell r="G285">
            <v>45016.000347222223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18761</v>
          </cell>
          <cell r="E286">
            <v>20358732</v>
          </cell>
          <cell r="F286">
            <v>1038389</v>
          </cell>
          <cell r="G286">
            <v>45016.000347222223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18767</v>
          </cell>
          <cell r="E287">
            <v>13237724</v>
          </cell>
          <cell r="F287">
            <v>517072</v>
          </cell>
          <cell r="G287">
            <v>45016.000347222223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18766</v>
          </cell>
          <cell r="E288">
            <v>13237335</v>
          </cell>
          <cell r="F288">
            <v>2301134</v>
          </cell>
          <cell r="G288">
            <v>45016.000347222223</v>
          </cell>
          <cell r="J288" t="str">
            <v>Do Thi Bich Lieu</v>
          </cell>
          <cell r="M288" t="str">
            <v>No</v>
          </cell>
          <cell r="O288" t="str">
            <v>05/Đã thanh toán 10/2023</v>
          </cell>
        </row>
        <row r="289">
          <cell r="D289">
            <v>18758</v>
          </cell>
          <cell r="E289">
            <v>10215276</v>
          </cell>
          <cell r="F289">
            <v>1038389</v>
          </cell>
          <cell r="G289">
            <v>45016.000347222223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18765</v>
          </cell>
          <cell r="E290">
            <v>18151455</v>
          </cell>
          <cell r="F290">
            <v>499125</v>
          </cell>
          <cell r="G290">
            <v>45016.000347222223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19054</v>
          </cell>
          <cell r="E291">
            <v>14094194</v>
          </cell>
          <cell r="F291">
            <v>2076778</v>
          </cell>
          <cell r="G291">
            <v>45016.000347222223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18763</v>
          </cell>
          <cell r="E292">
            <v>27321011</v>
          </cell>
          <cell r="F292">
            <v>4234934</v>
          </cell>
          <cell r="G292">
            <v>45016.000347222223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18759</v>
          </cell>
          <cell r="E293">
            <v>10215552</v>
          </cell>
          <cell r="F293">
            <v>3782966</v>
          </cell>
          <cell r="G293">
            <v>45016.000347222223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18762</v>
          </cell>
          <cell r="E294">
            <v>25330804</v>
          </cell>
          <cell r="F294">
            <v>2372447</v>
          </cell>
          <cell r="G294">
            <v>45016.000347222223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18764</v>
          </cell>
          <cell r="E295">
            <v>28320846</v>
          </cell>
          <cell r="F295">
            <v>1827216</v>
          </cell>
          <cell r="G295">
            <v>45016.000347222223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20183</v>
          </cell>
          <cell r="E296">
            <v>12142203</v>
          </cell>
          <cell r="F296">
            <v>6404281</v>
          </cell>
          <cell r="G296">
            <v>45022.000347222223</v>
          </cell>
          <cell r="J296" t="str">
            <v>Do Thi Bich Lieu</v>
          </cell>
          <cell r="M296" t="str">
            <v>No</v>
          </cell>
          <cell r="O296" t="str">
            <v>07/Đã thanh toán 10/2023</v>
          </cell>
        </row>
        <row r="297">
          <cell r="D297">
            <v>20186</v>
          </cell>
          <cell r="E297">
            <v>26385892</v>
          </cell>
          <cell r="F297">
            <v>4117091</v>
          </cell>
          <cell r="G297">
            <v>45022.000347222223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20180</v>
          </cell>
          <cell r="E298">
            <v>17186942</v>
          </cell>
          <cell r="F298">
            <v>3663551</v>
          </cell>
          <cell r="G298">
            <v>45022.000347222223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20178</v>
          </cell>
          <cell r="E299">
            <v>15106479</v>
          </cell>
          <cell r="F299">
            <v>1958820</v>
          </cell>
          <cell r="G299">
            <v>45022.000347222223</v>
          </cell>
          <cell r="J299" t="str">
            <v>Do Thi Bich Lieu</v>
          </cell>
          <cell r="M299" t="str">
            <v>No</v>
          </cell>
          <cell r="O299" t="str">
            <v>05/Đã thanh toán 10/2023</v>
          </cell>
        </row>
        <row r="300">
          <cell r="D300">
            <v>20185</v>
          </cell>
          <cell r="E300">
            <v>13240965</v>
          </cell>
          <cell r="F300">
            <v>3841090</v>
          </cell>
          <cell r="G300">
            <v>45022.000347222223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20179</v>
          </cell>
          <cell r="E301">
            <v>22334926</v>
          </cell>
          <cell r="F301">
            <v>4009159</v>
          </cell>
          <cell r="G301">
            <v>45022.000347222223</v>
          </cell>
          <cell r="J301" t="str">
            <v>Do Thi Bich Lieu</v>
          </cell>
          <cell r="M301" t="str">
            <v>No</v>
          </cell>
          <cell r="O301" t="str">
            <v>05/Đã thanh toán 10/2023</v>
          </cell>
        </row>
        <row r="302">
          <cell r="D302">
            <v>20177</v>
          </cell>
          <cell r="E302">
            <v>19381406</v>
          </cell>
          <cell r="F302">
            <v>1221638</v>
          </cell>
          <cell r="G302">
            <v>45022.000347222223</v>
          </cell>
          <cell r="J302" t="str">
            <v>Do Thi Bich Lieu</v>
          </cell>
          <cell r="M302" t="str">
            <v>No</v>
          </cell>
          <cell r="O302" t="str">
            <v>05/Đã thanh toán 10/2023</v>
          </cell>
        </row>
        <row r="303">
          <cell r="D303">
            <v>20184</v>
          </cell>
          <cell r="E303">
            <v>13240084</v>
          </cell>
          <cell r="F303">
            <v>3888247</v>
          </cell>
          <cell r="G303">
            <v>45022.000347222223</v>
          </cell>
          <cell r="J303" t="str">
            <v>Do Thi Bich Lieu</v>
          </cell>
          <cell r="M303" t="str">
            <v>No</v>
          </cell>
          <cell r="O303" t="str">
            <v>05/Đã thanh toán 10/2023</v>
          </cell>
        </row>
        <row r="304">
          <cell r="D304">
            <v>20181</v>
          </cell>
          <cell r="E304">
            <v>11183065</v>
          </cell>
          <cell r="F304">
            <v>4234934</v>
          </cell>
          <cell r="G304">
            <v>45022.000347222223</v>
          </cell>
          <cell r="J304" t="str">
            <v>Do Thi Bich Lieu</v>
          </cell>
          <cell r="M304" t="str">
            <v>No</v>
          </cell>
          <cell r="O304" t="str">
            <v>05/Đã thanh toán 10/2023</v>
          </cell>
        </row>
        <row r="305">
          <cell r="D305">
            <v>20182</v>
          </cell>
          <cell r="E305">
            <v>12141800</v>
          </cell>
          <cell r="F305">
            <v>1954612</v>
          </cell>
          <cell r="G305">
            <v>45022.000347222223</v>
          </cell>
          <cell r="J305" t="str">
            <v>Do Thi Bich Lieu</v>
          </cell>
          <cell r="M305" t="str">
            <v>No</v>
          </cell>
          <cell r="O305" t="str">
            <v>07/Đã thanh toán 10/2023</v>
          </cell>
        </row>
        <row r="306">
          <cell r="D306">
            <v>20479</v>
          </cell>
          <cell r="E306">
            <v>50989153</v>
          </cell>
          <cell r="F306">
            <v>977306</v>
          </cell>
          <cell r="G306">
            <v>45024.000347222223</v>
          </cell>
          <cell r="J306" t="str">
            <v>Do Thi Bich Lieu</v>
          </cell>
          <cell r="M306" t="str">
            <v>No</v>
          </cell>
          <cell r="O306" t="str">
            <v>07/Đã thanh toán 10/2023</v>
          </cell>
        </row>
        <row r="307">
          <cell r="D307">
            <v>20481</v>
          </cell>
          <cell r="E307">
            <v>24304654</v>
          </cell>
          <cell r="F307">
            <v>977306</v>
          </cell>
          <cell r="G307">
            <v>45024.000347222223</v>
          </cell>
          <cell r="J307" t="str">
            <v>Do Thi Bich Lieu</v>
          </cell>
          <cell r="M307" t="str">
            <v>No</v>
          </cell>
          <cell r="O307" t="str">
            <v>07/Đã thanh toán 10/2023</v>
          </cell>
        </row>
        <row r="308">
          <cell r="D308">
            <v>20484</v>
          </cell>
          <cell r="E308">
            <v>22335483</v>
          </cell>
          <cell r="F308">
            <v>3025605</v>
          </cell>
          <cell r="G308">
            <v>45024.000347222223</v>
          </cell>
          <cell r="J308" t="str">
            <v>Do Thi Bich Lieu</v>
          </cell>
          <cell r="M308" t="str">
            <v>No</v>
          </cell>
          <cell r="O308" t="str">
            <v>06/Đã thanh toán 26/2023</v>
          </cell>
        </row>
        <row r="309">
          <cell r="D309">
            <v>20499</v>
          </cell>
          <cell r="E309">
            <v>10216418</v>
          </cell>
          <cell r="F309">
            <v>499125</v>
          </cell>
          <cell r="G309">
            <v>45024.000347222223</v>
          </cell>
          <cell r="J309" t="str">
            <v>Do Thi Bich Lieu</v>
          </cell>
          <cell r="M309" t="str">
            <v>No</v>
          </cell>
          <cell r="O309" t="str">
            <v>06/Đã thanh toán 26/2023</v>
          </cell>
        </row>
        <row r="310">
          <cell r="D310">
            <v>20482</v>
          </cell>
          <cell r="E310">
            <v>27324142</v>
          </cell>
          <cell r="F310">
            <v>1476431</v>
          </cell>
          <cell r="G310">
            <v>45024.000347222223</v>
          </cell>
          <cell r="J310" t="str">
            <v>Do Thi Bich Lieu</v>
          </cell>
          <cell r="M310" t="str">
            <v>No</v>
          </cell>
          <cell r="O310" t="str">
            <v>07/Đã thanh toán 10/2023</v>
          </cell>
        </row>
        <row r="311">
          <cell r="D311">
            <v>20483</v>
          </cell>
          <cell r="E311">
            <v>20361443</v>
          </cell>
          <cell r="F311">
            <v>977306</v>
          </cell>
          <cell r="G311">
            <v>45024.000347222223</v>
          </cell>
          <cell r="J311" t="str">
            <v>Do Thi Bich Lieu</v>
          </cell>
          <cell r="M311" t="str">
            <v>No</v>
          </cell>
          <cell r="O311" t="str">
            <v>07/Đã thanh toán 10/2023</v>
          </cell>
        </row>
        <row r="312">
          <cell r="D312">
            <v>20498</v>
          </cell>
          <cell r="E312">
            <v>10219221</v>
          </cell>
          <cell r="F312">
            <v>5456902</v>
          </cell>
          <cell r="G312">
            <v>45024.000347222223</v>
          </cell>
          <cell r="J312" t="str">
            <v>Do Thi Bich Lieu</v>
          </cell>
          <cell r="M312" t="str">
            <v>No</v>
          </cell>
          <cell r="O312" t="str">
            <v>07/Đã thanh toán 10/2023</v>
          </cell>
        </row>
        <row r="313">
          <cell r="D313">
            <v>22046</v>
          </cell>
          <cell r="E313">
            <v>14096121</v>
          </cell>
          <cell r="F313">
            <v>3775314</v>
          </cell>
          <cell r="G313">
            <v>45029.000347222223</v>
          </cell>
          <cell r="J313" t="str">
            <v>Do Thi Bich Lieu</v>
          </cell>
          <cell r="M313" t="str">
            <v>No</v>
          </cell>
          <cell r="O313" t="str">
            <v>06/Đã thanh toán 26/2023</v>
          </cell>
        </row>
        <row r="314">
          <cell r="D314">
            <v>22033</v>
          </cell>
          <cell r="E314">
            <v>11185117</v>
          </cell>
          <cell r="F314">
            <v>7818448</v>
          </cell>
          <cell r="G314">
            <v>45029.000347222223</v>
          </cell>
          <cell r="J314" t="str">
            <v>Do Thi Bich Lieu</v>
          </cell>
          <cell r="M314" t="str">
            <v>No</v>
          </cell>
          <cell r="O314" t="str">
            <v>06/Đã thanh toán 26/2023</v>
          </cell>
        </row>
        <row r="315">
          <cell r="D315">
            <v>22032</v>
          </cell>
          <cell r="E315">
            <v>16421862</v>
          </cell>
          <cell r="F315">
            <v>5329058</v>
          </cell>
          <cell r="G315">
            <v>45029.000347222223</v>
          </cell>
          <cell r="J315" t="str">
            <v>Do Thi Bich Lieu</v>
          </cell>
          <cell r="M315" t="str">
            <v>No</v>
          </cell>
          <cell r="O315" t="str">
            <v>07/Đã thanh toán 10/2023</v>
          </cell>
        </row>
        <row r="316">
          <cell r="D316">
            <v>22042</v>
          </cell>
          <cell r="E316">
            <v>12145211</v>
          </cell>
          <cell r="F316">
            <v>21208644</v>
          </cell>
          <cell r="G316">
            <v>45029.000347222223</v>
          </cell>
          <cell r="J316" t="str">
            <v>Do Thi Bich Lieu</v>
          </cell>
          <cell r="M316" t="str">
            <v>No</v>
          </cell>
          <cell r="O316" t="str">
            <v>06/Đã thanh toán 26/2023</v>
          </cell>
        </row>
        <row r="317">
          <cell r="D317">
            <v>22041</v>
          </cell>
          <cell r="E317">
            <v>11186045</v>
          </cell>
          <cell r="F317">
            <v>5238794</v>
          </cell>
          <cell r="G317">
            <v>45029.000347222223</v>
          </cell>
          <cell r="J317" t="str">
            <v>Do Thi Bich Lieu</v>
          </cell>
          <cell r="M317" t="str">
            <v>No</v>
          </cell>
          <cell r="O317" t="str">
            <v>06/Đã thanh toán 26/2023</v>
          </cell>
        </row>
        <row r="318">
          <cell r="D318">
            <v>22039</v>
          </cell>
          <cell r="E318">
            <v>24306056</v>
          </cell>
          <cell r="F318">
            <v>1615482</v>
          </cell>
          <cell r="G318">
            <v>45029.000347222223</v>
          </cell>
          <cell r="J318" t="str">
            <v>Do Thi Bich Lieu</v>
          </cell>
          <cell r="M318" t="str">
            <v>No</v>
          </cell>
          <cell r="O318" t="str">
            <v>06/Đã thanh toán 26/2023</v>
          </cell>
        </row>
        <row r="319">
          <cell r="D319">
            <v>22036</v>
          </cell>
          <cell r="E319">
            <v>16423557</v>
          </cell>
          <cell r="F319">
            <v>1142910</v>
          </cell>
          <cell r="G319">
            <v>45029.000347222223</v>
          </cell>
          <cell r="J319" t="str">
            <v>Do Thi Bich Lieu</v>
          </cell>
          <cell r="M319" t="str">
            <v>No</v>
          </cell>
          <cell r="O319" t="str">
            <v>06/Đã thanh toán 26/2023</v>
          </cell>
        </row>
        <row r="320">
          <cell r="D320">
            <v>22038</v>
          </cell>
          <cell r="E320">
            <v>22337327</v>
          </cell>
          <cell r="F320">
            <v>598950</v>
          </cell>
          <cell r="G320">
            <v>45029.000347222223</v>
          </cell>
          <cell r="J320" t="str">
            <v>Do Thi Bich Lieu</v>
          </cell>
          <cell r="M320" t="str">
            <v>No</v>
          </cell>
          <cell r="O320" t="str">
            <v>06/Đã thanh toán 26/2023</v>
          </cell>
        </row>
        <row r="321">
          <cell r="D321">
            <v>22037</v>
          </cell>
          <cell r="E321">
            <v>20362920</v>
          </cell>
          <cell r="F321">
            <v>3118577</v>
          </cell>
          <cell r="G321">
            <v>45029.000347222223</v>
          </cell>
          <cell r="J321" t="str">
            <v>Do Thi Bich Lieu</v>
          </cell>
          <cell r="M321" t="str">
            <v>No</v>
          </cell>
          <cell r="O321" t="str">
            <v>06/Đã thanh toán 26/2023</v>
          </cell>
        </row>
        <row r="322">
          <cell r="D322">
            <v>22045</v>
          </cell>
          <cell r="E322">
            <v>13242151</v>
          </cell>
          <cell r="F322">
            <v>4806984</v>
          </cell>
          <cell r="G322">
            <v>45029.000347222223</v>
          </cell>
          <cell r="J322" t="str">
            <v>Do Thi Bich Lieu</v>
          </cell>
          <cell r="M322" t="str">
            <v>No</v>
          </cell>
          <cell r="O322" t="str">
            <v>06/Đã thanh toán 26/2023</v>
          </cell>
        </row>
        <row r="323">
          <cell r="D323">
            <v>22040</v>
          </cell>
          <cell r="E323">
            <v>12144845</v>
          </cell>
          <cell r="F323">
            <v>2931918</v>
          </cell>
          <cell r="G323">
            <v>45029.000347222223</v>
          </cell>
          <cell r="J323" t="str">
            <v>Do Thi Bich Lieu</v>
          </cell>
          <cell r="M323" t="str">
            <v>No</v>
          </cell>
          <cell r="O323" t="str">
            <v>06/Đã thanh toán 26/2023</v>
          </cell>
        </row>
        <row r="324">
          <cell r="D324">
            <v>22034</v>
          </cell>
          <cell r="E324">
            <v>18155630</v>
          </cell>
          <cell r="F324">
            <v>2931918</v>
          </cell>
          <cell r="G324">
            <v>45029.000347222223</v>
          </cell>
          <cell r="J324" t="str">
            <v>Do Thi Bich Lieu</v>
          </cell>
          <cell r="M324" t="str">
            <v>No</v>
          </cell>
          <cell r="O324" t="str">
            <v>06/Đã thanh toán 26/2023</v>
          </cell>
        </row>
        <row r="325">
          <cell r="D325">
            <v>22180</v>
          </cell>
          <cell r="E325">
            <v>15110161</v>
          </cell>
          <cell r="F325">
            <v>977306</v>
          </cell>
          <cell r="G325">
            <v>45030.000347222223</v>
          </cell>
          <cell r="J325" t="str">
            <v>Do Thi Bich Lieu</v>
          </cell>
          <cell r="M325" t="str">
            <v>No</v>
          </cell>
          <cell r="O325" t="str">
            <v>05/Đã thanh toán 24/2023</v>
          </cell>
        </row>
        <row r="326">
          <cell r="D326">
            <v>22182</v>
          </cell>
          <cell r="E326">
            <v>22337887</v>
          </cell>
          <cell r="F326">
            <v>1308514</v>
          </cell>
          <cell r="G326">
            <v>45030.000347222223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D327">
            <v>22185</v>
          </cell>
          <cell r="E327">
            <v>25335484</v>
          </cell>
          <cell r="F327">
            <v>2895459</v>
          </cell>
          <cell r="G327">
            <v>45030.000347222223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22183</v>
          </cell>
          <cell r="E328">
            <v>22338310</v>
          </cell>
          <cell r="F328">
            <v>977306</v>
          </cell>
          <cell r="G328">
            <v>45030.000347222223</v>
          </cell>
          <cell r="J328" t="str">
            <v>Do Thi Bich Lieu</v>
          </cell>
          <cell r="M328" t="str">
            <v>No</v>
          </cell>
          <cell r="O328" t="str">
            <v>05/Đã thanh toán 24/2023</v>
          </cell>
        </row>
        <row r="329">
          <cell r="D329">
            <v>22181</v>
          </cell>
          <cell r="E329">
            <v>17190462</v>
          </cell>
          <cell r="F329">
            <v>4646323</v>
          </cell>
          <cell r="G329">
            <v>45030.000347222223</v>
          </cell>
          <cell r="J329" t="str">
            <v>Do Thi Bich Lieu</v>
          </cell>
          <cell r="M329" t="str">
            <v>No</v>
          </cell>
          <cell r="O329" t="str">
            <v>05/Đã thanh toán 24/2023</v>
          </cell>
        </row>
        <row r="330">
          <cell r="D330">
            <v>22187</v>
          </cell>
          <cell r="E330">
            <v>28326076</v>
          </cell>
          <cell r="F330">
            <v>3570094</v>
          </cell>
          <cell r="G330">
            <v>45030.000347222223</v>
          </cell>
          <cell r="J330" t="str">
            <v>Do Thi Bich Lieu</v>
          </cell>
          <cell r="M330" t="str">
            <v>No</v>
          </cell>
          <cell r="O330" t="str">
            <v>05/Đã thanh toán 24/2023</v>
          </cell>
        </row>
        <row r="331">
          <cell r="D331">
            <v>22186</v>
          </cell>
          <cell r="E331">
            <v>27326618</v>
          </cell>
          <cell r="F331">
            <v>552013</v>
          </cell>
          <cell r="G331">
            <v>45030.000347222223</v>
          </cell>
          <cell r="J331" t="str">
            <v>Do Thi Bich Lieu</v>
          </cell>
          <cell r="M331" t="str">
            <v>No</v>
          </cell>
          <cell r="O331" t="str">
            <v>05/Đã thanh toán 24/2023</v>
          </cell>
        </row>
        <row r="332">
          <cell r="D332">
            <v>23405</v>
          </cell>
          <cell r="E332">
            <v>19385051</v>
          </cell>
          <cell r="F332">
            <v>5697159</v>
          </cell>
          <cell r="G332">
            <v>45036.000347222223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23425</v>
          </cell>
          <cell r="E333">
            <v>90317029</v>
          </cell>
          <cell r="F333">
            <v>977306</v>
          </cell>
          <cell r="G333">
            <v>45036.000347222223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23413</v>
          </cell>
          <cell r="E334">
            <v>23213768</v>
          </cell>
          <cell r="F334">
            <v>1615482</v>
          </cell>
          <cell r="G334">
            <v>45036.000347222223</v>
          </cell>
          <cell r="J334" t="str">
            <v>Do Thi Bich Lieu</v>
          </cell>
          <cell r="M334" t="str">
            <v>No</v>
          </cell>
          <cell r="O334" t="str">
            <v>06/Đã thanh toán 12/2023</v>
          </cell>
        </row>
        <row r="335">
          <cell r="D335">
            <v>23415</v>
          </cell>
          <cell r="E335">
            <v>16426394</v>
          </cell>
          <cell r="F335">
            <v>3795915</v>
          </cell>
          <cell r="G335">
            <v>45036.000347222223</v>
          </cell>
          <cell r="J335" t="str">
            <v>Do Thi Bich Lieu</v>
          </cell>
          <cell r="M335" t="str">
            <v>No</v>
          </cell>
          <cell r="O335" t="str">
            <v>06/Đã thanh toán 12/2023</v>
          </cell>
        </row>
        <row r="336">
          <cell r="D336">
            <v>23409</v>
          </cell>
          <cell r="E336">
            <v>18159296</v>
          </cell>
          <cell r="F336">
            <v>5525207</v>
          </cell>
          <cell r="G336">
            <v>45036.000347222223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23416</v>
          </cell>
          <cell r="E337">
            <v>15111840</v>
          </cell>
          <cell r="F337">
            <v>977306</v>
          </cell>
          <cell r="G337">
            <v>45036.000347222223</v>
          </cell>
          <cell r="J337" t="str">
            <v>Do Thi Bich Lieu</v>
          </cell>
          <cell r="M337" t="str">
            <v>No</v>
          </cell>
          <cell r="O337" t="str">
            <v>05/Đã thanh toán 24/2023</v>
          </cell>
        </row>
        <row r="338">
          <cell r="D338">
            <v>23420</v>
          </cell>
          <cell r="E338">
            <v>90314340</v>
          </cell>
          <cell r="F338">
            <v>807741</v>
          </cell>
          <cell r="G338">
            <v>45036.000347222223</v>
          </cell>
          <cell r="J338" t="str">
            <v>Do Thi Bich Lieu</v>
          </cell>
          <cell r="M338" t="str">
            <v>No</v>
          </cell>
          <cell r="O338" t="str">
            <v>05/Đã thanh toán 24/2023</v>
          </cell>
        </row>
        <row r="339">
          <cell r="D339">
            <v>23424</v>
          </cell>
          <cell r="E339">
            <v>13245693</v>
          </cell>
          <cell r="F339">
            <v>3909224</v>
          </cell>
          <cell r="G339">
            <v>45036.000347222223</v>
          </cell>
          <cell r="J339" t="str">
            <v>Do Thi Bich Lieu</v>
          </cell>
          <cell r="M339" t="str">
            <v>No</v>
          </cell>
          <cell r="O339" t="str">
            <v>05/Đã thanh toán 24/2023</v>
          </cell>
        </row>
        <row r="340">
          <cell r="D340">
            <v>23423</v>
          </cell>
          <cell r="E340">
            <v>14098662</v>
          </cell>
          <cell r="F340">
            <v>3335789</v>
          </cell>
          <cell r="G340">
            <v>45036.000347222223</v>
          </cell>
          <cell r="J340" t="str">
            <v>Do Thi Bich Lieu</v>
          </cell>
          <cell r="M340" t="str">
            <v>No</v>
          </cell>
          <cell r="O340" t="str">
            <v>05/Đã thanh toán 24/2023</v>
          </cell>
        </row>
        <row r="341">
          <cell r="D341">
            <v>23408</v>
          </cell>
          <cell r="E341">
            <v>19386605</v>
          </cell>
          <cell r="F341">
            <v>2919450</v>
          </cell>
          <cell r="G341">
            <v>45036.000347222223</v>
          </cell>
          <cell r="J341" t="str">
            <v>Do Thi Bich Lieu</v>
          </cell>
          <cell r="M341" t="str">
            <v>No</v>
          </cell>
          <cell r="O341" t="str">
            <v>05/Đã thanh toán 24/2023</v>
          </cell>
        </row>
        <row r="342">
          <cell r="D342">
            <v>23412</v>
          </cell>
          <cell r="E342">
            <v>27327514</v>
          </cell>
          <cell r="F342">
            <v>4066508</v>
          </cell>
          <cell r="G342">
            <v>45036.000347222223</v>
          </cell>
          <cell r="J342" t="str">
            <v>Do Thi Bich Lieu</v>
          </cell>
          <cell r="M342" t="str">
            <v>No</v>
          </cell>
          <cell r="O342" t="str">
            <v>05/Đã thanh toán 24/2023</v>
          </cell>
        </row>
        <row r="343">
          <cell r="D343">
            <v>23411</v>
          </cell>
          <cell r="E343">
            <v>11188732</v>
          </cell>
          <cell r="F343">
            <v>778800</v>
          </cell>
          <cell r="G343">
            <v>45036.000347222223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23417</v>
          </cell>
          <cell r="E344">
            <v>22339889</v>
          </cell>
          <cell r="F344">
            <v>2336400</v>
          </cell>
          <cell r="G344">
            <v>45036.000347222223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23589</v>
          </cell>
          <cell r="E345">
            <v>19389013</v>
          </cell>
          <cell r="F345">
            <v>8544476</v>
          </cell>
          <cell r="G345">
            <v>45040.000347222223</v>
          </cell>
          <cell r="J345" t="str">
            <v>Do Thi Bich Lieu</v>
          </cell>
          <cell r="M345" t="str">
            <v>No</v>
          </cell>
          <cell r="O345" t="str">
            <v>06/Đã thanh toán 12/2023</v>
          </cell>
        </row>
        <row r="346">
          <cell r="D346">
            <v>23587</v>
          </cell>
          <cell r="E346">
            <v>19386785</v>
          </cell>
          <cell r="F346">
            <v>977306</v>
          </cell>
          <cell r="G346">
            <v>45040.000347222223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23593</v>
          </cell>
          <cell r="E347">
            <v>20366260</v>
          </cell>
          <cell r="F347">
            <v>4058758</v>
          </cell>
          <cell r="G347">
            <v>45040.000347222223</v>
          </cell>
          <cell r="J347" t="str">
            <v>Do Thi Bich Lieu</v>
          </cell>
          <cell r="M347" t="str">
            <v>No</v>
          </cell>
          <cell r="O347" t="str">
            <v>06/Đã thanh toán 12/2023</v>
          </cell>
        </row>
        <row r="348">
          <cell r="D348">
            <v>23592</v>
          </cell>
          <cell r="E348">
            <v>17193595</v>
          </cell>
          <cell r="F348">
            <v>2837120</v>
          </cell>
          <cell r="G348">
            <v>45040.000347222223</v>
          </cell>
          <cell r="J348" t="str">
            <v>Do Thi Bich Lieu</v>
          </cell>
          <cell r="M348" t="str">
            <v>No</v>
          </cell>
          <cell r="O348" t="str">
            <v>06/Đã thanh toán 12/2023</v>
          </cell>
        </row>
        <row r="349">
          <cell r="D349">
            <v>23591</v>
          </cell>
          <cell r="E349">
            <v>16427460</v>
          </cell>
          <cell r="F349">
            <v>5446000</v>
          </cell>
          <cell r="G349">
            <v>45040.000347222223</v>
          </cell>
          <cell r="J349" t="str">
            <v>Do Thi Bich Lieu</v>
          </cell>
          <cell r="M349" t="str">
            <v>No</v>
          </cell>
          <cell r="O349" t="str">
            <v>06/Đã thanh toán 12/2023</v>
          </cell>
        </row>
        <row r="350">
          <cell r="D350">
            <v>23599</v>
          </cell>
          <cell r="E350">
            <v>28329414</v>
          </cell>
          <cell r="F350">
            <v>1557600</v>
          </cell>
          <cell r="G350">
            <v>45040.000347222223</v>
          </cell>
          <cell r="J350" t="str">
            <v>Do Thi Bich Lieu</v>
          </cell>
          <cell r="M350" t="str">
            <v>No</v>
          </cell>
          <cell r="O350" t="str">
            <v>06/Đã thanh toán 12/2023</v>
          </cell>
        </row>
        <row r="351">
          <cell r="D351">
            <v>23598</v>
          </cell>
          <cell r="E351">
            <v>17194754</v>
          </cell>
          <cell r="F351">
            <v>6230400</v>
          </cell>
          <cell r="G351">
            <v>45040.000347222223</v>
          </cell>
          <cell r="J351" t="str">
            <v>Do Thi Bich Lieu</v>
          </cell>
          <cell r="M351" t="str">
            <v>No</v>
          </cell>
          <cell r="O351" t="str">
            <v>06/Đã thanh toán 12/2023</v>
          </cell>
        </row>
        <row r="352">
          <cell r="D352">
            <v>23588</v>
          </cell>
          <cell r="E352">
            <v>19387758</v>
          </cell>
          <cell r="F352">
            <v>499125</v>
          </cell>
          <cell r="G352">
            <v>45040.000347222223</v>
          </cell>
          <cell r="J352" t="str">
            <v>Do Thi Bich Lieu</v>
          </cell>
          <cell r="M352" t="str">
            <v>No</v>
          </cell>
          <cell r="O352" t="str">
            <v>05/Đã thanh toán 24/2023</v>
          </cell>
        </row>
        <row r="353">
          <cell r="D353">
            <v>23577</v>
          </cell>
          <cell r="E353">
            <v>10224313</v>
          </cell>
          <cell r="F353">
            <v>2443276</v>
          </cell>
          <cell r="G353">
            <v>45040.000347222223</v>
          </cell>
          <cell r="J353" t="str">
            <v>Do Thi Bich Lieu</v>
          </cell>
          <cell r="M353" t="str">
            <v>No</v>
          </cell>
          <cell r="O353" t="str">
            <v>05/Đã thanh toán 24/2023</v>
          </cell>
        </row>
        <row r="354">
          <cell r="D354">
            <v>23597</v>
          </cell>
          <cell r="E354">
            <v>25338724</v>
          </cell>
          <cell r="F354">
            <v>3296310</v>
          </cell>
          <cell r="G354">
            <v>45040.000347222223</v>
          </cell>
          <cell r="J354" t="str">
            <v>Do Thi Bich Lieu</v>
          </cell>
          <cell r="M354" t="str">
            <v>No</v>
          </cell>
          <cell r="O354" t="str">
            <v>06/Đã thanh toán 12/2023</v>
          </cell>
        </row>
        <row r="355">
          <cell r="D355">
            <v>23590</v>
          </cell>
          <cell r="E355">
            <v>19389026</v>
          </cell>
          <cell r="F355">
            <v>517072</v>
          </cell>
          <cell r="G355">
            <v>45040.000347222223</v>
          </cell>
          <cell r="J355" t="str">
            <v>Do Thi Bich Lieu</v>
          </cell>
          <cell r="M355" t="str">
            <v>No</v>
          </cell>
          <cell r="O355" t="str">
            <v>06/Đã thanh toán 12/2023</v>
          </cell>
        </row>
        <row r="356">
          <cell r="D356">
            <v>23596</v>
          </cell>
          <cell r="E356">
            <v>27328673</v>
          </cell>
          <cell r="F356">
            <v>1335015</v>
          </cell>
          <cell r="G356">
            <v>45040.000347222223</v>
          </cell>
          <cell r="J356" t="str">
            <v>Do Thi Bich Lieu</v>
          </cell>
          <cell r="M356" t="str">
            <v>No</v>
          </cell>
          <cell r="O356" t="str">
            <v>06/Đã thanh toán 12/2023</v>
          </cell>
        </row>
        <row r="357">
          <cell r="D357">
            <v>23594</v>
          </cell>
          <cell r="E357">
            <v>20366805</v>
          </cell>
          <cell r="F357">
            <v>1557600</v>
          </cell>
          <cell r="G357">
            <v>45040.000347222223</v>
          </cell>
          <cell r="J357" t="str">
            <v>Do Thi Bich Lieu</v>
          </cell>
          <cell r="M357" t="str">
            <v>No</v>
          </cell>
          <cell r="O357" t="str">
            <v>06/Đã thanh toán 12/2023</v>
          </cell>
        </row>
        <row r="358">
          <cell r="D358">
            <v>23595</v>
          </cell>
          <cell r="E358">
            <v>22340375</v>
          </cell>
          <cell r="F358">
            <v>2837120</v>
          </cell>
          <cell r="G358">
            <v>45040.000347222223</v>
          </cell>
          <cell r="J358" t="str">
            <v>Do Thi Bich Lieu</v>
          </cell>
          <cell r="M358" t="str">
            <v>No</v>
          </cell>
          <cell r="O358" t="str">
            <v>06/Đã thanh toán 12/2023</v>
          </cell>
        </row>
        <row r="359">
          <cell r="D359">
            <v>23581</v>
          </cell>
          <cell r="E359">
            <v>50989971</v>
          </cell>
          <cell r="F359">
            <v>1221638</v>
          </cell>
          <cell r="G359">
            <v>45040.000347222223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23585</v>
          </cell>
          <cell r="E360">
            <v>12149515</v>
          </cell>
          <cell r="F360">
            <v>3115200</v>
          </cell>
          <cell r="G360">
            <v>45040.000347222223</v>
          </cell>
          <cell r="J360" t="str">
            <v>Do Thi Bich Lieu</v>
          </cell>
          <cell r="M360" t="str">
            <v>No</v>
          </cell>
          <cell r="O360" t="str">
            <v>06/Đã thanh toán 12/2023</v>
          </cell>
        </row>
        <row r="361">
          <cell r="D361">
            <v>23586</v>
          </cell>
          <cell r="E361">
            <v>19386653</v>
          </cell>
          <cell r="F361">
            <v>897503</v>
          </cell>
          <cell r="G361">
            <v>45040.000347222223</v>
          </cell>
          <cell r="J361" t="str">
            <v>Do Thi Bich Lieu</v>
          </cell>
          <cell r="M361" t="str">
            <v>No</v>
          </cell>
          <cell r="O361" t="str">
            <v>05/Đã thanh toán 24/2023</v>
          </cell>
        </row>
        <row r="362">
          <cell r="D362">
            <v>23578</v>
          </cell>
          <cell r="E362">
            <v>10226536</v>
          </cell>
          <cell r="F362">
            <v>9624522</v>
          </cell>
          <cell r="G362">
            <v>45040.000347222223</v>
          </cell>
          <cell r="J362" t="str">
            <v>Do Thi Bich Lieu</v>
          </cell>
          <cell r="M362" t="str">
            <v>No</v>
          </cell>
          <cell r="O362" t="str">
            <v>06/Đã thanh toán 12/2023</v>
          </cell>
        </row>
        <row r="363">
          <cell r="D363">
            <v>23582</v>
          </cell>
          <cell r="E363">
            <v>11190337</v>
          </cell>
          <cell r="F363">
            <v>3894000</v>
          </cell>
          <cell r="G363">
            <v>45040.000347222223</v>
          </cell>
          <cell r="J363" t="str">
            <v>Do Thi Bich Lieu</v>
          </cell>
          <cell r="M363" t="str">
            <v>No</v>
          </cell>
          <cell r="O363" t="str">
            <v>06/Đã thanh toán 12/2023</v>
          </cell>
        </row>
        <row r="364">
          <cell r="D364">
            <v>23580</v>
          </cell>
          <cell r="E364">
            <v>12148286</v>
          </cell>
          <cell r="F364">
            <v>7836360</v>
          </cell>
          <cell r="G364">
            <v>45040.000347222223</v>
          </cell>
          <cell r="J364" t="str">
            <v>Do Thi Bich Lieu</v>
          </cell>
          <cell r="M364" t="str">
            <v>No</v>
          </cell>
          <cell r="O364" t="str">
            <v>06/Đã thanh toán 12/2023</v>
          </cell>
        </row>
        <row r="365">
          <cell r="D365">
            <v>25160</v>
          </cell>
          <cell r="E365">
            <v>13132668</v>
          </cell>
          <cell r="F365">
            <v>3923458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D366">
            <v>25148</v>
          </cell>
          <cell r="E366">
            <v>17080514</v>
          </cell>
          <cell r="F366">
            <v>1470046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D367">
            <v>25162</v>
          </cell>
          <cell r="E367">
            <v>90245552</v>
          </cell>
          <cell r="F367">
            <v>1296130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D368">
            <v>25161</v>
          </cell>
          <cell r="E368">
            <v>13118607</v>
          </cell>
          <cell r="F368">
            <v>4932257</v>
          </cell>
          <cell r="G368">
            <v>45043.000347222223</v>
          </cell>
          <cell r="J368" t="str">
            <v>Do Thi Bich Lieu</v>
          </cell>
          <cell r="M368" t="str">
            <v>No</v>
          </cell>
          <cell r="O368" t="str">
            <v>05/Đã thanh toán 10/2023</v>
          </cell>
        </row>
        <row r="369">
          <cell r="D369">
            <v>25152</v>
          </cell>
          <cell r="E369">
            <v>21198773</v>
          </cell>
          <cell r="F369">
            <v>2934014</v>
          </cell>
          <cell r="G369">
            <v>45043.000347222223</v>
          </cell>
          <cell r="J369" t="str">
            <v>Do Thi Bich Lieu</v>
          </cell>
          <cell r="M369" t="str">
            <v>No</v>
          </cell>
          <cell r="O369" t="str">
            <v>Chúng tôi đang xử lý hóa đơn, vui lòng liên hệ Do Thi Bich Lieu</v>
          </cell>
        </row>
        <row r="370">
          <cell r="D370">
            <v>25141</v>
          </cell>
          <cell r="E370">
            <v>14024299</v>
          </cell>
          <cell r="F370">
            <v>4778180</v>
          </cell>
          <cell r="G370">
            <v>45043.000347222223</v>
          </cell>
          <cell r="J370" t="str">
            <v>Do Thi Bich Lieu</v>
          </cell>
          <cell r="M370" t="str">
            <v>No</v>
          </cell>
          <cell r="O370" t="str">
            <v>05/Đã thanh toán 10/2023</v>
          </cell>
        </row>
        <row r="371">
          <cell r="D371">
            <v>25134</v>
          </cell>
          <cell r="E371">
            <v>20269760</v>
          </cell>
          <cell r="F371">
            <v>5425424</v>
          </cell>
          <cell r="G371">
            <v>45043.000347222223</v>
          </cell>
          <cell r="J371" t="str">
            <v>Do Thi Bich Lieu</v>
          </cell>
          <cell r="M371" t="str">
            <v>No</v>
          </cell>
          <cell r="O371" t="str">
            <v>05/Đã thanh toán 10/2023</v>
          </cell>
        </row>
        <row r="372">
          <cell r="D372">
            <v>25151</v>
          </cell>
          <cell r="E372">
            <v>10160456</v>
          </cell>
          <cell r="F372">
            <v>9756126</v>
          </cell>
          <cell r="G372">
            <v>45043.000347222223</v>
          </cell>
          <cell r="J372" t="str">
            <v>Do Thi Bich Lieu</v>
          </cell>
          <cell r="M372" t="str">
            <v>No</v>
          </cell>
          <cell r="O372" t="str">
            <v>Chúng tôi đang xử lý hóa đơn, vui lòng liên hệ Do Thi Bich Lieu</v>
          </cell>
        </row>
        <row r="373">
          <cell r="D373">
            <v>25138</v>
          </cell>
          <cell r="E373">
            <v>17093151</v>
          </cell>
          <cell r="F373">
            <v>5891446</v>
          </cell>
          <cell r="G373">
            <v>45043.000347222223</v>
          </cell>
          <cell r="J373" t="str">
            <v>Do Thi Bich Lieu</v>
          </cell>
          <cell r="M373" t="str">
            <v>No</v>
          </cell>
          <cell r="O373" t="str">
            <v>05/Đã thanh toán 10/2023</v>
          </cell>
        </row>
        <row r="374">
          <cell r="D374">
            <v>25140</v>
          </cell>
          <cell r="E374">
            <v>90257413</v>
          </cell>
          <cell r="F374">
            <v>1113266</v>
          </cell>
          <cell r="G374">
            <v>45043.000347222223</v>
          </cell>
          <cell r="J374" t="str">
            <v>Do Thi Bich Lieu</v>
          </cell>
          <cell r="M374" t="str">
            <v>No</v>
          </cell>
          <cell r="O374" t="str">
            <v>05/Đã thanh toán 10/2023</v>
          </cell>
        </row>
        <row r="375">
          <cell r="D375">
            <v>25139</v>
          </cell>
          <cell r="E375">
            <v>26298800</v>
          </cell>
          <cell r="F375">
            <v>1296130</v>
          </cell>
          <cell r="G375">
            <v>45043.000347222223</v>
          </cell>
          <cell r="J375" t="str">
            <v>Do Thi Bich Lieu</v>
          </cell>
          <cell r="M375" t="str">
            <v>No</v>
          </cell>
          <cell r="O375" t="str">
            <v>05/Đã thanh toán 10/2023</v>
          </cell>
        </row>
        <row r="376">
          <cell r="D376">
            <v>25163</v>
          </cell>
          <cell r="E376">
            <v>18025802</v>
          </cell>
          <cell r="F376">
            <v>2226532</v>
          </cell>
          <cell r="G376">
            <v>45043.000347222223</v>
          </cell>
          <cell r="J376" t="str">
            <v>Do Thi Bich Lieu</v>
          </cell>
          <cell r="M376" t="str">
            <v>No</v>
          </cell>
          <cell r="O376" t="str">
            <v>05/Đã thanh toán 10/2023</v>
          </cell>
        </row>
        <row r="377">
          <cell r="D377">
            <v>25159</v>
          </cell>
          <cell r="E377">
            <v>14000793</v>
          </cell>
          <cell r="F377">
            <v>5873090</v>
          </cell>
          <cell r="G377">
            <v>45043.000347222223</v>
          </cell>
          <cell r="J377" t="str">
            <v>Do Thi Bich Lieu</v>
          </cell>
          <cell r="M377" t="str">
            <v>No</v>
          </cell>
          <cell r="O377" t="str">
            <v>05/Đã thanh toán 10/2023</v>
          </cell>
        </row>
        <row r="378">
          <cell r="D378">
            <v>25142</v>
          </cell>
          <cell r="E378">
            <v>13157990</v>
          </cell>
          <cell r="F378">
            <v>5095165</v>
          </cell>
          <cell r="G378">
            <v>45043.000347222223</v>
          </cell>
          <cell r="J378" t="str">
            <v>Do Thi Bich Lieu</v>
          </cell>
          <cell r="M378" t="str">
            <v>No</v>
          </cell>
          <cell r="O378" t="str">
            <v>05/Đã thanh toán 10/2023</v>
          </cell>
        </row>
        <row r="379">
          <cell r="D379">
            <v>25144</v>
          </cell>
          <cell r="E379">
            <v>10101618</v>
          </cell>
          <cell r="F379">
            <v>8246346</v>
          </cell>
          <cell r="G379">
            <v>45043.000347222223</v>
          </cell>
          <cell r="J379" t="str">
            <v>Do Thi Bich Lieu</v>
          </cell>
          <cell r="M379" t="str">
            <v>No</v>
          </cell>
          <cell r="O379" t="str">
            <v>05/Đã thanh toán 10/2023</v>
          </cell>
        </row>
        <row r="380">
          <cell r="D380">
            <v>25153</v>
          </cell>
          <cell r="E380">
            <v>25305106</v>
          </cell>
          <cell r="F380">
            <v>14279089</v>
          </cell>
          <cell r="G380">
            <v>45043.000347222223</v>
          </cell>
          <cell r="J380" t="str">
            <v>Do Thi Bich Lieu</v>
          </cell>
          <cell r="M380" t="str">
            <v>No</v>
          </cell>
          <cell r="O380" t="str">
            <v>05/Đã thanh toán 10/2023</v>
          </cell>
        </row>
        <row r="381">
          <cell r="D381">
            <v>25145</v>
          </cell>
          <cell r="E381">
            <v>20277772</v>
          </cell>
          <cell r="F381">
            <v>248408</v>
          </cell>
          <cell r="G381">
            <v>45043.000347222223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D382">
            <v>25157</v>
          </cell>
          <cell r="E382">
            <v>24280678</v>
          </cell>
          <cell r="F382">
            <v>8215331</v>
          </cell>
          <cell r="G382">
            <v>45043.000347222223</v>
          </cell>
          <cell r="J382" t="str">
            <v>Do Thi Bich Lieu</v>
          </cell>
          <cell r="M382" t="str">
            <v>No</v>
          </cell>
          <cell r="O382" t="str">
            <v>05/Đã thanh toán 10/2023</v>
          </cell>
        </row>
        <row r="383">
          <cell r="D383">
            <v>25136</v>
          </cell>
          <cell r="E383">
            <v>13124739</v>
          </cell>
          <cell r="F383">
            <v>2592260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25158</v>
          </cell>
          <cell r="E384">
            <v>15079249</v>
          </cell>
          <cell r="F384">
            <v>11042361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25143</v>
          </cell>
          <cell r="E385">
            <v>22265300</v>
          </cell>
          <cell r="F385">
            <v>1221638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25149</v>
          </cell>
          <cell r="E386">
            <v>25284108</v>
          </cell>
          <cell r="F386">
            <v>3608451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25156</v>
          </cell>
          <cell r="E387">
            <v>18118684</v>
          </cell>
          <cell r="F387">
            <v>3667169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05/Đã thanh toán 10/2023</v>
          </cell>
        </row>
        <row r="388">
          <cell r="D388">
            <v>25135</v>
          </cell>
          <cell r="E388">
            <v>26277702</v>
          </cell>
          <cell r="F388">
            <v>1002364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05/Đã thanh toán 10/2023</v>
          </cell>
        </row>
        <row r="389">
          <cell r="D389">
            <v>25154</v>
          </cell>
          <cell r="E389">
            <v>16386568</v>
          </cell>
          <cell r="F389">
            <v>1594538</v>
          </cell>
          <cell r="G389">
            <v>45043.000347222223</v>
          </cell>
          <cell r="J389" t="str">
            <v>Do Thi Bich Lieu</v>
          </cell>
          <cell r="M389" t="str">
            <v>No</v>
          </cell>
          <cell r="O389" t="str">
            <v>05/Đã thanh toán 10/2023</v>
          </cell>
        </row>
        <row r="390">
          <cell r="D390">
            <v>25146</v>
          </cell>
          <cell r="E390">
            <v>25265548</v>
          </cell>
          <cell r="F390">
            <v>4453064</v>
          </cell>
          <cell r="G390">
            <v>45043.000347222223</v>
          </cell>
          <cell r="J390" t="str">
            <v>Do Thi Bich Lieu</v>
          </cell>
          <cell r="M390" t="str">
            <v>No</v>
          </cell>
          <cell r="O390" t="str">
            <v>05/Đã thanh toán 10/2023</v>
          </cell>
        </row>
        <row r="391">
          <cell r="D391">
            <v>25137</v>
          </cell>
          <cell r="E391">
            <v>13109905</v>
          </cell>
          <cell r="F391">
            <v>8546626</v>
          </cell>
          <cell r="G391">
            <v>45043.000347222223</v>
          </cell>
          <cell r="J391" t="str">
            <v>Do Thi Bich Lieu</v>
          </cell>
          <cell r="M391" t="str">
            <v>No</v>
          </cell>
          <cell r="O391" t="str">
            <v>05/Đã thanh toán 10/2023</v>
          </cell>
        </row>
        <row r="392">
          <cell r="D392">
            <v>25147</v>
          </cell>
          <cell r="E392">
            <v>25254485</v>
          </cell>
          <cell r="F392">
            <v>149045</v>
          </cell>
          <cell r="G392">
            <v>45043.000347222223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25150</v>
          </cell>
          <cell r="E393">
            <v>28276097</v>
          </cell>
          <cell r="F393">
            <v>1221638</v>
          </cell>
          <cell r="G393">
            <v>45043.000347222223</v>
          </cell>
          <cell r="J393" t="str">
            <v>Do Thi Bich Lieu</v>
          </cell>
          <cell r="M393" t="str">
            <v>No</v>
          </cell>
          <cell r="O393" t="str">
            <v>05/Đã thanh toán 10/2023</v>
          </cell>
        </row>
        <row r="394">
          <cell r="D394">
            <v>25253</v>
          </cell>
          <cell r="E394">
            <v>26391148</v>
          </cell>
          <cell r="F394">
            <v>1324813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D395">
            <v>25251</v>
          </cell>
          <cell r="E395">
            <v>25340068</v>
          </cell>
          <cell r="F395">
            <v>2095544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25245</v>
          </cell>
          <cell r="E396">
            <v>16430473</v>
          </cell>
          <cell r="F396">
            <v>4495766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D397">
            <v>25230</v>
          </cell>
          <cell r="E397">
            <v>28330711</v>
          </cell>
          <cell r="F397">
            <v>9034586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25263</v>
          </cell>
          <cell r="E398">
            <v>13250154</v>
          </cell>
          <cell r="F398">
            <v>7009200</v>
          </cell>
          <cell r="G398">
            <v>45044.000347222223</v>
          </cell>
          <cell r="J398" t="str">
            <v>Do Thi Bich Lieu</v>
          </cell>
          <cell r="M398" t="str">
            <v>No</v>
          </cell>
          <cell r="O398" t="str">
            <v>06/Đã thanh toán 12/2023</v>
          </cell>
        </row>
        <row r="399">
          <cell r="D399">
            <v>25250</v>
          </cell>
          <cell r="E399">
            <v>15115730</v>
          </cell>
          <cell r="F399">
            <v>2443276</v>
          </cell>
          <cell r="G399">
            <v>45044.000347222223</v>
          </cell>
          <cell r="J399" t="str">
            <v>Do Thi Bich Lieu</v>
          </cell>
          <cell r="M399" t="str">
            <v>No</v>
          </cell>
          <cell r="O399" t="str">
            <v>06/Đã thanh toán 12/2023</v>
          </cell>
        </row>
        <row r="400">
          <cell r="D400">
            <v>25264</v>
          </cell>
          <cell r="E400">
            <v>90319563</v>
          </cell>
          <cell r="F400">
            <v>2117467</v>
          </cell>
          <cell r="G400">
            <v>45044.000347222223</v>
          </cell>
          <cell r="J400" t="str">
            <v>Do Thi Bich Lieu</v>
          </cell>
          <cell r="M400" t="str">
            <v>No</v>
          </cell>
          <cell r="O400" t="str">
            <v>06/Đã thanh toán 12/2023</v>
          </cell>
        </row>
        <row r="401">
          <cell r="D401">
            <v>25255</v>
          </cell>
          <cell r="E401">
            <v>26391786</v>
          </cell>
          <cell r="F401">
            <v>1557600</v>
          </cell>
          <cell r="G401">
            <v>45044.000347222223</v>
          </cell>
          <cell r="J401" t="str">
            <v>Do Thi Bich Lieu</v>
          </cell>
          <cell r="M401" t="str">
            <v>No</v>
          </cell>
          <cell r="O401" t="str">
            <v>06/Đã thanh toán 12/2023</v>
          </cell>
        </row>
        <row r="402">
          <cell r="D402">
            <v>25259</v>
          </cell>
          <cell r="E402">
            <v>13250873</v>
          </cell>
          <cell r="F402">
            <v>6941308</v>
          </cell>
          <cell r="G402">
            <v>45044.000347222223</v>
          </cell>
          <cell r="J402" t="str">
            <v>Do Thi Bich Lieu</v>
          </cell>
          <cell r="M402" t="str">
            <v>No</v>
          </cell>
          <cell r="O402" t="str">
            <v>06/Đã thanh toán 12/2023</v>
          </cell>
        </row>
        <row r="403">
          <cell r="D403">
            <v>25249</v>
          </cell>
          <cell r="E403">
            <v>27331131</v>
          </cell>
          <cell r="F403">
            <v>1418560</v>
          </cell>
          <cell r="G403">
            <v>45044.000347222223</v>
          </cell>
          <cell r="J403" t="str">
            <v>Do Thi Bich Lieu</v>
          </cell>
          <cell r="M403" t="str">
            <v>No</v>
          </cell>
          <cell r="O403" t="str">
            <v>06/Đã thanh toán 12/2023</v>
          </cell>
        </row>
        <row r="404">
          <cell r="D404">
            <v>25246</v>
          </cell>
          <cell r="E404">
            <v>24311211</v>
          </cell>
          <cell r="F404">
            <v>2095544</v>
          </cell>
          <cell r="G404">
            <v>45044.000347222223</v>
          </cell>
          <cell r="J404" t="str">
            <v>Do Thi Bich Lieu</v>
          </cell>
          <cell r="M404" t="str">
            <v>No</v>
          </cell>
          <cell r="O404" t="str">
            <v>07/Đã thanh toán 10/2023</v>
          </cell>
        </row>
        <row r="405">
          <cell r="D405">
            <v>25225</v>
          </cell>
          <cell r="E405">
            <v>16429158</v>
          </cell>
          <cell r="F405">
            <v>2095544</v>
          </cell>
          <cell r="G405">
            <v>45044.000347222223</v>
          </cell>
          <cell r="J405" t="str">
            <v>Do Thi Bich Lieu</v>
          </cell>
          <cell r="M405" t="str">
            <v>No</v>
          </cell>
          <cell r="O405" t="str">
            <v>06/Đã thanh toán 12/2023</v>
          </cell>
        </row>
        <row r="406">
          <cell r="D406">
            <v>25258</v>
          </cell>
          <cell r="E406">
            <v>26393215</v>
          </cell>
          <cell r="F406">
            <v>778800</v>
          </cell>
          <cell r="G406">
            <v>45044.000347222223</v>
          </cell>
          <cell r="J406" t="str">
            <v>Do Thi Bich Lieu</v>
          </cell>
          <cell r="M406" t="str">
            <v>No</v>
          </cell>
          <cell r="O406" t="str">
            <v>06/Đã thanh toán 12/2023</v>
          </cell>
        </row>
        <row r="407">
          <cell r="D407">
            <v>25242</v>
          </cell>
          <cell r="E407">
            <v>15043397</v>
          </cell>
          <cell r="F407">
            <v>2004728</v>
          </cell>
          <cell r="G407">
            <v>45044.000347222223</v>
          </cell>
          <cell r="J407" t="str">
            <v>Do Thi Bich Lieu</v>
          </cell>
          <cell r="M407" t="str">
            <v>No</v>
          </cell>
          <cell r="O407" t="str">
            <v>05/Đã thanh toán 10/2023</v>
          </cell>
        </row>
        <row r="408">
          <cell r="D408">
            <v>25262</v>
          </cell>
          <cell r="E408">
            <v>13252274</v>
          </cell>
          <cell r="F408">
            <v>1221638</v>
          </cell>
          <cell r="G408">
            <v>45044.000347222223</v>
          </cell>
          <cell r="J408" t="str">
            <v>Do Thi Bich Lieu</v>
          </cell>
          <cell r="M408" t="str">
            <v>No</v>
          </cell>
          <cell r="O408" t="str">
            <v>06/Đã thanh toán 12/2023</v>
          </cell>
        </row>
        <row r="409">
          <cell r="D409">
            <v>25256</v>
          </cell>
          <cell r="E409">
            <v>26391721</v>
          </cell>
          <cell r="F409">
            <v>1941709</v>
          </cell>
          <cell r="G409">
            <v>45044.000347222223</v>
          </cell>
          <cell r="J409" t="str">
            <v>Do Thi Bich Lieu</v>
          </cell>
          <cell r="M409" t="str">
            <v>No</v>
          </cell>
          <cell r="O409" t="str">
            <v>06/Đã thanh toán 12/2023</v>
          </cell>
        </row>
        <row r="410">
          <cell r="D410">
            <v>25224</v>
          </cell>
          <cell r="E410">
            <v>16429120</v>
          </cell>
          <cell r="F410">
            <v>2336400</v>
          </cell>
          <cell r="G410">
            <v>45044.000347222223</v>
          </cell>
          <cell r="J410" t="str">
            <v>Do Thi Bich Lieu</v>
          </cell>
          <cell r="M410" t="str">
            <v>No</v>
          </cell>
          <cell r="O410" t="str">
            <v>06/Đã thanh toán 12/2023</v>
          </cell>
        </row>
        <row r="411">
          <cell r="D411">
            <v>25257</v>
          </cell>
          <cell r="E411">
            <v>14102213</v>
          </cell>
          <cell r="F411">
            <v>2667652</v>
          </cell>
          <cell r="G411">
            <v>45044.000347222223</v>
          </cell>
          <cell r="J411" t="str">
            <v>Do Thi Bich Lieu</v>
          </cell>
          <cell r="M411" t="str">
            <v>No</v>
          </cell>
          <cell r="O411" t="str">
            <v>06/Đã thanh toán 12/2023</v>
          </cell>
        </row>
        <row r="412">
          <cell r="D412">
            <v>25227</v>
          </cell>
          <cell r="E412">
            <v>20367862</v>
          </cell>
          <cell r="F412">
            <v>4744894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25247</v>
          </cell>
          <cell r="E413">
            <v>24311486</v>
          </cell>
          <cell r="F413">
            <v>2837120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25231</v>
          </cell>
          <cell r="E414">
            <v>11192367</v>
          </cell>
          <cell r="F414">
            <v>4334990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25220</v>
          </cell>
          <cell r="E415">
            <v>10228155</v>
          </cell>
          <cell r="F415">
            <v>7788000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25252</v>
          </cell>
          <cell r="E416">
            <v>21225613</v>
          </cell>
          <cell r="F416">
            <v>1551215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25261</v>
          </cell>
          <cell r="E417">
            <v>26394958</v>
          </cell>
          <cell r="F417">
            <v>3557191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25260</v>
          </cell>
          <cell r="E418">
            <v>14103665</v>
          </cell>
          <cell r="F418">
            <v>3222076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25226</v>
          </cell>
          <cell r="E419">
            <v>17195217</v>
          </cell>
          <cell r="F419">
            <v>2468913</v>
          </cell>
          <cell r="G419">
            <v>45044.000347222223</v>
          </cell>
          <cell r="J419" t="str">
            <v>Do Thi Bich Lieu</v>
          </cell>
          <cell r="M419" t="str">
            <v>No</v>
          </cell>
          <cell r="O419" t="str">
            <v>06/Đã thanh toán 12/2023</v>
          </cell>
        </row>
        <row r="420">
          <cell r="D420">
            <v>25229</v>
          </cell>
          <cell r="E420">
            <v>28330662</v>
          </cell>
          <cell r="F420">
            <v>1958825</v>
          </cell>
          <cell r="G420">
            <v>45044.000347222223</v>
          </cell>
          <cell r="J420" t="str">
            <v>Do Thi Bich Lieu</v>
          </cell>
          <cell r="M420" t="str">
            <v>No</v>
          </cell>
          <cell r="O420" t="str">
            <v>06/Đã thanh toán 12/2023</v>
          </cell>
        </row>
        <row r="421">
          <cell r="D421">
            <v>25232</v>
          </cell>
          <cell r="E421">
            <v>14100190</v>
          </cell>
          <cell r="F421">
            <v>2931918</v>
          </cell>
          <cell r="G421">
            <v>45044.000347222223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D422">
            <v>25228</v>
          </cell>
          <cell r="E422">
            <v>24310643</v>
          </cell>
          <cell r="F422">
            <v>1557600</v>
          </cell>
          <cell r="G422">
            <v>45044.000347222223</v>
          </cell>
          <cell r="J422" t="str">
            <v>Do Thi Bich Lieu</v>
          </cell>
          <cell r="M422" t="str">
            <v>No</v>
          </cell>
          <cell r="O422" t="str">
            <v>06/Đã thanh toán 12/2023</v>
          </cell>
        </row>
        <row r="423">
          <cell r="D423">
            <v>25223</v>
          </cell>
          <cell r="E423">
            <v>18161462</v>
          </cell>
          <cell r="F423">
            <v>2336400</v>
          </cell>
          <cell r="G423">
            <v>45044.000347222223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25353</v>
          </cell>
          <cell r="E424">
            <v>13204346</v>
          </cell>
          <cell r="F424">
            <v>13222710</v>
          </cell>
          <cell r="G424">
            <v>45050.000347222223</v>
          </cell>
          <cell r="J424" t="str">
            <v>Do Thi Bich Lieu</v>
          </cell>
          <cell r="M424" t="str">
            <v>No</v>
          </cell>
          <cell r="O424" t="str">
            <v>05/Đã thanh toán 10/2023</v>
          </cell>
        </row>
        <row r="425">
          <cell r="D425">
            <v>25635</v>
          </cell>
          <cell r="E425">
            <v>14037412</v>
          </cell>
          <cell r="F425">
            <v>4723648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D426">
            <v>25658</v>
          </cell>
          <cell r="E426">
            <v>26359222</v>
          </cell>
          <cell r="F426">
            <v>14591115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D427">
            <v>25637</v>
          </cell>
          <cell r="E427">
            <v>14049209</v>
          </cell>
          <cell r="F427">
            <v>4319777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D428">
            <v>25631</v>
          </cell>
          <cell r="E428">
            <v>18117255</v>
          </cell>
          <cell r="F428">
            <v>1038389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D429">
            <v>25632</v>
          </cell>
          <cell r="E429">
            <v>13149857</v>
          </cell>
          <cell r="F429">
            <v>2226532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D430">
            <v>25656</v>
          </cell>
          <cell r="E430">
            <v>13207268</v>
          </cell>
          <cell r="F430">
            <v>33175622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D431">
            <v>25647</v>
          </cell>
          <cell r="E431">
            <v>22308735</v>
          </cell>
          <cell r="F431">
            <v>18658640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D432">
            <v>25663</v>
          </cell>
          <cell r="E432">
            <v>26359891</v>
          </cell>
          <cell r="F432">
            <v>2610839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D433">
            <v>25661</v>
          </cell>
          <cell r="E433">
            <v>13209920</v>
          </cell>
          <cell r="F433">
            <v>11181082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D434">
            <v>25627</v>
          </cell>
          <cell r="E434">
            <v>11147300</v>
          </cell>
          <cell r="F434">
            <v>19286780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D435">
            <v>25655</v>
          </cell>
          <cell r="E435">
            <v>13205002</v>
          </cell>
          <cell r="F435">
            <v>1325775</v>
          </cell>
          <cell r="G435">
            <v>45054.000347222223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D436">
            <v>25638</v>
          </cell>
          <cell r="E436">
            <v>14052983</v>
          </cell>
          <cell r="F436">
            <v>3321104</v>
          </cell>
          <cell r="G436">
            <v>45054.000347222223</v>
          </cell>
          <cell r="J436" t="str">
            <v>Do Thi Bich Lieu</v>
          </cell>
          <cell r="M436" t="str">
            <v>No</v>
          </cell>
          <cell r="O436" t="str">
            <v>05/Đã thanh toán 24/2023</v>
          </cell>
        </row>
        <row r="437">
          <cell r="D437">
            <v>25660</v>
          </cell>
          <cell r="E437">
            <v>26360918</v>
          </cell>
          <cell r="F437">
            <v>13690897</v>
          </cell>
          <cell r="G437">
            <v>45054.000347222223</v>
          </cell>
          <cell r="J437" t="str">
            <v>Do Thi Bich Lieu</v>
          </cell>
          <cell r="M437" t="str">
            <v>No</v>
          </cell>
          <cell r="O437" t="str">
            <v>05/Đã thanh toán 24/2023</v>
          </cell>
        </row>
        <row r="438">
          <cell r="D438">
            <v>25628</v>
          </cell>
          <cell r="E438">
            <v>28293930</v>
          </cell>
          <cell r="F438">
            <v>2076778</v>
          </cell>
          <cell r="G438">
            <v>45054.000347222223</v>
          </cell>
          <cell r="J438" t="str">
            <v>Do Thi Bich Lieu</v>
          </cell>
          <cell r="M438" t="str">
            <v>No</v>
          </cell>
          <cell r="O438" t="str">
            <v>05/Đã thanh toán 24/2023</v>
          </cell>
        </row>
        <row r="439">
          <cell r="D439">
            <v>25651</v>
          </cell>
          <cell r="E439">
            <v>15080920</v>
          </cell>
          <cell r="F439">
            <v>7350101</v>
          </cell>
          <cell r="G439">
            <v>45054.000347222223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25662</v>
          </cell>
          <cell r="E440">
            <v>16393469</v>
          </cell>
          <cell r="F440">
            <v>8468889</v>
          </cell>
          <cell r="G440">
            <v>45054.000347222223</v>
          </cell>
          <cell r="J440" t="str">
            <v>Do Thi Bich Lieu</v>
          </cell>
          <cell r="M440" t="str">
            <v>No</v>
          </cell>
          <cell r="O440" t="str">
            <v>05/Đã thanh toán 24/2023</v>
          </cell>
        </row>
        <row r="441">
          <cell r="D441">
            <v>25630</v>
          </cell>
          <cell r="E441">
            <v>22263799</v>
          </cell>
          <cell r="F441">
            <v>2226532</v>
          </cell>
          <cell r="G441">
            <v>45054.000347222223</v>
          </cell>
          <cell r="J441" t="str">
            <v>Do Thi Bich Lieu</v>
          </cell>
          <cell r="M441" t="str">
            <v>No</v>
          </cell>
          <cell r="O441" t="str">
            <v>05/Đã thanh toán 24/2023</v>
          </cell>
        </row>
        <row r="442">
          <cell r="D442">
            <v>25646</v>
          </cell>
          <cell r="E442">
            <v>20335101</v>
          </cell>
          <cell r="F442">
            <v>8306095</v>
          </cell>
          <cell r="G442">
            <v>45054.000347222223</v>
          </cell>
          <cell r="J442" t="str">
            <v>Do Thi Bich Lieu</v>
          </cell>
          <cell r="M442" t="str">
            <v>No</v>
          </cell>
          <cell r="O442" t="str">
            <v>05/Đã thanh toán 24/2023</v>
          </cell>
        </row>
        <row r="443">
          <cell r="D443">
            <v>25653</v>
          </cell>
          <cell r="E443">
            <v>18123935</v>
          </cell>
          <cell r="F443">
            <v>5473677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25648</v>
          </cell>
          <cell r="E444">
            <v>16389594</v>
          </cell>
          <cell r="F444">
            <v>5191945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25644</v>
          </cell>
          <cell r="E445">
            <v>10177524</v>
          </cell>
          <cell r="F445">
            <v>4728328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25639</v>
          </cell>
          <cell r="E446">
            <v>14061825</v>
          </cell>
          <cell r="F446">
            <v>556633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25640</v>
          </cell>
          <cell r="E447">
            <v>17151843</v>
          </cell>
          <cell r="F447">
            <v>25494160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25664</v>
          </cell>
          <cell r="E448">
            <v>14076654</v>
          </cell>
          <cell r="F448">
            <v>1374934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25634</v>
          </cell>
          <cell r="E449">
            <v>14029821</v>
          </cell>
          <cell r="F449">
            <v>4660502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25654</v>
          </cell>
          <cell r="E450">
            <v>14071199</v>
          </cell>
          <cell r="F450">
            <v>5191945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25645</v>
          </cell>
          <cell r="E451">
            <v>10179448</v>
          </cell>
          <cell r="F451">
            <v>10383890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25641</v>
          </cell>
          <cell r="E452">
            <v>19353021</v>
          </cell>
          <cell r="F452">
            <v>1038389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25642</v>
          </cell>
          <cell r="E453">
            <v>10176136</v>
          </cell>
          <cell r="F453">
            <v>4730649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25633</v>
          </cell>
          <cell r="E454">
            <v>90261713</v>
          </cell>
          <cell r="F454">
            <v>3326301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25636</v>
          </cell>
          <cell r="E455">
            <v>14042643</v>
          </cell>
          <cell r="F455">
            <v>5765791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25649</v>
          </cell>
          <cell r="E456">
            <v>16391750</v>
          </cell>
          <cell r="F456">
            <v>10571165</v>
          </cell>
          <cell r="G456">
            <v>45054.000347222223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25657</v>
          </cell>
          <cell r="E457">
            <v>14069880</v>
          </cell>
          <cell r="F457">
            <v>12038024</v>
          </cell>
          <cell r="G457">
            <v>45054.000347222223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25643</v>
          </cell>
          <cell r="E458">
            <v>50984121</v>
          </cell>
          <cell r="F458">
            <v>14445904</v>
          </cell>
          <cell r="G458">
            <v>45054.000347222223</v>
          </cell>
          <cell r="J458" t="str">
            <v>Do Thi Bich Lieu</v>
          </cell>
          <cell r="M458" t="str">
            <v>No</v>
          </cell>
          <cell r="O458" t="str">
            <v>05/Đã thanh toán 24/2023</v>
          </cell>
        </row>
        <row r="459">
          <cell r="D459">
            <v>25650</v>
          </cell>
          <cell r="E459">
            <v>18123159</v>
          </cell>
          <cell r="F459">
            <v>11165380</v>
          </cell>
          <cell r="G459">
            <v>45054.000347222223</v>
          </cell>
          <cell r="J459" t="str">
            <v>Do Thi Bich Lieu</v>
          </cell>
          <cell r="M459" t="str">
            <v>No</v>
          </cell>
          <cell r="O459" t="str">
            <v>05/Đã thanh toán 24/2023</v>
          </cell>
        </row>
        <row r="460">
          <cell r="D460">
            <v>25629</v>
          </cell>
          <cell r="E460">
            <v>16333081</v>
          </cell>
          <cell r="F460">
            <v>2226532</v>
          </cell>
          <cell r="G460">
            <v>45054.000347222223</v>
          </cell>
          <cell r="J460" t="str">
            <v>Do Thi Bich Lieu</v>
          </cell>
          <cell r="M460" t="str">
            <v>No</v>
          </cell>
          <cell r="O460" t="str">
            <v>05/Đã thanh toán 24/2023</v>
          </cell>
        </row>
        <row r="461">
          <cell r="D461">
            <v>28139</v>
          </cell>
          <cell r="E461">
            <v>14068906</v>
          </cell>
          <cell r="F461">
            <v>70060024</v>
          </cell>
          <cell r="G461">
            <v>45058.000347222223</v>
          </cell>
          <cell r="J461" t="str">
            <v>Do Thi Bich Lieu</v>
          </cell>
          <cell r="M461" t="str">
            <v>No</v>
          </cell>
          <cell r="O461" t="str">
            <v>05/Đã thanh toán 24/2023</v>
          </cell>
        </row>
        <row r="462">
          <cell r="D462">
            <v>28252</v>
          </cell>
          <cell r="E462">
            <v>10230526</v>
          </cell>
          <cell r="F462">
            <v>7712249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12/2023</v>
          </cell>
        </row>
        <row r="463">
          <cell r="D463">
            <v>28267</v>
          </cell>
          <cell r="E463">
            <v>12157014</v>
          </cell>
          <cell r="F463">
            <v>4886530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26/2023</v>
          </cell>
        </row>
        <row r="464">
          <cell r="D464">
            <v>28259</v>
          </cell>
          <cell r="E464">
            <v>11198197</v>
          </cell>
          <cell r="F464">
            <v>4282102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26/2023</v>
          </cell>
        </row>
        <row r="465">
          <cell r="D465">
            <v>28274</v>
          </cell>
          <cell r="E465">
            <v>15120731</v>
          </cell>
          <cell r="F465">
            <v>3234033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26/2023</v>
          </cell>
        </row>
        <row r="466">
          <cell r="D466">
            <v>28264</v>
          </cell>
          <cell r="E466">
            <v>22346700</v>
          </cell>
          <cell r="F466">
            <v>2950660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26/2023</v>
          </cell>
        </row>
        <row r="467">
          <cell r="D467">
            <v>28275</v>
          </cell>
          <cell r="E467">
            <v>18169555</v>
          </cell>
          <cell r="F467">
            <v>7721813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26/2023</v>
          </cell>
        </row>
        <row r="468">
          <cell r="D468">
            <v>28273</v>
          </cell>
          <cell r="E468">
            <v>15120466</v>
          </cell>
          <cell r="F468">
            <v>1954612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26/2023</v>
          </cell>
        </row>
        <row r="469">
          <cell r="D469">
            <v>28261</v>
          </cell>
          <cell r="E469">
            <v>23219022</v>
          </cell>
          <cell r="F469">
            <v>1551215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26/2023</v>
          </cell>
        </row>
        <row r="470">
          <cell r="D470">
            <v>28262</v>
          </cell>
          <cell r="E470">
            <v>16434624</v>
          </cell>
          <cell r="F470">
            <v>3072850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D471">
            <v>28254</v>
          </cell>
          <cell r="E471">
            <v>29173686</v>
          </cell>
          <cell r="F471">
            <v>2619452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12/2023</v>
          </cell>
        </row>
        <row r="472">
          <cell r="D472">
            <v>28251</v>
          </cell>
          <cell r="E472">
            <v>10229295</v>
          </cell>
          <cell r="F472">
            <v>2095544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D473">
            <v>28260</v>
          </cell>
          <cell r="E473">
            <v>19396177</v>
          </cell>
          <cell r="F473">
            <v>977306</v>
          </cell>
          <cell r="G473">
            <v>45059.000347222223</v>
          </cell>
          <cell r="J473" t="str">
            <v>Do Thi Bich Lieu</v>
          </cell>
          <cell r="M473" t="str">
            <v>No</v>
          </cell>
          <cell r="O473" t="str">
            <v>06/Đã thanh toán 26/2023</v>
          </cell>
        </row>
        <row r="474">
          <cell r="D474">
            <v>28245</v>
          </cell>
          <cell r="E474">
            <v>16433164</v>
          </cell>
          <cell r="F474">
            <v>2933992</v>
          </cell>
          <cell r="G474">
            <v>45059.000347222223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D475">
            <v>28269</v>
          </cell>
          <cell r="E475">
            <v>16435456</v>
          </cell>
          <cell r="F475">
            <v>1954612</v>
          </cell>
          <cell r="G475">
            <v>45059.000347222223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D476">
            <v>28268</v>
          </cell>
          <cell r="E476">
            <v>12157285</v>
          </cell>
          <cell r="F476">
            <v>998250</v>
          </cell>
          <cell r="G476">
            <v>45059.000347222223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D477">
            <v>28276</v>
          </cell>
          <cell r="E477">
            <v>14107421</v>
          </cell>
          <cell r="F477">
            <v>2931918</v>
          </cell>
          <cell r="G477">
            <v>45059.000347222223</v>
          </cell>
          <cell r="J477" t="str">
            <v>Do Thi Bich Lieu</v>
          </cell>
          <cell r="M477" t="str">
            <v>No</v>
          </cell>
          <cell r="O477" t="str">
            <v>06/Đã thanh toán 12/2023</v>
          </cell>
        </row>
        <row r="478">
          <cell r="D478">
            <v>28246</v>
          </cell>
          <cell r="E478">
            <v>20370361</v>
          </cell>
          <cell r="F478">
            <v>3391017</v>
          </cell>
          <cell r="G478">
            <v>45059.000347222223</v>
          </cell>
          <cell r="J478" t="str">
            <v>Do Thi Bich Lieu</v>
          </cell>
          <cell r="M478" t="str">
            <v>No</v>
          </cell>
          <cell r="O478" t="str">
            <v>06/Đã thanh toán 12/2023</v>
          </cell>
        </row>
        <row r="479">
          <cell r="D479">
            <v>28271</v>
          </cell>
          <cell r="E479">
            <v>20373305</v>
          </cell>
          <cell r="F479">
            <v>2095544</v>
          </cell>
          <cell r="G479">
            <v>45059.000347222223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D480">
            <v>28277</v>
          </cell>
          <cell r="E480">
            <v>13255443</v>
          </cell>
          <cell r="F480">
            <v>1954612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28256</v>
          </cell>
          <cell r="E481">
            <v>10234016</v>
          </cell>
          <cell r="F481">
            <v>4674120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12/2023</v>
          </cell>
        </row>
        <row r="482">
          <cell r="D482">
            <v>28253</v>
          </cell>
          <cell r="E482">
            <v>10231436</v>
          </cell>
          <cell r="F482">
            <v>9345600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12/2023</v>
          </cell>
        </row>
        <row r="483">
          <cell r="D483">
            <v>28265</v>
          </cell>
          <cell r="E483">
            <v>17202067</v>
          </cell>
          <cell r="F483">
            <v>2703191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28272</v>
          </cell>
          <cell r="E484">
            <v>22343678</v>
          </cell>
          <cell r="F484">
            <v>2336400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28258</v>
          </cell>
          <cell r="E485">
            <v>11197928</v>
          </cell>
          <cell r="F485">
            <v>2095544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28255</v>
          </cell>
          <cell r="E486">
            <v>10233736</v>
          </cell>
          <cell r="F486">
            <v>2095544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12/2023</v>
          </cell>
        </row>
        <row r="487">
          <cell r="D487">
            <v>28250</v>
          </cell>
          <cell r="E487">
            <v>25341759</v>
          </cell>
          <cell r="F487">
            <v>6246405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12/2023</v>
          </cell>
        </row>
        <row r="488">
          <cell r="D488">
            <v>28270</v>
          </cell>
          <cell r="E488">
            <v>16435752</v>
          </cell>
          <cell r="F488">
            <v>1615482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28247</v>
          </cell>
          <cell r="E489">
            <v>20371268</v>
          </cell>
          <cell r="F489">
            <v>1253313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28242</v>
          </cell>
          <cell r="E490">
            <v>29172360</v>
          </cell>
          <cell r="F490">
            <v>276007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12/2023</v>
          </cell>
        </row>
        <row r="491">
          <cell r="D491">
            <v>28248</v>
          </cell>
          <cell r="E491">
            <v>15118282</v>
          </cell>
          <cell r="F491">
            <v>1253313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12/2023</v>
          </cell>
        </row>
        <row r="492">
          <cell r="D492">
            <v>28266</v>
          </cell>
          <cell r="E492">
            <v>25343619</v>
          </cell>
          <cell r="F492">
            <v>6092977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28243</v>
          </cell>
          <cell r="E493">
            <v>19393307</v>
          </cell>
          <cell r="F493">
            <v>3234033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12/2023</v>
          </cell>
        </row>
        <row r="494">
          <cell r="D494">
            <v>28249</v>
          </cell>
          <cell r="E494">
            <v>17198705</v>
          </cell>
          <cell r="F494">
            <v>2205947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12/2023</v>
          </cell>
        </row>
        <row r="495">
          <cell r="D495">
            <v>28244</v>
          </cell>
          <cell r="E495">
            <v>19393403</v>
          </cell>
          <cell r="F495">
            <v>623040</v>
          </cell>
          <cell r="G495">
            <v>45059.000347222223</v>
          </cell>
          <cell r="J495" t="str">
            <v>Do Thi Bich Lieu</v>
          </cell>
          <cell r="M495" t="str">
            <v>No</v>
          </cell>
          <cell r="O495" t="str">
            <v>06/Đã thanh toán 12/2023</v>
          </cell>
        </row>
        <row r="496">
          <cell r="D496">
            <v>28257</v>
          </cell>
          <cell r="E496">
            <v>11197866</v>
          </cell>
          <cell r="F496">
            <v>3909224</v>
          </cell>
          <cell r="G496">
            <v>45059.000347222223</v>
          </cell>
          <cell r="J496" t="str">
            <v>Do Thi Bich Lieu</v>
          </cell>
          <cell r="M496" t="str">
            <v>No</v>
          </cell>
          <cell r="O496" t="str">
            <v>06/Đã thanh toán 26/2023</v>
          </cell>
        </row>
        <row r="497">
          <cell r="D497">
            <v>28263</v>
          </cell>
          <cell r="E497">
            <v>16434733</v>
          </cell>
          <cell r="F497">
            <v>4744894</v>
          </cell>
          <cell r="G497">
            <v>45059.000347222223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28278</v>
          </cell>
          <cell r="E498">
            <v>90323119</v>
          </cell>
          <cell r="F498">
            <v>1221638</v>
          </cell>
          <cell r="G498">
            <v>45059.000347222223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29219</v>
          </cell>
          <cell r="E499">
            <v>12151469</v>
          </cell>
          <cell r="F499">
            <v>6037361</v>
          </cell>
          <cell r="G499">
            <v>45063.000347222223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D500">
            <v>29787</v>
          </cell>
          <cell r="E500">
            <v>28338495</v>
          </cell>
          <cell r="F500">
            <v>5367266</v>
          </cell>
          <cell r="G500">
            <v>45065.000347222223</v>
          </cell>
          <cell r="J500" t="str">
            <v>Do Thi Bich Lieu</v>
          </cell>
          <cell r="M500" t="str">
            <v>No</v>
          </cell>
          <cell r="O500" t="str">
            <v>06/Đã thanh toán 26/2023</v>
          </cell>
        </row>
        <row r="501">
          <cell r="D501">
            <v>29797</v>
          </cell>
          <cell r="E501">
            <v>14109446</v>
          </cell>
          <cell r="F501">
            <v>4886530</v>
          </cell>
          <cell r="G501">
            <v>45065.000347222223</v>
          </cell>
          <cell r="J501" t="str">
            <v>Do Thi Bich Lieu</v>
          </cell>
          <cell r="M501" t="str">
            <v>No</v>
          </cell>
          <cell r="O501" t="str">
            <v>06/Đã thanh toán 26/2023</v>
          </cell>
        </row>
        <row r="502">
          <cell r="D502">
            <v>29795</v>
          </cell>
          <cell r="E502">
            <v>15123799</v>
          </cell>
          <cell r="F502">
            <v>3796408</v>
          </cell>
          <cell r="G502">
            <v>45065.000347222223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29799</v>
          </cell>
          <cell r="E503">
            <v>26400018</v>
          </cell>
          <cell r="F503">
            <v>1615482</v>
          </cell>
          <cell r="G503">
            <v>45065.000347222223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29775</v>
          </cell>
          <cell r="E504">
            <v>23220736</v>
          </cell>
          <cell r="F504">
            <v>2358510</v>
          </cell>
          <cell r="G504">
            <v>45065.000347222223</v>
          </cell>
          <cell r="J504" t="str">
            <v>Do Thi Bich Lieu</v>
          </cell>
          <cell r="M504" t="str">
            <v>No</v>
          </cell>
          <cell r="O504" t="str">
            <v>06/Đã thanh toán 26/2023</v>
          </cell>
        </row>
        <row r="505">
          <cell r="D505">
            <v>29786</v>
          </cell>
          <cell r="E505">
            <v>12160141</v>
          </cell>
          <cell r="F505">
            <v>1615482</v>
          </cell>
          <cell r="G505">
            <v>45065.000347222223</v>
          </cell>
          <cell r="J505" t="str">
            <v>Do Thi Bich Lieu</v>
          </cell>
          <cell r="M505" t="str">
            <v>No</v>
          </cell>
          <cell r="O505" t="str">
            <v>06/Đã thanh toán 26/2023</v>
          </cell>
        </row>
        <row r="506">
          <cell r="D506">
            <v>29793</v>
          </cell>
          <cell r="E506">
            <v>16438404</v>
          </cell>
          <cell r="F506">
            <v>3194934</v>
          </cell>
          <cell r="G506">
            <v>45065.000347222223</v>
          </cell>
          <cell r="J506" t="str">
            <v>Do Thi Bich Lieu</v>
          </cell>
          <cell r="M506" t="str">
            <v>No</v>
          </cell>
          <cell r="O506" t="str">
            <v>07/Đã thanh toán 10/2023</v>
          </cell>
        </row>
        <row r="507">
          <cell r="D507">
            <v>29790</v>
          </cell>
          <cell r="E507">
            <v>24317905</v>
          </cell>
          <cell r="F507">
            <v>1946690</v>
          </cell>
          <cell r="G507">
            <v>45065.000347222223</v>
          </cell>
          <cell r="J507" t="str">
            <v>Do Thi Bich Lieu</v>
          </cell>
          <cell r="M507" t="str">
            <v>No</v>
          </cell>
          <cell r="O507" t="str">
            <v>07/Đã thanh toán 10/2023</v>
          </cell>
        </row>
        <row r="508">
          <cell r="D508">
            <v>29794</v>
          </cell>
          <cell r="E508">
            <v>16438132</v>
          </cell>
          <cell r="F508">
            <v>977306</v>
          </cell>
          <cell r="G508">
            <v>45065.000347222223</v>
          </cell>
          <cell r="J508" t="str">
            <v>Do Thi Bich Lieu</v>
          </cell>
          <cell r="M508" t="str">
            <v>No</v>
          </cell>
          <cell r="O508" t="str">
            <v>07/Đã thanh toán 10/2023</v>
          </cell>
        </row>
        <row r="509">
          <cell r="D509">
            <v>29801</v>
          </cell>
          <cell r="E509">
            <v>14109503</v>
          </cell>
          <cell r="F509">
            <v>203239</v>
          </cell>
          <cell r="G509">
            <v>45065.000347222223</v>
          </cell>
          <cell r="J509" t="str">
            <v>Do Thi Bich Lieu</v>
          </cell>
          <cell r="M509" t="str">
            <v>No</v>
          </cell>
          <cell r="O509" t="str">
            <v>06/Đã thanh toán 26/2023</v>
          </cell>
        </row>
        <row r="510">
          <cell r="D510">
            <v>29792</v>
          </cell>
          <cell r="E510">
            <v>20375673</v>
          </cell>
          <cell r="F510">
            <v>977306</v>
          </cell>
          <cell r="G510">
            <v>45065.000347222223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29800</v>
          </cell>
          <cell r="E511">
            <v>13258249</v>
          </cell>
          <cell r="F511">
            <v>4050156</v>
          </cell>
          <cell r="G511">
            <v>45065.000347222223</v>
          </cell>
          <cell r="J511" t="str">
            <v>Do Thi Bich Lieu</v>
          </cell>
          <cell r="M511" t="str">
            <v>No</v>
          </cell>
          <cell r="O511" t="str">
            <v>06/Đã thanh toán 26/2023</v>
          </cell>
        </row>
        <row r="512">
          <cell r="D512">
            <v>29798</v>
          </cell>
          <cell r="E512">
            <v>14107909</v>
          </cell>
          <cell r="F512">
            <v>778800</v>
          </cell>
          <cell r="G512">
            <v>45065.000347222223</v>
          </cell>
          <cell r="J512" t="str">
            <v>Do Thi Bich Lieu</v>
          </cell>
          <cell r="M512" t="str">
            <v>No</v>
          </cell>
          <cell r="O512" t="str">
            <v>06/Đã thanh toán 26/2023</v>
          </cell>
        </row>
        <row r="513">
          <cell r="D513">
            <v>29789</v>
          </cell>
          <cell r="E513">
            <v>25346852</v>
          </cell>
          <cell r="F513">
            <v>2880284</v>
          </cell>
          <cell r="G513">
            <v>45065.000347222223</v>
          </cell>
          <cell r="J513" t="str">
            <v>Do Thi Bich Lieu</v>
          </cell>
          <cell r="M513" t="str">
            <v>No</v>
          </cell>
          <cell r="O513" t="str">
            <v>07/Đã thanh toán 10/2023</v>
          </cell>
        </row>
        <row r="514">
          <cell r="D514">
            <v>29791</v>
          </cell>
          <cell r="E514">
            <v>24317587</v>
          </cell>
          <cell r="F514">
            <v>598950</v>
          </cell>
          <cell r="G514">
            <v>45065.000347222223</v>
          </cell>
          <cell r="J514" t="str">
            <v>Do Thi Bich Lieu</v>
          </cell>
          <cell r="M514" t="str">
            <v>No</v>
          </cell>
          <cell r="O514" t="str">
            <v>07/Đã thanh toán 10/2023</v>
          </cell>
        </row>
        <row r="515">
          <cell r="D515">
            <v>29781</v>
          </cell>
          <cell r="E515">
            <v>17204149</v>
          </cell>
          <cell r="F515">
            <v>3596758</v>
          </cell>
          <cell r="G515">
            <v>45065.000347222223</v>
          </cell>
          <cell r="J515" t="str">
            <v>Do Thi Bich Lieu</v>
          </cell>
          <cell r="M515" t="str">
            <v>No</v>
          </cell>
          <cell r="O515" t="str">
            <v>06/Đã thanh toán 26/2023</v>
          </cell>
        </row>
        <row r="516">
          <cell r="D516">
            <v>29788</v>
          </cell>
          <cell r="E516">
            <v>28338112</v>
          </cell>
          <cell r="F516">
            <v>1551215</v>
          </cell>
          <cell r="G516">
            <v>45065.000347222223</v>
          </cell>
          <cell r="J516" t="str">
            <v>Do Thi Bich Lieu</v>
          </cell>
          <cell r="M516" t="str">
            <v>No</v>
          </cell>
          <cell r="O516" t="str">
            <v>06/Đã thanh toán 26/2023</v>
          </cell>
        </row>
        <row r="517">
          <cell r="D517">
            <v>29780</v>
          </cell>
          <cell r="E517">
            <v>17205052</v>
          </cell>
          <cell r="F517">
            <v>2175417</v>
          </cell>
          <cell r="G517">
            <v>45065.000347222223</v>
          </cell>
          <cell r="J517" t="str">
            <v>Do Thi Bich Lieu</v>
          </cell>
          <cell r="M517" t="str">
            <v>No</v>
          </cell>
          <cell r="O517" t="str">
            <v>06/Đã thanh toán 26/2023</v>
          </cell>
        </row>
        <row r="518">
          <cell r="D518">
            <v>29774</v>
          </cell>
          <cell r="E518">
            <v>27337015</v>
          </cell>
          <cell r="F518">
            <v>3234033</v>
          </cell>
          <cell r="G518">
            <v>45065.000347222223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29770</v>
          </cell>
          <cell r="E519">
            <v>10237078</v>
          </cell>
          <cell r="F519">
            <v>5027462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29773</v>
          </cell>
          <cell r="E520">
            <v>19397623</v>
          </cell>
          <cell r="F520">
            <v>1557600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07/Đã thanh toán 10/2023</v>
          </cell>
        </row>
        <row r="521">
          <cell r="D521">
            <v>29777</v>
          </cell>
          <cell r="E521">
            <v>25346105</v>
          </cell>
          <cell r="F521">
            <v>778800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Chúng tôi đang xử lý hóa đơn, vui lòng liên hệ Do Thi Bich Lieu</v>
          </cell>
        </row>
        <row r="522">
          <cell r="D522">
            <v>29993</v>
          </cell>
          <cell r="E522">
            <v>26298800</v>
          </cell>
          <cell r="F522">
            <v>1413958</v>
          </cell>
          <cell r="G522">
            <v>45069.000347222223</v>
          </cell>
          <cell r="J522" t="str">
            <v>Do Thi Bich Lieu</v>
          </cell>
          <cell r="M522" t="str">
            <v>No</v>
          </cell>
          <cell r="O522" t="str">
            <v>Chúng tôi đang xử lý hóa đơn, vui lòng liên hệ Do Thi Bich Lieu</v>
          </cell>
        </row>
        <row r="523">
          <cell r="D523">
            <v>30029</v>
          </cell>
          <cell r="E523">
            <v>12100509</v>
          </cell>
          <cell r="F523">
            <v>763656</v>
          </cell>
          <cell r="G523">
            <v>45069.000347222223</v>
          </cell>
          <cell r="J523" t="str">
            <v>Do Thi Bich Lieu</v>
          </cell>
          <cell r="M523" t="str">
            <v>No</v>
          </cell>
          <cell r="O523" t="str">
            <v>06/Đã thanh toán 12/2023</v>
          </cell>
        </row>
        <row r="524">
          <cell r="D524">
            <v>30032</v>
          </cell>
          <cell r="E524">
            <v>14026511</v>
          </cell>
          <cell r="F524">
            <v>930329</v>
          </cell>
          <cell r="G524">
            <v>45069.000347222223</v>
          </cell>
          <cell r="J524" t="str">
            <v>Do Thi Bich Lieu</v>
          </cell>
          <cell r="M524" t="str">
            <v>No</v>
          </cell>
          <cell r="O524" t="str">
            <v>06/Đã thanh toán 12/2023</v>
          </cell>
        </row>
        <row r="525">
          <cell r="D525">
            <v>30031</v>
          </cell>
          <cell r="E525">
            <v>13197255</v>
          </cell>
          <cell r="F525">
            <v>4612526</v>
          </cell>
          <cell r="G525">
            <v>45069.000347222223</v>
          </cell>
          <cell r="J525" t="str">
            <v>Do Thi Bich Lieu</v>
          </cell>
          <cell r="M525" t="str">
            <v>No</v>
          </cell>
          <cell r="O525" t="str">
            <v>06/Đã thanh toán 12/2023</v>
          </cell>
        </row>
        <row r="526">
          <cell r="D526">
            <v>30030</v>
          </cell>
          <cell r="E526">
            <v>10171704</v>
          </cell>
          <cell r="F526">
            <v>23586080</v>
          </cell>
          <cell r="G526">
            <v>45069.000347222223</v>
          </cell>
          <cell r="J526" t="str">
            <v>Do Thi Bich Lieu</v>
          </cell>
          <cell r="M526" t="str">
            <v>No</v>
          </cell>
          <cell r="O526" t="str">
            <v>Chúng tôi đang xử lý hóa đơn, vui lòng liên hệ Do Thi Bich Lieu</v>
          </cell>
        </row>
        <row r="527">
          <cell r="D527">
            <v>31447</v>
          </cell>
          <cell r="E527">
            <v>17208494</v>
          </cell>
          <cell r="F527">
            <v>2050340</v>
          </cell>
          <cell r="G527">
            <v>45073.000347222223</v>
          </cell>
          <cell r="J527" t="str">
            <v>Do Thi Bich Lieu</v>
          </cell>
          <cell r="M527" t="str">
            <v>No</v>
          </cell>
          <cell r="O527" t="str">
            <v>07/Đã thanh toán 10/2023</v>
          </cell>
        </row>
        <row r="528">
          <cell r="D528">
            <v>31449</v>
          </cell>
          <cell r="E528">
            <v>20378013</v>
          </cell>
          <cell r="F528">
            <v>977306</v>
          </cell>
          <cell r="G528">
            <v>45073.000347222223</v>
          </cell>
          <cell r="J528" t="str">
            <v>Do Thi Bich Lieu</v>
          </cell>
          <cell r="M528" t="str">
            <v>No</v>
          </cell>
          <cell r="O528" t="str">
            <v>07/Đã thanh toán 10/2023</v>
          </cell>
        </row>
        <row r="529">
          <cell r="D529">
            <v>31460</v>
          </cell>
          <cell r="E529">
            <v>26401718</v>
          </cell>
          <cell r="F529">
            <v>1557600</v>
          </cell>
          <cell r="G529">
            <v>45073.000347222223</v>
          </cell>
          <cell r="J529" t="str">
            <v>Do Thi Bich Lieu</v>
          </cell>
          <cell r="M529" t="str">
            <v>No</v>
          </cell>
          <cell r="O529" t="str">
            <v>07/Đã thanh toán 10/2023</v>
          </cell>
        </row>
        <row r="530">
          <cell r="D530">
            <v>31452</v>
          </cell>
          <cell r="E530">
            <v>24319960</v>
          </cell>
          <cell r="F530">
            <v>2619452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07/Đã thanh toán 10/2023</v>
          </cell>
        </row>
        <row r="531">
          <cell r="D531">
            <v>31453</v>
          </cell>
          <cell r="E531">
            <v>24319707</v>
          </cell>
          <cell r="F531">
            <v>977306</v>
          </cell>
          <cell r="G531">
            <v>45073.000347222223</v>
          </cell>
          <cell r="J531" t="str">
            <v>Do Thi Bich Lieu</v>
          </cell>
          <cell r="M531" t="str">
            <v>No</v>
          </cell>
          <cell r="O531" t="str">
            <v>07/Đã thanh toán 10/2023</v>
          </cell>
        </row>
        <row r="532">
          <cell r="D532">
            <v>31463</v>
          </cell>
          <cell r="E532">
            <v>14112312</v>
          </cell>
          <cell r="F532">
            <v>4249070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D533">
            <v>31459</v>
          </cell>
          <cell r="E533">
            <v>14111528</v>
          </cell>
          <cell r="F533">
            <v>778800</v>
          </cell>
          <cell r="G533">
            <v>45073.000347222223</v>
          </cell>
          <cell r="J533" t="str">
            <v>Do Thi Bich Lieu</v>
          </cell>
          <cell r="M533" t="str">
            <v>No</v>
          </cell>
          <cell r="O533" t="str">
            <v>07/Đã thanh toán 10/2023</v>
          </cell>
        </row>
        <row r="534">
          <cell r="D534">
            <v>31465</v>
          </cell>
          <cell r="E534">
            <v>90325901</v>
          </cell>
          <cell r="F534">
            <v>1615482</v>
          </cell>
          <cell r="G534">
            <v>45073.000347222223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31431</v>
          </cell>
          <cell r="E535">
            <v>27339950</v>
          </cell>
          <cell r="F535">
            <v>977306</v>
          </cell>
          <cell r="G535">
            <v>45073.000347222223</v>
          </cell>
          <cell r="J535" t="str">
            <v>Do Thi Bich Lieu</v>
          </cell>
          <cell r="M535" t="str">
            <v>No</v>
          </cell>
          <cell r="O535" t="str">
            <v>07/Đã thanh toán 10/2023</v>
          </cell>
        </row>
        <row r="536">
          <cell r="D536">
            <v>31469</v>
          </cell>
          <cell r="E536">
            <v>29177701</v>
          </cell>
          <cell r="F536">
            <v>1179255</v>
          </cell>
          <cell r="G536">
            <v>45073.000347222223</v>
          </cell>
          <cell r="J536" t="str">
            <v>Do Thi Bich Lieu</v>
          </cell>
          <cell r="M536" t="str">
            <v>No</v>
          </cell>
          <cell r="O536" t="str">
            <v>07/Đã thanh toán 10/2023</v>
          </cell>
        </row>
        <row r="537">
          <cell r="D537">
            <v>31442</v>
          </cell>
          <cell r="E537">
            <v>15124285</v>
          </cell>
          <cell r="F537">
            <v>1557600</v>
          </cell>
          <cell r="G537">
            <v>45073.000347222223</v>
          </cell>
          <cell r="J537" t="str">
            <v>Do Thi Bich Lieu</v>
          </cell>
          <cell r="M537" t="str">
            <v>No</v>
          </cell>
          <cell r="O537" t="str">
            <v>07/Đã thanh toán 10/2023</v>
          </cell>
        </row>
        <row r="538">
          <cell r="D538">
            <v>31471</v>
          </cell>
          <cell r="E538">
            <v>10244328</v>
          </cell>
          <cell r="F538">
            <v>13876055</v>
          </cell>
          <cell r="G538">
            <v>45073.000347222223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31440</v>
          </cell>
          <cell r="E539">
            <v>15125495</v>
          </cell>
          <cell r="F539">
            <v>1557600</v>
          </cell>
          <cell r="G539">
            <v>45073.000347222223</v>
          </cell>
          <cell r="J539" t="str">
            <v>Do Thi Bich Lieu</v>
          </cell>
          <cell r="M539" t="str">
            <v>No</v>
          </cell>
          <cell r="O539" t="str">
            <v>07/Đã thanh toán 10/2023</v>
          </cell>
        </row>
        <row r="540">
          <cell r="D540">
            <v>31462</v>
          </cell>
          <cell r="E540">
            <v>26401522</v>
          </cell>
          <cell r="F540">
            <v>977306</v>
          </cell>
          <cell r="G540">
            <v>45073.000347222223</v>
          </cell>
          <cell r="J540" t="str">
            <v>Do Thi Bich Lieu</v>
          </cell>
          <cell r="M540" t="str">
            <v>No</v>
          </cell>
          <cell r="O540" t="str">
            <v>06/Đã thanh toán 26/2023</v>
          </cell>
        </row>
        <row r="541">
          <cell r="D541">
            <v>31466</v>
          </cell>
          <cell r="E541">
            <v>13260751</v>
          </cell>
          <cell r="F541">
            <v>6230400</v>
          </cell>
          <cell r="G541">
            <v>45073.000347222223</v>
          </cell>
          <cell r="J541" t="str">
            <v>Do Thi Bich Lieu</v>
          </cell>
          <cell r="M541" t="str">
            <v>No</v>
          </cell>
          <cell r="O541" t="str">
            <v>07/Đã thanh toán 10/2023</v>
          </cell>
        </row>
        <row r="542">
          <cell r="D542">
            <v>31446</v>
          </cell>
          <cell r="E542">
            <v>17206642</v>
          </cell>
          <cell r="F542">
            <v>1557600</v>
          </cell>
          <cell r="G542">
            <v>45073.000347222223</v>
          </cell>
          <cell r="H542">
            <v>45119.000347222223</v>
          </cell>
          <cell r="I542">
            <v>45108.000347222223</v>
          </cell>
          <cell r="J542" t="str">
            <v>Do Thi Bich Lieu</v>
          </cell>
          <cell r="M542" t="str">
            <v>No</v>
          </cell>
          <cell r="O542" t="str">
            <v>Lịch thanh toán: Monthly at 10 &amp; 24</v>
          </cell>
        </row>
        <row r="543">
          <cell r="D543">
            <v>31437</v>
          </cell>
          <cell r="E543">
            <v>18173792</v>
          </cell>
          <cell r="F543">
            <v>998250</v>
          </cell>
          <cell r="G543">
            <v>45073.000347222223</v>
          </cell>
          <cell r="J543" t="str">
            <v>Do Thi Bich Lieu</v>
          </cell>
          <cell r="M543" t="str">
            <v>No</v>
          </cell>
          <cell r="O543" t="str">
            <v>07/Đã thanh toán 10/2023</v>
          </cell>
        </row>
        <row r="544">
          <cell r="D544">
            <v>31430</v>
          </cell>
          <cell r="E544">
            <v>20377348</v>
          </cell>
          <cell r="F544">
            <v>1615482</v>
          </cell>
          <cell r="G544">
            <v>45073.000347222223</v>
          </cell>
          <cell r="J544" t="str">
            <v>Do Thi Bich Lieu</v>
          </cell>
          <cell r="M544" t="str">
            <v>No</v>
          </cell>
          <cell r="O544" t="str">
            <v>07/Đã thanh toán 10/2023</v>
          </cell>
        </row>
        <row r="545">
          <cell r="D545">
            <v>31426</v>
          </cell>
          <cell r="E545">
            <v>10240795</v>
          </cell>
          <cell r="F545">
            <v>11915305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06/Đã thanh toán 26/2023</v>
          </cell>
        </row>
        <row r="546">
          <cell r="D546">
            <v>31461</v>
          </cell>
          <cell r="E546">
            <v>26401619</v>
          </cell>
          <cell r="F546">
            <v>3784732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06/Đã thanh toán 26/2023</v>
          </cell>
        </row>
        <row r="547">
          <cell r="D547">
            <v>31427</v>
          </cell>
          <cell r="E547">
            <v>19400179</v>
          </cell>
          <cell r="F547">
            <v>2619452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31457</v>
          </cell>
          <cell r="E548">
            <v>13257407</v>
          </cell>
          <cell r="F548">
            <v>560940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06/Đã thanh toán 26/2023</v>
          </cell>
        </row>
        <row r="549">
          <cell r="D549">
            <v>31464</v>
          </cell>
          <cell r="E549">
            <v>14112056</v>
          </cell>
          <cell r="F549">
            <v>1954612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06/Đã thanh toán 26/2023</v>
          </cell>
        </row>
        <row r="550">
          <cell r="D550">
            <v>31428</v>
          </cell>
          <cell r="E550">
            <v>20377251</v>
          </cell>
          <cell r="F550">
            <v>977306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31443</v>
          </cell>
          <cell r="E551">
            <v>16441544</v>
          </cell>
          <cell r="F551">
            <v>1246080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31444</v>
          </cell>
          <cell r="E552">
            <v>16440702</v>
          </cell>
          <cell r="F552">
            <v>977306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07/Đã thanh toán 10/2023</v>
          </cell>
        </row>
        <row r="553">
          <cell r="D553">
            <v>31454</v>
          </cell>
          <cell r="E553">
            <v>25349075</v>
          </cell>
          <cell r="F553">
            <v>2729855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31436</v>
          </cell>
          <cell r="E554">
            <v>25348218</v>
          </cell>
          <cell r="F554">
            <v>8804901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31470</v>
          </cell>
          <cell r="E555">
            <v>10244067</v>
          </cell>
          <cell r="F555">
            <v>1954612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31425</v>
          </cell>
          <cell r="E556">
            <v>10240540</v>
          </cell>
          <cell r="F556">
            <v>3909224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06/Đã thanh toán 26/2023</v>
          </cell>
        </row>
        <row r="557">
          <cell r="D557">
            <v>31448</v>
          </cell>
          <cell r="E557">
            <v>17209450</v>
          </cell>
          <cell r="F557">
            <v>2785056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31458</v>
          </cell>
          <cell r="E558">
            <v>14111337</v>
          </cell>
          <cell r="F558">
            <v>2931918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06/Đã thanh toán 26/2023</v>
          </cell>
        </row>
        <row r="559">
          <cell r="D559">
            <v>31451</v>
          </cell>
          <cell r="E559">
            <v>21232369</v>
          </cell>
          <cell r="F559">
            <v>3230964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31433</v>
          </cell>
          <cell r="E560">
            <v>17208034</v>
          </cell>
          <cell r="F560">
            <v>2758392</v>
          </cell>
          <cell r="G560">
            <v>45073.000347222223</v>
          </cell>
          <cell r="J560" t="str">
            <v>Do Thi Bich Lieu</v>
          </cell>
          <cell r="M560" t="str">
            <v>No</v>
          </cell>
          <cell r="O560" t="str">
            <v>07/Đã thanh toán 10/2023</v>
          </cell>
        </row>
        <row r="561">
          <cell r="D561">
            <v>31434</v>
          </cell>
          <cell r="E561">
            <v>25348123</v>
          </cell>
          <cell r="F561">
            <v>977306</v>
          </cell>
          <cell r="G561">
            <v>45073.000347222223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31608</v>
          </cell>
          <cell r="E562">
            <v>16440980</v>
          </cell>
          <cell r="F562">
            <v>1534708</v>
          </cell>
          <cell r="G562">
            <v>45076.000347222223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32661</v>
          </cell>
          <cell r="E563">
            <v>14113728</v>
          </cell>
          <cell r="F563">
            <v>2931918</v>
          </cell>
          <cell r="G563">
            <v>45077.000347222223</v>
          </cell>
          <cell r="J563" t="str">
            <v>Do Thi Bich Lieu</v>
          </cell>
          <cell r="M563" t="str">
            <v>No</v>
          </cell>
          <cell r="O563" t="str">
            <v>07/Đã thanh toán 10/2023</v>
          </cell>
        </row>
        <row r="564">
          <cell r="D564">
            <v>32674</v>
          </cell>
          <cell r="E564">
            <v>14066526</v>
          </cell>
          <cell r="F564">
            <v>3115167</v>
          </cell>
          <cell r="G564">
            <v>45077.000347222223</v>
          </cell>
          <cell r="J564" t="str">
            <v>Do Thi Bich Lieu</v>
          </cell>
          <cell r="M564" t="str">
            <v>No</v>
          </cell>
          <cell r="O564" t="str">
            <v>06/Đã thanh toán 12/2023</v>
          </cell>
        </row>
        <row r="565">
          <cell r="D565">
            <v>32659</v>
          </cell>
          <cell r="E565">
            <v>12162830</v>
          </cell>
          <cell r="F565">
            <v>1954612</v>
          </cell>
          <cell r="G565">
            <v>45077.000347222223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32679</v>
          </cell>
          <cell r="E566">
            <v>16391225</v>
          </cell>
          <cell r="F566">
            <v>5545023</v>
          </cell>
          <cell r="G566">
            <v>45077.000347222223</v>
          </cell>
          <cell r="J566" t="str">
            <v>Do Thi Bich Lieu</v>
          </cell>
          <cell r="M566" t="str">
            <v>No</v>
          </cell>
          <cell r="O566" t="str">
            <v>06/Đã thanh toán 12/2023</v>
          </cell>
        </row>
        <row r="567">
          <cell r="D567">
            <v>32677</v>
          </cell>
          <cell r="E567">
            <v>26363583</v>
          </cell>
          <cell r="F567">
            <v>2592238</v>
          </cell>
          <cell r="G567">
            <v>45077.000347222223</v>
          </cell>
          <cell r="J567" t="str">
            <v>Do Thi Bich Lieu</v>
          </cell>
          <cell r="M567" t="str">
            <v>No</v>
          </cell>
          <cell r="O567" t="str">
            <v>06/Đã thanh toán 12/2023</v>
          </cell>
        </row>
        <row r="568">
          <cell r="D568">
            <v>32667</v>
          </cell>
          <cell r="E568">
            <v>13264550</v>
          </cell>
          <cell r="F568">
            <v>1954612</v>
          </cell>
          <cell r="G568">
            <v>45077.000347222223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32676</v>
          </cell>
          <cell r="E569">
            <v>15069804</v>
          </cell>
          <cell r="F569">
            <v>169701</v>
          </cell>
          <cell r="G569">
            <v>45077.000347222223</v>
          </cell>
          <cell r="J569" t="str">
            <v>Do Thi Bich Lieu</v>
          </cell>
          <cell r="M569" t="str">
            <v>No</v>
          </cell>
          <cell r="O569" t="str">
            <v>06/Đã thanh toán 12/2023</v>
          </cell>
        </row>
        <row r="570">
          <cell r="D570">
            <v>32673</v>
          </cell>
          <cell r="E570">
            <v>13266471</v>
          </cell>
          <cell r="F570">
            <v>1557600</v>
          </cell>
          <cell r="G570">
            <v>45077.000347222223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32669</v>
          </cell>
          <cell r="E571">
            <v>14115734</v>
          </cell>
          <cell r="F571">
            <v>3448799</v>
          </cell>
          <cell r="G571">
            <v>45077.000347222223</v>
          </cell>
          <cell r="J571" t="str">
            <v>Do Thi Bich Lieu</v>
          </cell>
          <cell r="M571" t="str">
            <v>No</v>
          </cell>
          <cell r="O571" t="str">
            <v>Chúng tôi đang xử lý hóa đơn, vui lòng liên hệ Do Thi Bich Lieu</v>
          </cell>
        </row>
        <row r="572">
          <cell r="D572">
            <v>32665</v>
          </cell>
          <cell r="E572">
            <v>26403996</v>
          </cell>
          <cell r="F572">
            <v>977306</v>
          </cell>
          <cell r="G572">
            <v>45077.000347222223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32668</v>
          </cell>
          <cell r="E573">
            <v>26404995</v>
          </cell>
          <cell r="F573">
            <v>4234934</v>
          </cell>
          <cell r="G573">
            <v>45077.000347222223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32652</v>
          </cell>
          <cell r="E574">
            <v>18176008</v>
          </cell>
          <cell r="F574">
            <v>5609973</v>
          </cell>
          <cell r="G574">
            <v>45077.000347222223</v>
          </cell>
          <cell r="J574" t="str">
            <v>Do Thi Bich Lieu</v>
          </cell>
          <cell r="M574" t="str">
            <v>No</v>
          </cell>
          <cell r="O574" t="str">
            <v>07/Đã thanh toán 10/2023</v>
          </cell>
        </row>
        <row r="575">
          <cell r="D575">
            <v>32660</v>
          </cell>
          <cell r="E575">
            <v>12163086</v>
          </cell>
          <cell r="F575">
            <v>552013</v>
          </cell>
          <cell r="G575">
            <v>45077.000347222223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32657</v>
          </cell>
          <cell r="E576">
            <v>12165737</v>
          </cell>
          <cell r="F576">
            <v>1886808</v>
          </cell>
          <cell r="G576">
            <v>45077.000347222223</v>
          </cell>
          <cell r="J576" t="str">
            <v>Do Thi Bich Lieu</v>
          </cell>
          <cell r="M576" t="str">
            <v>No</v>
          </cell>
          <cell r="O576" t="str">
            <v>07/Đã thanh toán 10/2023</v>
          </cell>
        </row>
        <row r="577">
          <cell r="D577">
            <v>32653</v>
          </cell>
          <cell r="E577">
            <v>25350439</v>
          </cell>
          <cell r="F577">
            <v>4234934</v>
          </cell>
          <cell r="G577">
            <v>45077.000347222223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32678</v>
          </cell>
          <cell r="E578">
            <v>17154727</v>
          </cell>
          <cell r="F578">
            <v>6019965</v>
          </cell>
          <cell r="G578">
            <v>45077.000347222223</v>
          </cell>
          <cell r="J578" t="str">
            <v>Do Thi Bich Lieu</v>
          </cell>
          <cell r="M578" t="str">
            <v>No</v>
          </cell>
          <cell r="O578" t="str">
            <v>06/Đã thanh toán 12/2023</v>
          </cell>
        </row>
        <row r="579">
          <cell r="D579">
            <v>32670</v>
          </cell>
          <cell r="E579">
            <v>90328199</v>
          </cell>
          <cell r="F579">
            <v>3408992</v>
          </cell>
          <cell r="G579">
            <v>45077.000347222223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32666</v>
          </cell>
          <cell r="E580">
            <v>13264820</v>
          </cell>
          <cell r="F580">
            <v>276007</v>
          </cell>
          <cell r="G580">
            <v>45077.000347222223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32662</v>
          </cell>
          <cell r="E581">
            <v>14113899</v>
          </cell>
          <cell r="F581">
            <v>1557600</v>
          </cell>
          <cell r="G581">
            <v>45077.000347222223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32680</v>
          </cell>
          <cell r="E582">
            <v>11153889</v>
          </cell>
          <cell r="F582">
            <v>10616408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06/Đã thanh toán 12/2023</v>
          </cell>
        </row>
        <row r="583">
          <cell r="D583">
            <v>32663</v>
          </cell>
          <cell r="E583">
            <v>26404095</v>
          </cell>
          <cell r="F583">
            <v>1309726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07/Đã thanh toán 10/2023</v>
          </cell>
        </row>
        <row r="584">
          <cell r="D584">
            <v>34509</v>
          </cell>
          <cell r="E584">
            <v>11208688</v>
          </cell>
          <cell r="F584">
            <v>2443276</v>
          </cell>
          <cell r="G584">
            <v>45087.000347222223</v>
          </cell>
          <cell r="J584" t="str">
            <v>Do Thi Bich Lieu</v>
          </cell>
          <cell r="M584" t="str">
            <v>No</v>
          </cell>
          <cell r="O584" t="str">
            <v>07/Đã thanh toán 10/2023</v>
          </cell>
        </row>
        <row r="585">
          <cell r="D585">
            <v>34510</v>
          </cell>
          <cell r="E585">
            <v>18178674</v>
          </cell>
          <cell r="F585">
            <v>1221638</v>
          </cell>
          <cell r="G585">
            <v>45087.000347222223</v>
          </cell>
          <cell r="J585" t="str">
            <v>Do Thi Bich Lieu</v>
          </cell>
          <cell r="M585" t="str">
            <v>No</v>
          </cell>
          <cell r="O585" t="str">
            <v>07/Đã thanh toán 10/2023</v>
          </cell>
        </row>
        <row r="586">
          <cell r="D586">
            <v>34515</v>
          </cell>
          <cell r="E586">
            <v>28343917</v>
          </cell>
          <cell r="F586">
            <v>2443276</v>
          </cell>
          <cell r="G586">
            <v>45087.000347222223</v>
          </cell>
          <cell r="H586">
            <v>45088.000347222223</v>
          </cell>
          <cell r="I586">
            <v>45119.000347222223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D587">
            <v>34520</v>
          </cell>
          <cell r="E587">
            <v>17213073</v>
          </cell>
          <cell r="F587">
            <v>2162815</v>
          </cell>
          <cell r="G587">
            <v>45087.000347222223</v>
          </cell>
          <cell r="H587">
            <v>45088.000347222223</v>
          </cell>
          <cell r="I587">
            <v>45119.000347222223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D588">
            <v>34521</v>
          </cell>
          <cell r="E588">
            <v>16445288</v>
          </cell>
          <cell r="F588">
            <v>1891489</v>
          </cell>
          <cell r="G588">
            <v>45087.000347222223</v>
          </cell>
          <cell r="H588">
            <v>45088.000347222223</v>
          </cell>
          <cell r="I588">
            <v>45121.000347222223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D589">
            <v>34519</v>
          </cell>
          <cell r="E589">
            <v>17212893</v>
          </cell>
          <cell r="F589">
            <v>3664914</v>
          </cell>
          <cell r="G589">
            <v>45087.000347222223</v>
          </cell>
          <cell r="H589">
            <v>45088.000347222223</v>
          </cell>
          <cell r="I589">
            <v>45119.000347222223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D590">
            <v>34495</v>
          </cell>
          <cell r="E590">
            <v>15128445</v>
          </cell>
          <cell r="F590">
            <v>2880284</v>
          </cell>
          <cell r="G590">
            <v>45087.000347222223</v>
          </cell>
          <cell r="J590" t="str">
            <v>Do Thi Bich Lieu</v>
          </cell>
          <cell r="M590" t="str">
            <v>No</v>
          </cell>
          <cell r="O590" t="str">
            <v>07/Đã thanh toán 10/2023</v>
          </cell>
        </row>
        <row r="591">
          <cell r="D591">
            <v>34498</v>
          </cell>
          <cell r="E591">
            <v>23225259</v>
          </cell>
          <cell r="F591">
            <v>1423468</v>
          </cell>
          <cell r="G591">
            <v>45087.000347222223</v>
          </cell>
          <cell r="J591" t="str">
            <v>Do Thi Bich Lieu</v>
          </cell>
          <cell r="M591" t="str">
            <v>No</v>
          </cell>
          <cell r="O591" t="str">
            <v>07/Đã thanh toán 10/2023</v>
          </cell>
        </row>
        <row r="592">
          <cell r="D592">
            <v>34516</v>
          </cell>
          <cell r="E592">
            <v>27343967</v>
          </cell>
          <cell r="F592">
            <v>1221638</v>
          </cell>
          <cell r="G592">
            <v>45087.000347222223</v>
          </cell>
          <cell r="H592">
            <v>45088.000347222223</v>
          </cell>
          <cell r="I592">
            <v>45118.000347222223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D593">
            <v>34508</v>
          </cell>
          <cell r="E593">
            <v>11208247</v>
          </cell>
          <cell r="F593">
            <v>3234033</v>
          </cell>
          <cell r="G593">
            <v>45087.000347222223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34504</v>
          </cell>
          <cell r="E594">
            <v>25351245</v>
          </cell>
          <cell r="F594">
            <v>2840257</v>
          </cell>
          <cell r="G594">
            <v>45087.000347222223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34526</v>
          </cell>
          <cell r="E595">
            <v>17213731</v>
          </cell>
          <cell r="F595">
            <v>2372447</v>
          </cell>
          <cell r="G595">
            <v>45087.000347222223</v>
          </cell>
          <cell r="H595">
            <v>45088.000347222223</v>
          </cell>
          <cell r="I595">
            <v>45122.000347222223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D596">
            <v>34513</v>
          </cell>
          <cell r="E596">
            <v>28343977</v>
          </cell>
          <cell r="F596">
            <v>2443276</v>
          </cell>
          <cell r="G596">
            <v>45087.000347222223</v>
          </cell>
          <cell r="H596">
            <v>45088.000347222223</v>
          </cell>
          <cell r="I596">
            <v>45119.000347222223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D597">
            <v>34500</v>
          </cell>
          <cell r="E597">
            <v>21233473</v>
          </cell>
          <cell r="F597">
            <v>1886808</v>
          </cell>
          <cell r="G597">
            <v>45087.000347222223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34499</v>
          </cell>
          <cell r="E598">
            <v>21233670</v>
          </cell>
          <cell r="F598">
            <v>1186224</v>
          </cell>
          <cell r="G598">
            <v>45087.000347222223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34506</v>
          </cell>
          <cell r="E599">
            <v>10246730</v>
          </cell>
          <cell r="F599">
            <v>4886552</v>
          </cell>
          <cell r="G599">
            <v>45087.000347222223</v>
          </cell>
          <cell r="J599" t="str">
            <v>Do Thi Bich Lieu</v>
          </cell>
          <cell r="M599" t="str">
            <v>No</v>
          </cell>
          <cell r="O599" t="str">
            <v>07/Đã thanh toán 10/2023</v>
          </cell>
        </row>
        <row r="600">
          <cell r="D600">
            <v>34507</v>
          </cell>
          <cell r="E600">
            <v>12167620</v>
          </cell>
          <cell r="F600">
            <v>2443276</v>
          </cell>
          <cell r="G600">
            <v>45087.000347222223</v>
          </cell>
          <cell r="J600" t="str">
            <v>Do Thi Bich Lieu</v>
          </cell>
          <cell r="M600" t="str">
            <v>No</v>
          </cell>
          <cell r="O600" t="str">
            <v>07/Đã thanh toán 10/2023</v>
          </cell>
        </row>
        <row r="601">
          <cell r="D601">
            <v>34525</v>
          </cell>
          <cell r="E601">
            <v>27344664</v>
          </cell>
          <cell r="F601">
            <v>775132</v>
          </cell>
          <cell r="G601">
            <v>45087.000347222223</v>
          </cell>
          <cell r="H601">
            <v>45088.000347222223</v>
          </cell>
          <cell r="I601">
            <v>45122.000347222223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D602">
            <v>34529</v>
          </cell>
          <cell r="E602">
            <v>15130965</v>
          </cell>
          <cell r="F602">
            <v>2352785</v>
          </cell>
          <cell r="G602">
            <v>45087.000347222223</v>
          </cell>
          <cell r="H602">
            <v>45088.000347222223</v>
          </cell>
          <cell r="I602">
            <v>45121.000347222223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D603">
            <v>34524</v>
          </cell>
          <cell r="E603">
            <v>20382965</v>
          </cell>
          <cell r="F603">
            <v>1309726</v>
          </cell>
          <cell r="G603">
            <v>45087.000347222223</v>
          </cell>
          <cell r="H603">
            <v>45088.000347222223</v>
          </cell>
          <cell r="I603">
            <v>45122.000347222223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D604">
            <v>34523</v>
          </cell>
          <cell r="E604">
            <v>12168857</v>
          </cell>
          <cell r="F604">
            <v>4655974</v>
          </cell>
          <cell r="G604">
            <v>45087.000347222223</v>
          </cell>
          <cell r="H604">
            <v>45088.000347222223</v>
          </cell>
          <cell r="I604">
            <v>45119.000347222223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34558</v>
          </cell>
          <cell r="E605">
            <v>10251273</v>
          </cell>
          <cell r="F605">
            <v>2167495</v>
          </cell>
          <cell r="G605">
            <v>45087.000347222223</v>
          </cell>
          <cell r="H605">
            <v>45088.000347222223</v>
          </cell>
          <cell r="I605">
            <v>45121.000347222223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34557</v>
          </cell>
          <cell r="E606">
            <v>10251016</v>
          </cell>
          <cell r="F606">
            <v>1886808</v>
          </cell>
          <cell r="G606">
            <v>45087.000347222223</v>
          </cell>
          <cell r="H606">
            <v>45088.000347222223</v>
          </cell>
          <cell r="I606">
            <v>45121.000347222223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34497</v>
          </cell>
          <cell r="E607">
            <v>17210890</v>
          </cell>
          <cell r="F607">
            <v>4668733</v>
          </cell>
          <cell r="G607">
            <v>45087.000347222223</v>
          </cell>
          <cell r="J607" t="str">
            <v>Do Thi Bich Lieu</v>
          </cell>
          <cell r="M607" t="str">
            <v>No</v>
          </cell>
          <cell r="O607" t="str">
            <v>07/Đã thanh toán 10/2023</v>
          </cell>
        </row>
        <row r="608">
          <cell r="D608">
            <v>34522</v>
          </cell>
          <cell r="E608">
            <v>18179588</v>
          </cell>
          <cell r="F608">
            <v>2619452</v>
          </cell>
          <cell r="G608">
            <v>45087.000347222223</v>
          </cell>
          <cell r="H608">
            <v>45088.000347222223</v>
          </cell>
          <cell r="I608">
            <v>45118.000347222223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D609">
            <v>34501</v>
          </cell>
          <cell r="E609">
            <v>22355768</v>
          </cell>
          <cell r="F609">
            <v>1615482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34514</v>
          </cell>
          <cell r="E610">
            <v>16445152</v>
          </cell>
          <cell r="F610">
            <v>2443276</v>
          </cell>
          <cell r="G610">
            <v>45087.000347222223</v>
          </cell>
          <cell r="H610">
            <v>45088.000347222223</v>
          </cell>
          <cell r="I610">
            <v>45121.000347222223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34518</v>
          </cell>
          <cell r="E611">
            <v>22356837</v>
          </cell>
          <cell r="F611">
            <v>552013</v>
          </cell>
          <cell r="G611">
            <v>45087.000347222223</v>
          </cell>
          <cell r="H611">
            <v>45088.000347222223</v>
          </cell>
          <cell r="I611">
            <v>45118.000347222223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D612">
            <v>34503</v>
          </cell>
          <cell r="E612">
            <v>24322110</v>
          </cell>
          <cell r="F612">
            <v>3125262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10/2023</v>
          </cell>
        </row>
        <row r="613">
          <cell r="D613">
            <v>34502</v>
          </cell>
          <cell r="E613">
            <v>22355353</v>
          </cell>
          <cell r="F613">
            <v>3344436</v>
          </cell>
          <cell r="G613">
            <v>45087.000347222223</v>
          </cell>
          <cell r="J613" t="str">
            <v>Do Thi Bich Lieu</v>
          </cell>
          <cell r="M613" t="str">
            <v>No</v>
          </cell>
          <cell r="O613" t="str">
            <v>07/Đã thanh toán 10/2023</v>
          </cell>
        </row>
        <row r="614">
          <cell r="D614">
            <v>34528</v>
          </cell>
          <cell r="E614">
            <v>15130662</v>
          </cell>
          <cell r="F614">
            <v>2372447</v>
          </cell>
          <cell r="G614">
            <v>45087.000347222223</v>
          </cell>
          <cell r="H614">
            <v>45088.000347222223</v>
          </cell>
          <cell r="I614">
            <v>45121.000347222223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34512</v>
          </cell>
          <cell r="E615">
            <v>19405222</v>
          </cell>
          <cell r="F615">
            <v>1221638</v>
          </cell>
          <cell r="G615">
            <v>45087.000347222223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34527</v>
          </cell>
          <cell r="E616">
            <v>16446230</v>
          </cell>
          <cell r="F616">
            <v>1914957</v>
          </cell>
          <cell r="G616">
            <v>45087.000347222223</v>
          </cell>
          <cell r="H616">
            <v>45090.000347222223</v>
          </cell>
          <cell r="I616">
            <v>45124.000347222223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D617">
            <v>36174</v>
          </cell>
          <cell r="E617">
            <v>17217861</v>
          </cell>
          <cell r="F617">
            <v>2076778</v>
          </cell>
          <cell r="G617">
            <v>45094.000347222223</v>
          </cell>
          <cell r="H617">
            <v>45110.000347222223</v>
          </cell>
          <cell r="I617">
            <v>45129.000347222223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D618">
            <v>36185</v>
          </cell>
          <cell r="E618">
            <v>14119423</v>
          </cell>
          <cell r="F618">
            <v>283021</v>
          </cell>
          <cell r="G618">
            <v>45094.000347222223</v>
          </cell>
          <cell r="H618">
            <v>45096.000347222223</v>
          </cell>
          <cell r="I618">
            <v>45121.000347222223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D619">
            <v>36150</v>
          </cell>
          <cell r="E619">
            <v>10255137</v>
          </cell>
          <cell r="F619">
            <v>4153556</v>
          </cell>
          <cell r="G619">
            <v>45094.000347222223</v>
          </cell>
          <cell r="H619">
            <v>45110.000347222223</v>
          </cell>
          <cell r="I619">
            <v>45125.000347222223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36144</v>
          </cell>
          <cell r="E620">
            <v>16447852</v>
          </cell>
          <cell r="F620">
            <v>1038389</v>
          </cell>
          <cell r="G620">
            <v>45094.000347222223</v>
          </cell>
          <cell r="H620">
            <v>45110.000347222223</v>
          </cell>
          <cell r="I620">
            <v>45128.000347222223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36182</v>
          </cell>
          <cell r="E621">
            <v>26406420</v>
          </cell>
          <cell r="F621">
            <v>623040</v>
          </cell>
          <cell r="G621">
            <v>45094.000347222223</v>
          </cell>
          <cell r="J621" t="str">
            <v>Do Thi Bich Lieu</v>
          </cell>
          <cell r="M621" t="str">
            <v>No</v>
          </cell>
          <cell r="O621" t="str">
            <v>07/Đã thanh toán 10/2023</v>
          </cell>
        </row>
        <row r="622">
          <cell r="D622">
            <v>36181</v>
          </cell>
          <cell r="E622">
            <v>14118775</v>
          </cell>
          <cell r="F622">
            <v>3664914</v>
          </cell>
          <cell r="G622">
            <v>45094.000347222223</v>
          </cell>
          <cell r="J622" t="str">
            <v>Do Thi Bich Lieu</v>
          </cell>
          <cell r="M622" t="str">
            <v>No</v>
          </cell>
          <cell r="O622" t="str">
            <v>07/Đã thanh toán 10/2023</v>
          </cell>
        </row>
        <row r="623">
          <cell r="D623">
            <v>36164</v>
          </cell>
          <cell r="E623">
            <v>24326516</v>
          </cell>
          <cell r="F623">
            <v>2880284</v>
          </cell>
          <cell r="G623">
            <v>45094.000347222223</v>
          </cell>
          <cell r="H623">
            <v>45097.000347222223</v>
          </cell>
          <cell r="I623">
            <v>45131.000347222223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36177</v>
          </cell>
          <cell r="E624">
            <v>14118600</v>
          </cell>
          <cell r="F624">
            <v>6600399</v>
          </cell>
          <cell r="G624">
            <v>45094.000347222223</v>
          </cell>
          <cell r="J624" t="str">
            <v>Do Thi Bich Lieu</v>
          </cell>
          <cell r="M624" t="str">
            <v>No</v>
          </cell>
          <cell r="O624" t="str">
            <v>07/Đã thanh toán 10/2023</v>
          </cell>
        </row>
        <row r="625">
          <cell r="D625">
            <v>36146</v>
          </cell>
          <cell r="E625">
            <v>28346594</v>
          </cell>
          <cell r="F625">
            <v>1615482</v>
          </cell>
          <cell r="G625">
            <v>45094.000347222223</v>
          </cell>
          <cell r="H625">
            <v>45096.000347222223</v>
          </cell>
          <cell r="I625">
            <v>45126.000347222223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D626">
            <v>36171</v>
          </cell>
          <cell r="E626">
            <v>27347513</v>
          </cell>
          <cell r="F626">
            <v>1615482</v>
          </cell>
          <cell r="G626">
            <v>45094.000347222223</v>
          </cell>
          <cell r="H626">
            <v>45096.000347222223</v>
          </cell>
          <cell r="I626">
            <v>45129.000347222223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36187</v>
          </cell>
          <cell r="E627">
            <v>13270362</v>
          </cell>
          <cell r="F627">
            <v>471702</v>
          </cell>
          <cell r="G627">
            <v>45094.000347222223</v>
          </cell>
          <cell r="H627">
            <v>45096.000347222223</v>
          </cell>
          <cell r="I627">
            <v>45121.000347222223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D628">
            <v>36167</v>
          </cell>
          <cell r="E628">
            <v>20385429</v>
          </cell>
          <cell r="F628">
            <v>575482</v>
          </cell>
          <cell r="G628">
            <v>45094.000347222223</v>
          </cell>
          <cell r="H628">
            <v>45096.000347222223</v>
          </cell>
          <cell r="I628">
            <v>45129.000347222223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36149</v>
          </cell>
          <cell r="E629">
            <v>25354941</v>
          </cell>
          <cell r="F629">
            <v>2619452</v>
          </cell>
          <cell r="G629">
            <v>45094.000347222223</v>
          </cell>
          <cell r="H629">
            <v>45096.000347222223</v>
          </cell>
          <cell r="I629">
            <v>45125.000347222223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36160</v>
          </cell>
          <cell r="E630">
            <v>16449632</v>
          </cell>
          <cell r="F630">
            <v>1038389</v>
          </cell>
          <cell r="G630">
            <v>45094.000347222223</v>
          </cell>
          <cell r="H630">
            <v>45110.000347222223</v>
          </cell>
          <cell r="I630">
            <v>45131.000347222223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D631">
            <v>36148</v>
          </cell>
          <cell r="E631">
            <v>24325650</v>
          </cell>
          <cell r="F631">
            <v>2112294</v>
          </cell>
          <cell r="G631">
            <v>45094.000347222223</v>
          </cell>
          <cell r="H631">
            <v>45096.000347222223</v>
          </cell>
          <cell r="I631">
            <v>45128.000347222223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36169</v>
          </cell>
          <cell r="E632">
            <v>22360223</v>
          </cell>
          <cell r="F632">
            <v>3657841</v>
          </cell>
          <cell r="G632">
            <v>45094.000347222223</v>
          </cell>
          <cell r="H632">
            <v>45110.000347222223</v>
          </cell>
          <cell r="I632">
            <v>45128.000347222223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D633">
            <v>36161</v>
          </cell>
          <cell r="E633">
            <v>28347931</v>
          </cell>
          <cell r="F633">
            <v>2076778</v>
          </cell>
          <cell r="G633">
            <v>45094.000347222223</v>
          </cell>
          <cell r="H633">
            <v>45110.000347222223</v>
          </cell>
          <cell r="I633">
            <v>45129.000347222223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D634">
            <v>36166</v>
          </cell>
          <cell r="E634">
            <v>20385169</v>
          </cell>
          <cell r="F634">
            <v>1038389</v>
          </cell>
          <cell r="G634">
            <v>45094.000347222223</v>
          </cell>
          <cell r="H634">
            <v>45110.000347222223</v>
          </cell>
          <cell r="I634">
            <v>45129.000347222223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36175</v>
          </cell>
          <cell r="E635">
            <v>25355618</v>
          </cell>
          <cell r="F635">
            <v>1038389</v>
          </cell>
          <cell r="G635">
            <v>45094.000347222223</v>
          </cell>
          <cell r="H635">
            <v>45110.000347222223</v>
          </cell>
          <cell r="I635">
            <v>45128.000347222223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36172</v>
          </cell>
          <cell r="E636">
            <v>27347930</v>
          </cell>
          <cell r="F636">
            <v>1038389</v>
          </cell>
          <cell r="G636">
            <v>45094.000347222223</v>
          </cell>
          <cell r="H636">
            <v>45110.000347222223</v>
          </cell>
          <cell r="I636">
            <v>45129.000347222223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36178</v>
          </cell>
          <cell r="E637">
            <v>26407545</v>
          </cell>
          <cell r="F637">
            <v>4798475</v>
          </cell>
          <cell r="G637">
            <v>45094.000347222223</v>
          </cell>
          <cell r="J637" t="str">
            <v>Do Thi Bich Lieu</v>
          </cell>
          <cell r="M637" t="str">
            <v>No</v>
          </cell>
          <cell r="O637" t="str">
            <v>07/Đã thanh toán 10/2023</v>
          </cell>
        </row>
        <row r="638">
          <cell r="D638">
            <v>36162</v>
          </cell>
          <cell r="E638">
            <v>28348410</v>
          </cell>
          <cell r="F638">
            <v>2846936</v>
          </cell>
          <cell r="G638">
            <v>45094.000347222223</v>
          </cell>
          <cell r="H638">
            <v>45096.000347222223</v>
          </cell>
          <cell r="I638">
            <v>45129.000347222223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36145</v>
          </cell>
          <cell r="E639">
            <v>16447953</v>
          </cell>
          <cell r="F639">
            <v>5499736</v>
          </cell>
          <cell r="G639">
            <v>45094.000347222223</v>
          </cell>
          <cell r="H639">
            <v>45096.000347222223</v>
          </cell>
          <cell r="I639">
            <v>45128.000347222223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D640">
            <v>36159</v>
          </cell>
          <cell r="E640">
            <v>16449065</v>
          </cell>
          <cell r="F640">
            <v>4234934</v>
          </cell>
          <cell r="G640">
            <v>45094.000347222223</v>
          </cell>
          <cell r="H640">
            <v>45096.000347222223</v>
          </cell>
          <cell r="I640">
            <v>45131.000347222223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D641">
            <v>36156</v>
          </cell>
          <cell r="E641">
            <v>19408955</v>
          </cell>
          <cell r="F641">
            <v>2995075</v>
          </cell>
          <cell r="G641">
            <v>45094.000347222223</v>
          </cell>
          <cell r="H641">
            <v>45096.000347222223</v>
          </cell>
          <cell r="I641">
            <v>45126.000347222223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36154</v>
          </cell>
          <cell r="E642">
            <v>12171632</v>
          </cell>
          <cell r="F642">
            <v>3115167</v>
          </cell>
          <cell r="G642">
            <v>45094.000347222223</v>
          </cell>
          <cell r="H642">
            <v>45110.000347222223</v>
          </cell>
          <cell r="I642">
            <v>45125.000347222223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36147</v>
          </cell>
          <cell r="E643">
            <v>24325563</v>
          </cell>
          <cell r="F643">
            <v>1038389</v>
          </cell>
          <cell r="G643">
            <v>45094.000347222223</v>
          </cell>
          <cell r="H643">
            <v>45110.000347222223</v>
          </cell>
          <cell r="I643">
            <v>45128.000347222223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D644">
            <v>36152</v>
          </cell>
          <cell r="E644">
            <v>12171899</v>
          </cell>
          <cell r="F644">
            <v>2619452</v>
          </cell>
          <cell r="G644">
            <v>45094.000347222223</v>
          </cell>
          <cell r="H644">
            <v>45096.000347222223</v>
          </cell>
          <cell r="I644">
            <v>45125.000347222223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36143</v>
          </cell>
          <cell r="E645">
            <v>11212777</v>
          </cell>
          <cell r="F645">
            <v>4752506</v>
          </cell>
          <cell r="G645">
            <v>45094.000347222223</v>
          </cell>
          <cell r="H645">
            <v>45110.000347222223</v>
          </cell>
          <cell r="I645">
            <v>45124.000347222223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36183</v>
          </cell>
          <cell r="E646">
            <v>26407279</v>
          </cell>
          <cell r="F646">
            <v>471702</v>
          </cell>
          <cell r="G646">
            <v>45094.000347222223</v>
          </cell>
          <cell r="J646" t="str">
            <v>Do Thi Bich Lieu</v>
          </cell>
          <cell r="M646" t="str">
            <v>No</v>
          </cell>
          <cell r="O646" t="str">
            <v>07/Đã thanh toán 10/2023</v>
          </cell>
        </row>
        <row r="647">
          <cell r="D647">
            <v>36176</v>
          </cell>
          <cell r="E647">
            <v>25355867</v>
          </cell>
          <cell r="F647">
            <v>6854386</v>
          </cell>
          <cell r="G647">
            <v>45094.000347222223</v>
          </cell>
          <cell r="H647">
            <v>45096.000347222223</v>
          </cell>
          <cell r="I647">
            <v>45128.000347222223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36170</v>
          </cell>
          <cell r="E648">
            <v>21236962</v>
          </cell>
          <cell r="F648">
            <v>1615482</v>
          </cell>
          <cell r="G648">
            <v>45094.000347222223</v>
          </cell>
          <cell r="H648">
            <v>45096.000347222223</v>
          </cell>
          <cell r="I648">
            <v>45129.000347222223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36158</v>
          </cell>
          <cell r="E649">
            <v>23228769</v>
          </cell>
          <cell r="F649">
            <v>1615482</v>
          </cell>
          <cell r="G649">
            <v>45094.000347222223</v>
          </cell>
          <cell r="H649">
            <v>45096.000347222223</v>
          </cell>
          <cell r="I649">
            <v>45130.000347222223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36173</v>
          </cell>
          <cell r="E650">
            <v>17216889</v>
          </cell>
          <cell r="F650">
            <v>2729855</v>
          </cell>
          <cell r="G650">
            <v>45094.000347222223</v>
          </cell>
          <cell r="H650">
            <v>45096.000347222223</v>
          </cell>
          <cell r="I650">
            <v>45129.000347222223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36179</v>
          </cell>
          <cell r="E651">
            <v>13269415</v>
          </cell>
          <cell r="F651">
            <v>2443276</v>
          </cell>
          <cell r="G651">
            <v>45094.000347222223</v>
          </cell>
          <cell r="J651" t="str">
            <v>Do Thi Bich Lieu</v>
          </cell>
          <cell r="M651" t="str">
            <v>No</v>
          </cell>
          <cell r="O651" t="str">
            <v>07/Đã thanh toán 10/2023</v>
          </cell>
        </row>
        <row r="652">
          <cell r="D652">
            <v>36184</v>
          </cell>
          <cell r="E652">
            <v>14119687</v>
          </cell>
          <cell r="F652">
            <v>3636370</v>
          </cell>
          <cell r="G652">
            <v>45094.000347222223</v>
          </cell>
          <cell r="H652">
            <v>45096.000347222223</v>
          </cell>
          <cell r="I652">
            <v>45121.000347222223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36186</v>
          </cell>
          <cell r="E653">
            <v>13270630</v>
          </cell>
          <cell r="F653">
            <v>2564596</v>
          </cell>
          <cell r="G653">
            <v>45094.000347222223</v>
          </cell>
          <cell r="H653">
            <v>45096.000347222223</v>
          </cell>
          <cell r="I653">
            <v>45121.000347222223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37510</v>
          </cell>
          <cell r="E654">
            <v>14064562</v>
          </cell>
          <cell r="F654">
            <v>2650786</v>
          </cell>
          <cell r="G654">
            <v>45100.000347222223</v>
          </cell>
          <cell r="H654">
            <v>45119.000347222223</v>
          </cell>
          <cell r="I654">
            <v>44958.000347222223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37555</v>
          </cell>
          <cell r="E655">
            <v>28256017</v>
          </cell>
          <cell r="F655">
            <v>11215914</v>
          </cell>
          <cell r="G655">
            <v>45100.000347222223</v>
          </cell>
          <cell r="J655" t="str">
            <v>Do Thi Bich Lieu</v>
          </cell>
          <cell r="M655" t="str">
            <v>No</v>
          </cell>
          <cell r="O655" t="str">
            <v>07/Đã thanh toán 10/2023</v>
          </cell>
        </row>
        <row r="656">
          <cell r="D656">
            <v>37556</v>
          </cell>
          <cell r="E656">
            <v>20293537</v>
          </cell>
          <cell r="F656">
            <v>2226532</v>
          </cell>
          <cell r="G656">
            <v>45100.000347222223</v>
          </cell>
          <cell r="J656" t="str">
            <v>Do Thi Bich Lieu</v>
          </cell>
          <cell r="M656" t="str">
            <v>No</v>
          </cell>
          <cell r="O656" t="str">
            <v>07/Đã thanh toán 10/2023</v>
          </cell>
        </row>
        <row r="657">
          <cell r="D657">
            <v>37536</v>
          </cell>
          <cell r="E657">
            <v>25269261</v>
          </cell>
          <cell r="F657">
            <v>2311384</v>
          </cell>
          <cell r="G657">
            <v>45100.000347222223</v>
          </cell>
          <cell r="J657" t="str">
            <v>Do Thi Bich Lieu</v>
          </cell>
          <cell r="M657" t="str">
            <v>No</v>
          </cell>
          <cell r="O657" t="str">
            <v>07/Đã thanh toán 10/2023</v>
          </cell>
        </row>
        <row r="658">
          <cell r="D658">
            <v>37557</v>
          </cell>
          <cell r="E658">
            <v>22343251</v>
          </cell>
          <cell r="F658">
            <v>977306</v>
          </cell>
          <cell r="G658">
            <v>45100.000347222223</v>
          </cell>
          <cell r="J658" t="str">
            <v>Do Thi Bich Lieu</v>
          </cell>
          <cell r="M658" t="str">
            <v>No</v>
          </cell>
          <cell r="O658" t="str">
            <v>07/Đã thanh toán 10/2023</v>
          </cell>
        </row>
        <row r="659">
          <cell r="D659">
            <v>37553</v>
          </cell>
          <cell r="E659">
            <v>14080816</v>
          </cell>
          <cell r="F659">
            <v>4959499</v>
          </cell>
          <cell r="G659">
            <v>45100.000347222223</v>
          </cell>
          <cell r="J659" t="str">
            <v>Do Thi Bich Lieu</v>
          </cell>
          <cell r="M659" t="str">
            <v>No</v>
          </cell>
          <cell r="O659" t="str">
            <v>07/Đã thanh toán 10/2023</v>
          </cell>
        </row>
        <row r="660">
          <cell r="D660">
            <v>37641</v>
          </cell>
          <cell r="E660">
            <v>13272625</v>
          </cell>
          <cell r="F660">
            <v>496812</v>
          </cell>
          <cell r="G660">
            <v>45101.000347222223</v>
          </cell>
          <cell r="H660">
            <v>45103.000347222223</v>
          </cell>
          <cell r="I660">
            <v>45124.000347222223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37644</v>
          </cell>
          <cell r="E661">
            <v>26411759</v>
          </cell>
          <cell r="F661">
            <v>2856594</v>
          </cell>
          <cell r="G661">
            <v>45101.000347222223</v>
          </cell>
          <cell r="H661">
            <v>45103.000347222223</v>
          </cell>
          <cell r="I661">
            <v>45127.000347222223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37621</v>
          </cell>
          <cell r="E662">
            <v>18183438</v>
          </cell>
          <cell r="F662">
            <v>1038389</v>
          </cell>
          <cell r="G662">
            <v>45101.000347222223</v>
          </cell>
          <cell r="J662" t="str">
            <v>Do Thi Bich Lieu</v>
          </cell>
          <cell r="M662" t="str">
            <v>No</v>
          </cell>
          <cell r="O662" t="str">
            <v>Chúng tôi đang xử lý hóa đơn, vui lòng liên hệ Do Thi Bich Lieu</v>
          </cell>
        </row>
        <row r="663">
          <cell r="D663">
            <v>37629</v>
          </cell>
          <cell r="E663">
            <v>12174919</v>
          </cell>
          <cell r="F663">
            <v>2167495</v>
          </cell>
          <cell r="G663">
            <v>45101.000347222223</v>
          </cell>
          <cell r="H663">
            <v>45103.000347222223</v>
          </cell>
          <cell r="I663">
            <v>45132.000347222223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37627</v>
          </cell>
          <cell r="E664">
            <v>16450595</v>
          </cell>
          <cell r="F664">
            <v>3115167</v>
          </cell>
          <cell r="G664">
            <v>45101.000347222223</v>
          </cell>
          <cell r="H664">
            <v>45111.000347222223</v>
          </cell>
          <cell r="I664">
            <v>45135.000347222223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D665">
            <v>37640</v>
          </cell>
          <cell r="E665">
            <v>14121232</v>
          </cell>
          <cell r="F665">
            <v>3115167</v>
          </cell>
          <cell r="G665">
            <v>45101.000347222223</v>
          </cell>
          <cell r="H665">
            <v>45108.000347222223</v>
          </cell>
          <cell r="I665">
            <v>45124.000347222223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37642</v>
          </cell>
          <cell r="E666">
            <v>90333334</v>
          </cell>
          <cell r="F666">
            <v>1038389</v>
          </cell>
          <cell r="G666">
            <v>45101.000347222223</v>
          </cell>
          <cell r="H666">
            <v>45108.000347222223</v>
          </cell>
          <cell r="I666">
            <v>45126.000347222223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37635</v>
          </cell>
          <cell r="E667">
            <v>50993255</v>
          </cell>
          <cell r="F667">
            <v>1038389</v>
          </cell>
          <cell r="G667">
            <v>45101.000347222223</v>
          </cell>
          <cell r="H667">
            <v>45108.000347222223</v>
          </cell>
          <cell r="I667">
            <v>45133.000347222223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37633</v>
          </cell>
          <cell r="E668">
            <v>18186319</v>
          </cell>
          <cell r="F668">
            <v>2076778</v>
          </cell>
          <cell r="G668">
            <v>45101.000347222223</v>
          </cell>
          <cell r="H668">
            <v>45110.000347222223</v>
          </cell>
          <cell r="I668">
            <v>45133.000347222223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37637</v>
          </cell>
          <cell r="E669">
            <v>16451871</v>
          </cell>
          <cell r="F669">
            <v>4141489</v>
          </cell>
          <cell r="G669">
            <v>45101.000347222223</v>
          </cell>
          <cell r="H669">
            <v>45108.000347222223</v>
          </cell>
          <cell r="I669">
            <v>45138.000347222223</v>
          </cell>
          <cell r="J669" t="str">
            <v>Do Thi Bich Lieu</v>
          </cell>
          <cell r="M669" t="str">
            <v>No</v>
          </cell>
          <cell r="O669" t="str">
            <v>Lịch thanh toán: Monthly at 10 &amp; 24</v>
          </cell>
        </row>
        <row r="670">
          <cell r="D670">
            <v>37634</v>
          </cell>
          <cell r="E670">
            <v>18186431</v>
          </cell>
          <cell r="F670">
            <v>2076778</v>
          </cell>
          <cell r="G670">
            <v>45101.000347222223</v>
          </cell>
          <cell r="H670">
            <v>45110.000347222223</v>
          </cell>
          <cell r="I670">
            <v>45133.000347222223</v>
          </cell>
          <cell r="J670" t="str">
            <v>Do Thi Bich Lieu</v>
          </cell>
          <cell r="M670" t="str">
            <v>No</v>
          </cell>
          <cell r="O670" t="str">
            <v>Lịch thanh toán: Monthly at 10 &amp; 24</v>
          </cell>
        </row>
        <row r="671">
          <cell r="D671">
            <v>37638</v>
          </cell>
          <cell r="E671">
            <v>25357982</v>
          </cell>
          <cell r="F671">
            <v>1038389</v>
          </cell>
          <cell r="G671">
            <v>45101.000347222223</v>
          </cell>
          <cell r="H671">
            <v>45111.000347222223</v>
          </cell>
          <cell r="I671">
            <v>45135.000347222223</v>
          </cell>
          <cell r="J671" t="str">
            <v>Do Thi Bich Lieu</v>
          </cell>
          <cell r="M671" t="str">
            <v>No</v>
          </cell>
          <cell r="O671" t="str">
            <v>Lịch thanh toán: Monthly at 10 &amp; 24</v>
          </cell>
        </row>
        <row r="672">
          <cell r="D672">
            <v>37620</v>
          </cell>
          <cell r="E672">
            <v>10254872</v>
          </cell>
          <cell r="F672">
            <v>5850416</v>
          </cell>
          <cell r="G672">
            <v>45101.000347222223</v>
          </cell>
          <cell r="H672">
            <v>45103.000347222223</v>
          </cell>
          <cell r="I672">
            <v>45129.000347222223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37639</v>
          </cell>
          <cell r="E673">
            <v>25358234</v>
          </cell>
          <cell r="F673">
            <v>4178313</v>
          </cell>
          <cell r="G673">
            <v>45101.000347222223</v>
          </cell>
          <cell r="H673">
            <v>45103.000347222223</v>
          </cell>
          <cell r="I673">
            <v>45135.000347222223</v>
          </cell>
          <cell r="J673" t="str">
            <v>Do Thi Bich Lieu</v>
          </cell>
          <cell r="M673" t="str">
            <v>No</v>
          </cell>
          <cell r="O673" t="str">
            <v>Lịch thanh toán: Monthly at 10 &amp; 24</v>
          </cell>
        </row>
        <row r="674">
          <cell r="D674">
            <v>37646</v>
          </cell>
          <cell r="E674">
            <v>13274402</v>
          </cell>
          <cell r="F674">
            <v>1038389</v>
          </cell>
          <cell r="G674">
            <v>45101.000347222223</v>
          </cell>
          <cell r="H674">
            <v>45119.000347222223</v>
          </cell>
          <cell r="I674">
            <v>45128.000347222223</v>
          </cell>
          <cell r="J674" t="str">
            <v>Do Thi Bich Lieu</v>
          </cell>
          <cell r="M674" t="str">
            <v>No</v>
          </cell>
          <cell r="O674" t="str">
            <v>Lịch thanh toán: Monthly at 10 &amp; 24</v>
          </cell>
        </row>
        <row r="675">
          <cell r="D675">
            <v>37643</v>
          </cell>
          <cell r="E675">
            <v>26413286</v>
          </cell>
          <cell r="F675">
            <v>1038389</v>
          </cell>
          <cell r="G675">
            <v>45101.000347222223</v>
          </cell>
          <cell r="H675">
            <v>45108.000347222223</v>
          </cell>
          <cell r="I675">
            <v>45126.000347222223</v>
          </cell>
          <cell r="J675" t="str">
            <v>Do Thi Bich Lieu</v>
          </cell>
          <cell r="M675" t="str">
            <v>No</v>
          </cell>
          <cell r="O675" t="str">
            <v>Lịch thanh toán: Monthly at 10 &amp; 24</v>
          </cell>
        </row>
        <row r="676">
          <cell r="D676">
            <v>37636</v>
          </cell>
          <cell r="E676">
            <v>12174650</v>
          </cell>
          <cell r="F676">
            <v>8099434</v>
          </cell>
          <cell r="G676">
            <v>45101.000347222223</v>
          </cell>
          <cell r="H676">
            <v>45108.000347222223</v>
          </cell>
          <cell r="I676">
            <v>45133.000347222223</v>
          </cell>
          <cell r="J676" t="str">
            <v>Do Thi Bich Lieu</v>
          </cell>
          <cell r="M676" t="str">
            <v>No</v>
          </cell>
          <cell r="O676" t="str">
            <v>Lịch thanh toán: Monthly at 10 &amp; 24</v>
          </cell>
        </row>
        <row r="677">
          <cell r="D677">
            <v>37630</v>
          </cell>
          <cell r="E677">
            <v>11215746</v>
          </cell>
          <cell r="F677">
            <v>5191945</v>
          </cell>
          <cell r="G677">
            <v>45101.000347222223</v>
          </cell>
          <cell r="H677">
            <v>45110.000347222223</v>
          </cell>
          <cell r="I677">
            <v>45133.000347222223</v>
          </cell>
          <cell r="J677" t="str">
            <v>Do Thi Bich Lieu</v>
          </cell>
          <cell r="M677" t="str">
            <v>No</v>
          </cell>
          <cell r="O677" t="str">
            <v>Lịch thanh toán: Monthly at 10 &amp; 24</v>
          </cell>
        </row>
        <row r="678">
          <cell r="D678">
            <v>37632</v>
          </cell>
          <cell r="E678">
            <v>18186358</v>
          </cell>
          <cell r="F678">
            <v>2619452</v>
          </cell>
          <cell r="G678">
            <v>45101.000347222223</v>
          </cell>
          <cell r="H678">
            <v>45103.000347222223</v>
          </cell>
          <cell r="I678">
            <v>45133.000347222223</v>
          </cell>
          <cell r="J678" t="str">
            <v>Do Thi Bich Lieu</v>
          </cell>
          <cell r="M678" t="str">
            <v>No</v>
          </cell>
          <cell r="O678" t="str">
            <v>Lịch thanh toán: Monthly at 10 &amp; 24</v>
          </cell>
        </row>
        <row r="679">
          <cell r="D679">
            <v>37624</v>
          </cell>
          <cell r="E679">
            <v>17218910</v>
          </cell>
          <cell r="F679">
            <v>3692260</v>
          </cell>
          <cell r="G679">
            <v>45101.000347222223</v>
          </cell>
          <cell r="H679">
            <v>45110.000347222223</v>
          </cell>
          <cell r="I679">
            <v>45133.000347222223</v>
          </cell>
          <cell r="J679" t="str">
            <v>Do Thi Bich Lieu</v>
          </cell>
          <cell r="M679" t="str">
            <v>No</v>
          </cell>
          <cell r="O679" t="str">
            <v>Lịch thanh toán: Monthly at 10 &amp; 24</v>
          </cell>
        </row>
        <row r="680">
          <cell r="D680">
            <v>37623</v>
          </cell>
          <cell r="E680">
            <v>21238342</v>
          </cell>
          <cell r="F680">
            <v>1034143</v>
          </cell>
          <cell r="G680">
            <v>45101.000347222223</v>
          </cell>
          <cell r="H680">
            <v>45103.000347222223</v>
          </cell>
          <cell r="I680">
            <v>45134.000347222223</v>
          </cell>
          <cell r="J680" t="str">
            <v>Do Thi Bich Lieu</v>
          </cell>
          <cell r="M680" t="str">
            <v>No</v>
          </cell>
          <cell r="O680" t="str">
            <v>Lịch thanh toán: Monthly at 10 &amp; 24</v>
          </cell>
        </row>
        <row r="681">
          <cell r="D681">
            <v>37631</v>
          </cell>
          <cell r="E681">
            <v>11216187</v>
          </cell>
          <cell r="F681">
            <v>5629773</v>
          </cell>
          <cell r="G681">
            <v>45101.000347222223</v>
          </cell>
          <cell r="H681">
            <v>45103.000347222223</v>
          </cell>
          <cell r="I681">
            <v>45133.000347222223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37647</v>
          </cell>
          <cell r="E682">
            <v>18187362</v>
          </cell>
          <cell r="F682">
            <v>3812589</v>
          </cell>
          <cell r="G682">
            <v>45101.000347222223</v>
          </cell>
          <cell r="H682">
            <v>45103.000347222223</v>
          </cell>
          <cell r="I682">
            <v>45135.000347222223</v>
          </cell>
          <cell r="J682" t="str">
            <v>Do Thi Bich Lieu</v>
          </cell>
          <cell r="M682" t="str">
            <v>No</v>
          </cell>
          <cell r="O682" t="str">
            <v>Lịch thanh toán: Monthly at 10 &amp; 24</v>
          </cell>
        </row>
        <row r="683">
          <cell r="D683">
            <v>37648</v>
          </cell>
          <cell r="E683">
            <v>29183693</v>
          </cell>
          <cell r="F683">
            <v>552013</v>
          </cell>
          <cell r="G683">
            <v>45101.000347222223</v>
          </cell>
          <cell r="H683">
            <v>45103.000347222223</v>
          </cell>
          <cell r="I683">
            <v>45135.000347222223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37619</v>
          </cell>
          <cell r="E684">
            <v>10249806</v>
          </cell>
          <cell r="F684">
            <v>2076778</v>
          </cell>
          <cell r="G684">
            <v>45101.000347222223</v>
          </cell>
          <cell r="J684" t="str">
            <v>Do Thi Bich Lieu</v>
          </cell>
          <cell r="M684" t="str">
            <v>No</v>
          </cell>
          <cell r="O684" t="str">
            <v>Chúng tôi đang xử lý hóa đơn, vui lòng liên hệ Do Thi Bich Lieu</v>
          </cell>
        </row>
        <row r="685">
          <cell r="D685">
            <v>37626</v>
          </cell>
          <cell r="E685">
            <v>16450772</v>
          </cell>
          <cell r="F685">
            <v>1891489</v>
          </cell>
          <cell r="G685">
            <v>45101.000347222223</v>
          </cell>
          <cell r="H685">
            <v>45103.000347222223</v>
          </cell>
          <cell r="I685">
            <v>45135.000347222223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37622</v>
          </cell>
          <cell r="E686">
            <v>10255621</v>
          </cell>
          <cell r="F686">
            <v>5191945</v>
          </cell>
          <cell r="G686">
            <v>45101.000347222223</v>
          </cell>
          <cell r="J686" t="str">
            <v>Do Thi Bich Lieu</v>
          </cell>
          <cell r="M686" t="str">
            <v>No</v>
          </cell>
          <cell r="O686" t="str">
            <v>Chúng tôi đang xử lý hóa đơn, vui lòng liên hệ Do Thi Bich Lieu</v>
          </cell>
        </row>
        <row r="687">
          <cell r="D687">
            <v>37645</v>
          </cell>
          <cell r="E687">
            <v>26414192</v>
          </cell>
          <cell r="F687">
            <v>2076778</v>
          </cell>
          <cell r="G687">
            <v>45101.000347222223</v>
          </cell>
          <cell r="H687">
            <v>45108.000347222223</v>
          </cell>
          <cell r="I687">
            <v>45128.000347222223</v>
          </cell>
          <cell r="J687" t="str">
            <v>Do Thi Bich Lieu</v>
          </cell>
          <cell r="M687" t="str">
            <v>No</v>
          </cell>
          <cell r="O687" t="str">
            <v>Lịch thanh toán: Monthly at 10 &amp; 24</v>
          </cell>
        </row>
        <row r="688">
          <cell r="D688">
            <v>37628</v>
          </cell>
          <cell r="E688">
            <v>15135255</v>
          </cell>
          <cell r="F688">
            <v>2156022</v>
          </cell>
          <cell r="G688">
            <v>45101.000347222223</v>
          </cell>
          <cell r="H688">
            <v>45103.000347222223</v>
          </cell>
          <cell r="I688">
            <v>45132.000347222223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37649</v>
          </cell>
          <cell r="E689">
            <v>29183716</v>
          </cell>
          <cell r="F689">
            <v>2619452</v>
          </cell>
          <cell r="G689">
            <v>45101.000347222223</v>
          </cell>
          <cell r="H689">
            <v>45104.000347222223</v>
          </cell>
          <cell r="I689">
            <v>45135.000347222223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34496</v>
          </cell>
          <cell r="E690">
            <v>16443682</v>
          </cell>
          <cell r="F690">
            <v>2785056</v>
          </cell>
          <cell r="G690">
            <v>45087.000347222223</v>
          </cell>
          <cell r="J690" t="str">
            <v>Do Thi Bich Lieu</v>
          </cell>
          <cell r="M690" t="str">
            <v>No</v>
          </cell>
          <cell r="O690" t="str">
            <v>07/Đã thanh toán 10/2023</v>
          </cell>
        </row>
        <row r="691">
          <cell r="D691">
            <v>34517</v>
          </cell>
          <cell r="E691">
            <v>24323446</v>
          </cell>
          <cell r="F691">
            <v>4500363</v>
          </cell>
          <cell r="G691">
            <v>45087.000347222223</v>
          </cell>
          <cell r="H691">
            <v>45088.000347222223</v>
          </cell>
          <cell r="I691">
            <v>45122.000347222223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D692">
            <v>34511</v>
          </cell>
          <cell r="E692">
            <v>29178839</v>
          </cell>
          <cell r="F692">
            <v>1615482</v>
          </cell>
          <cell r="G692">
            <v>45087.000347222223</v>
          </cell>
          <cell r="J692" t="str">
            <v>Do Thi Bich Lieu</v>
          </cell>
          <cell r="M692" t="str">
            <v>No</v>
          </cell>
          <cell r="O692" t="str">
            <v>07/Đã thanh toán 10/2023</v>
          </cell>
        </row>
        <row r="693">
          <cell r="D693">
            <v>34505</v>
          </cell>
          <cell r="E693">
            <v>10247806</v>
          </cell>
          <cell r="F693">
            <v>8020980</v>
          </cell>
          <cell r="G693">
            <v>45087.000347222223</v>
          </cell>
          <cell r="J693" t="str">
            <v>Do Thi Bich Lieu</v>
          </cell>
          <cell r="M693" t="str">
            <v>No</v>
          </cell>
          <cell r="O693" t="str">
            <v>07/Đã thanh toán 10/2023</v>
          </cell>
        </row>
        <row r="694">
          <cell r="D694">
            <v>37509</v>
          </cell>
          <cell r="E694">
            <v>14085720</v>
          </cell>
          <cell r="F694">
            <v>3115167</v>
          </cell>
          <cell r="G694">
            <v>45100.000347222223</v>
          </cell>
          <cell r="J694" t="str">
            <v>Do Thi Bich Lieu</v>
          </cell>
          <cell r="M694" t="str">
            <v>No</v>
          </cell>
          <cell r="O694" t="str">
            <v>07/Đã thanh toán 10/2023</v>
          </cell>
        </row>
        <row r="695">
          <cell r="D695">
            <v>37554</v>
          </cell>
          <cell r="E695">
            <v>14088540</v>
          </cell>
          <cell r="F695">
            <v>4921533</v>
          </cell>
          <cell r="G695">
            <v>45100.000347222223</v>
          </cell>
          <cell r="J695" t="str">
            <v>Do Thi Bich Lieu</v>
          </cell>
          <cell r="M695" t="str">
            <v>No</v>
          </cell>
          <cell r="O695" t="str">
            <v>07/Đã thanh toán 10/2023</v>
          </cell>
        </row>
        <row r="696">
          <cell r="D696">
            <v>57730</v>
          </cell>
          <cell r="E696">
            <v>14064562</v>
          </cell>
          <cell r="F696">
            <v>2570400</v>
          </cell>
          <cell r="G696">
            <v>44926.000347222223</v>
          </cell>
          <cell r="J696" t="str">
            <v>Do Thi Bich Lieu</v>
          </cell>
          <cell r="M696" t="str">
            <v>No</v>
          </cell>
          <cell r="O696" t="str">
            <v>Chúng tôi đang xử lý hóa đơn, vui lòng liên hệ Do Thi Bich Lieu</v>
          </cell>
        </row>
        <row r="697">
          <cell r="D697">
            <v>10499</v>
          </cell>
          <cell r="E697">
            <v>14080816</v>
          </cell>
          <cell r="F697">
            <v>5074636</v>
          </cell>
          <cell r="G697">
            <v>44987.000347222223</v>
          </cell>
          <cell r="J697" t="str">
            <v>Do Thi Bich Lieu</v>
          </cell>
          <cell r="M697" t="str">
            <v>No</v>
          </cell>
          <cell r="O697" t="str">
            <v>Chúng tôi đang xử lý hóa đơn, vui lòng liên hệ Do Thi Bich Lieu</v>
          </cell>
        </row>
        <row r="698">
          <cell r="D698">
            <v>14857</v>
          </cell>
          <cell r="E698">
            <v>14085720</v>
          </cell>
          <cell r="F698">
            <v>122164</v>
          </cell>
          <cell r="G698">
            <v>45001.000347222223</v>
          </cell>
          <cell r="J698" t="str">
            <v>Do Thi Bich Lieu</v>
          </cell>
          <cell r="M698" t="str">
            <v>No</v>
          </cell>
          <cell r="O698" t="str">
            <v>Chúng tôi đang xử lý hóa đơn, vui lòng liên hệ Do Thi Bich Lieu</v>
          </cell>
        </row>
        <row r="699">
          <cell r="D699">
            <v>15720</v>
          </cell>
          <cell r="E699">
            <v>20293537</v>
          </cell>
          <cell r="F699">
            <v>2619452</v>
          </cell>
          <cell r="G699">
            <v>45003.000347222223</v>
          </cell>
          <cell r="J699" t="str">
            <v>Do Thi Bich Lieu</v>
          </cell>
          <cell r="M699" t="str">
            <v>No</v>
          </cell>
          <cell r="O699" t="str">
            <v>Chúng tôi đang xử lý hóa đơn, vui lòng liên hệ Do Thi Bich Lieu</v>
          </cell>
        </row>
        <row r="700">
          <cell r="D700">
            <v>15717</v>
          </cell>
          <cell r="E700">
            <v>25269261</v>
          </cell>
          <cell r="F700">
            <v>2719277</v>
          </cell>
          <cell r="G700">
            <v>45003.000347222223</v>
          </cell>
          <cell r="J700" t="str">
            <v>Do Thi Bich Lieu</v>
          </cell>
          <cell r="M700" t="str">
            <v>No</v>
          </cell>
          <cell r="O700" t="str">
            <v>Chúng tôi đang xử lý hóa đơn, vui lòng liên hệ Do Thi Bich Lieu</v>
          </cell>
        </row>
        <row r="701">
          <cell r="D701">
            <v>15716</v>
          </cell>
          <cell r="E701">
            <v>28256017</v>
          </cell>
          <cell r="F701">
            <v>11608834</v>
          </cell>
          <cell r="G701">
            <v>45003.000347222223</v>
          </cell>
          <cell r="J701" t="str">
            <v>Do Thi Bich Lieu</v>
          </cell>
          <cell r="M701" t="str">
            <v>No</v>
          </cell>
          <cell r="O701" t="str">
            <v>Chúng tôi đang xử lý hóa đơn, vui lòng liên hệ Do Thi Bich Lieu</v>
          </cell>
        </row>
        <row r="702">
          <cell r="D702">
            <v>16743</v>
          </cell>
          <cell r="E702">
            <v>14088540</v>
          </cell>
          <cell r="F702">
            <v>5036672</v>
          </cell>
          <cell r="G702">
            <v>45008.000347222223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22184</v>
          </cell>
          <cell r="E703">
            <v>24306895</v>
          </cell>
          <cell r="F703">
            <v>1958825</v>
          </cell>
          <cell r="G703">
            <v>45030.000347222223</v>
          </cell>
          <cell r="J703" t="str">
            <v>Do Thi Bich Lieu</v>
          </cell>
          <cell r="M703" t="str">
            <v>No</v>
          </cell>
          <cell r="O703" t="str">
            <v>05/Đã thanh toán 24/2023</v>
          </cell>
        </row>
        <row r="704">
          <cell r="D704">
            <v>23406</v>
          </cell>
          <cell r="E704">
            <v>10221235</v>
          </cell>
          <cell r="F704">
            <v>1954612</v>
          </cell>
          <cell r="G704">
            <v>45036.000347222223</v>
          </cell>
          <cell r="J704" t="str">
            <v>Do Thi Bich Lieu</v>
          </cell>
          <cell r="M704" t="str">
            <v>No</v>
          </cell>
          <cell r="O704" t="str">
            <v>05/Đã thanh toán 24/2023</v>
          </cell>
        </row>
        <row r="705">
          <cell r="D705">
            <v>23407</v>
          </cell>
          <cell r="E705">
            <v>10222868</v>
          </cell>
          <cell r="F705">
            <v>3144801</v>
          </cell>
          <cell r="G705">
            <v>45036.000347222223</v>
          </cell>
          <cell r="J705" t="str">
            <v>Do Thi Bich Lieu</v>
          </cell>
          <cell r="M705" t="str">
            <v>No</v>
          </cell>
          <cell r="O705" t="str">
            <v>05/Đã thanh toán 24/2023</v>
          </cell>
        </row>
        <row r="706">
          <cell r="D706">
            <v>23414</v>
          </cell>
          <cell r="E706">
            <v>20365332</v>
          </cell>
          <cell r="F706">
            <v>5728125</v>
          </cell>
          <cell r="G706">
            <v>45036.000347222223</v>
          </cell>
          <cell r="J706" t="str">
            <v>Do Thi Bich Lieu</v>
          </cell>
          <cell r="M706" t="str">
            <v>No</v>
          </cell>
          <cell r="O706" t="str">
            <v>05/Đã thanh toán 24/2023</v>
          </cell>
        </row>
        <row r="707">
          <cell r="D707">
            <v>23404</v>
          </cell>
          <cell r="E707">
            <v>16423396</v>
          </cell>
          <cell r="F707">
            <v>1792468</v>
          </cell>
          <cell r="G707">
            <v>45036.000347222223</v>
          </cell>
          <cell r="J707" t="str">
            <v>Do Thi Bich Lieu</v>
          </cell>
          <cell r="M707" t="str">
            <v>No</v>
          </cell>
          <cell r="O707" t="str">
            <v>07/Đã thanh toán 10/2023</v>
          </cell>
        </row>
        <row r="708">
          <cell r="D708">
            <v>25248</v>
          </cell>
          <cell r="E708">
            <v>22343251</v>
          </cell>
          <cell r="F708">
            <v>1221638</v>
          </cell>
          <cell r="G708">
            <v>45044.000347222223</v>
          </cell>
          <cell r="J708" t="str">
            <v>Do Thi Bich Lieu</v>
          </cell>
          <cell r="M708" t="str">
            <v>No</v>
          </cell>
          <cell r="O708" t="str">
            <v>Chúng tôi đang xử lý hóa đơn, vui lòng liên hệ Do Thi Bich Lieu</v>
          </cell>
        </row>
        <row r="709">
          <cell r="D709">
            <v>28140</v>
          </cell>
          <cell r="E709">
            <v>10183289</v>
          </cell>
          <cell r="F709">
            <v>36449300</v>
          </cell>
          <cell r="G709">
            <v>45058.000347222223</v>
          </cell>
          <cell r="J709" t="str">
            <v>Do Thi Bich Lieu</v>
          </cell>
          <cell r="M709" t="str">
            <v>No</v>
          </cell>
          <cell r="O709" t="str">
            <v>05/Đã thanh toán 24/2023</v>
          </cell>
        </row>
        <row r="710">
          <cell r="D710">
            <v>29782</v>
          </cell>
          <cell r="E710">
            <v>15122237</v>
          </cell>
          <cell r="F710">
            <v>1954612</v>
          </cell>
          <cell r="G710">
            <v>45065.000347222223</v>
          </cell>
          <cell r="J710" t="str">
            <v>Do Thi Bich Lieu</v>
          </cell>
          <cell r="M710" t="str">
            <v>No</v>
          </cell>
          <cell r="O710" t="str">
            <v>06/Đã thanh toán 26/2023</v>
          </cell>
        </row>
        <row r="711">
          <cell r="D711">
            <v>29784</v>
          </cell>
          <cell r="E711">
            <v>22349126</v>
          </cell>
          <cell r="F711">
            <v>1557600</v>
          </cell>
          <cell r="G711">
            <v>45065.000347222223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D712">
            <v>29785</v>
          </cell>
          <cell r="E712">
            <v>28337212</v>
          </cell>
          <cell r="F712">
            <v>1557600</v>
          </cell>
          <cell r="G712">
            <v>45065.000347222223</v>
          </cell>
          <cell r="J712" t="str">
            <v>Do Thi Bich Lieu</v>
          </cell>
          <cell r="M712" t="str">
            <v>No</v>
          </cell>
          <cell r="O712" t="str">
            <v>07/Đã thanh toán 10/2023</v>
          </cell>
        </row>
        <row r="713">
          <cell r="D713">
            <v>29776</v>
          </cell>
          <cell r="E713">
            <v>24317189</v>
          </cell>
          <cell r="F713">
            <v>1557600</v>
          </cell>
          <cell r="G713">
            <v>45065.000347222223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D714">
            <v>29778</v>
          </cell>
          <cell r="E714">
            <v>27337223</v>
          </cell>
          <cell r="F714">
            <v>1557600</v>
          </cell>
          <cell r="G714">
            <v>45065.000347222223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29783</v>
          </cell>
          <cell r="E715">
            <v>16437514</v>
          </cell>
          <cell r="F715">
            <v>1557600</v>
          </cell>
          <cell r="G715">
            <v>45065.000347222223</v>
          </cell>
          <cell r="J715" t="str">
            <v>Do Thi Bich Lieu</v>
          </cell>
          <cell r="M715" t="str">
            <v>No</v>
          </cell>
          <cell r="O715" t="str">
            <v>07/Đã thanh toán 10/2023</v>
          </cell>
        </row>
        <row r="716">
          <cell r="D716">
            <v>29779</v>
          </cell>
          <cell r="E716">
            <v>20375114</v>
          </cell>
          <cell r="F716">
            <v>1557600</v>
          </cell>
          <cell r="G716">
            <v>45065.000347222223</v>
          </cell>
          <cell r="J716" t="str">
            <v>Do Thi Bich Lieu</v>
          </cell>
          <cell r="M716" t="str">
            <v>No</v>
          </cell>
          <cell r="O716" t="str">
            <v>07/Đã thanh toán 10/2023</v>
          </cell>
        </row>
        <row r="717">
          <cell r="D717">
            <v>29796</v>
          </cell>
          <cell r="E717">
            <v>18171959</v>
          </cell>
          <cell r="F717">
            <v>5734652</v>
          </cell>
          <cell r="G717">
            <v>45065.000347222223</v>
          </cell>
          <cell r="J717" t="str">
            <v>Do Thi Bich Lieu</v>
          </cell>
          <cell r="M717" t="str">
            <v>No</v>
          </cell>
          <cell r="O717" t="str">
            <v>07/Đã thanh toán 10/2023</v>
          </cell>
        </row>
        <row r="718">
          <cell r="D718">
            <v>29769</v>
          </cell>
          <cell r="E718">
            <v>10237358</v>
          </cell>
          <cell r="F718">
            <v>6899855</v>
          </cell>
          <cell r="G718">
            <v>45065.000347222223</v>
          </cell>
          <cell r="J718" t="str">
            <v>Do Thi Bich Lieu</v>
          </cell>
          <cell r="M718" t="str">
            <v>No</v>
          </cell>
          <cell r="O718" t="str">
            <v>06/Đã thanh toán 26/2023</v>
          </cell>
        </row>
        <row r="719">
          <cell r="D719">
            <v>29772</v>
          </cell>
          <cell r="E719">
            <v>19397650</v>
          </cell>
          <cell r="F719">
            <v>778800</v>
          </cell>
          <cell r="G719">
            <v>45065.000347222223</v>
          </cell>
          <cell r="J719" t="str">
            <v>Do Thi Bich Lieu</v>
          </cell>
          <cell r="M719" t="str">
            <v>No</v>
          </cell>
          <cell r="O719" t="str">
            <v>07/Đã thanh toán 10/2023</v>
          </cell>
        </row>
        <row r="720">
          <cell r="D720">
            <v>29771</v>
          </cell>
          <cell r="E720">
            <v>11200164</v>
          </cell>
          <cell r="F720">
            <v>3115200</v>
          </cell>
          <cell r="G720">
            <v>45065.000347222223</v>
          </cell>
          <cell r="J720" t="str">
            <v>Do Thi Bich Lieu</v>
          </cell>
          <cell r="M720" t="str">
            <v>No</v>
          </cell>
          <cell r="O720" t="str">
            <v>07/Đã thanh toán 10/2023</v>
          </cell>
        </row>
        <row r="721">
          <cell r="D721">
            <v>32658</v>
          </cell>
          <cell r="E721">
            <v>11207034</v>
          </cell>
          <cell r="F721">
            <v>1104026</v>
          </cell>
          <cell r="G721">
            <v>45077.000347222223</v>
          </cell>
          <cell r="J721" t="str">
            <v>Do Thi Bich Lieu</v>
          </cell>
          <cell r="M721" t="str">
            <v>No</v>
          </cell>
          <cell r="O721" t="str">
            <v>07/Đã thanh toán 10/2023</v>
          </cell>
        </row>
        <row r="722">
          <cell r="D722">
            <v>32655</v>
          </cell>
          <cell r="E722">
            <v>16442542</v>
          </cell>
          <cell r="F722">
            <v>1886808</v>
          </cell>
          <cell r="G722">
            <v>45077.000347222223</v>
          </cell>
          <cell r="J722" t="str">
            <v>Do Thi Bich Lieu</v>
          </cell>
          <cell r="M722" t="str">
            <v>No</v>
          </cell>
          <cell r="O722" t="str">
            <v>07/Đã thanh toán 10/2023</v>
          </cell>
        </row>
        <row r="723">
          <cell r="D723">
            <v>32675</v>
          </cell>
          <cell r="E723">
            <v>18115377</v>
          </cell>
          <cell r="F723">
            <v>848507</v>
          </cell>
          <cell r="G723">
            <v>45077.000347222223</v>
          </cell>
          <cell r="J723" t="str">
            <v>Do Thi Bich Lieu</v>
          </cell>
          <cell r="M723" t="str">
            <v>No</v>
          </cell>
          <cell r="O723" t="str">
            <v>06/Đã thanh toán 12/2023</v>
          </cell>
        </row>
        <row r="724">
          <cell r="D724">
            <v>32682</v>
          </cell>
          <cell r="E724">
            <v>28298123</v>
          </cell>
          <cell r="F724">
            <v>9300883</v>
          </cell>
          <cell r="G724">
            <v>45077.000347222223</v>
          </cell>
          <cell r="J724" t="str">
            <v>Do Thi Bich Lieu</v>
          </cell>
          <cell r="M724" t="str">
            <v>No</v>
          </cell>
          <cell r="O724" t="str">
            <v>06/Đã thanh toán 12/2023</v>
          </cell>
        </row>
        <row r="725">
          <cell r="D725">
            <v>32654</v>
          </cell>
          <cell r="E725">
            <v>22353983</v>
          </cell>
          <cell r="F725">
            <v>4340215</v>
          </cell>
          <cell r="G725">
            <v>45077.000347222223</v>
          </cell>
          <cell r="J725" t="str">
            <v>Do Thi Bich Lieu</v>
          </cell>
          <cell r="M725" t="str">
            <v>No</v>
          </cell>
          <cell r="O725" t="str">
            <v>07/Đã thanh toán 10/2023</v>
          </cell>
        </row>
        <row r="726">
          <cell r="D726">
            <v>32664</v>
          </cell>
          <cell r="E726">
            <v>13263686</v>
          </cell>
          <cell r="F726">
            <v>5491014</v>
          </cell>
          <cell r="G726">
            <v>45077.000347222223</v>
          </cell>
          <cell r="J726" t="str">
            <v>Do Thi Bich Lieu</v>
          </cell>
          <cell r="M726" t="str">
            <v>No</v>
          </cell>
          <cell r="O726" t="str">
            <v>07/Đã thanh toán 10/2023</v>
          </cell>
        </row>
        <row r="727">
          <cell r="D727">
            <v>32681</v>
          </cell>
          <cell r="E727">
            <v>15012701</v>
          </cell>
          <cell r="F727">
            <v>496815</v>
          </cell>
          <cell r="G727">
            <v>45077.000347222223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D728">
            <v>32672</v>
          </cell>
          <cell r="E728">
            <v>26406428</v>
          </cell>
          <cell r="F728">
            <v>2336400</v>
          </cell>
          <cell r="G728">
            <v>45077.000347222223</v>
          </cell>
          <cell r="J728" t="str">
            <v>Do Thi Bich Lieu</v>
          </cell>
          <cell r="M728" t="str">
            <v>No</v>
          </cell>
          <cell r="O728" t="str">
            <v>07/Đã thanh toán 10/2023</v>
          </cell>
        </row>
        <row r="729">
          <cell r="D729">
            <v>644</v>
          </cell>
          <cell r="E729">
            <v>12102972</v>
          </cell>
          <cell r="F729">
            <v>1942919</v>
          </cell>
          <cell r="G729">
            <v>44932.000347222223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23421</v>
          </cell>
          <cell r="E730">
            <v>26386858</v>
          </cell>
          <cell r="F730">
            <v>2586309</v>
          </cell>
          <cell r="G730">
            <v>45036.000347222223</v>
          </cell>
          <cell r="J730" t="str">
            <v>Do Thi Bich Lieu</v>
          </cell>
          <cell r="M730" t="str">
            <v>No</v>
          </cell>
          <cell r="O730" t="str">
            <v>05/Đã thanh toán 24/2023</v>
          </cell>
        </row>
        <row r="731">
          <cell r="D731">
            <v>23410</v>
          </cell>
          <cell r="E731">
            <v>12147912</v>
          </cell>
          <cell r="F731">
            <v>778800</v>
          </cell>
          <cell r="G731">
            <v>45036.000347222223</v>
          </cell>
          <cell r="J731" t="str">
            <v>Do Thi Bich Lieu</v>
          </cell>
          <cell r="M731" t="str">
            <v>No</v>
          </cell>
          <cell r="O731" t="str">
            <v>06/Đã thanh toán 12/2023</v>
          </cell>
        </row>
        <row r="732">
          <cell r="D732">
            <v>32656</v>
          </cell>
          <cell r="E732">
            <v>12165991</v>
          </cell>
          <cell r="F732">
            <v>3664914</v>
          </cell>
          <cell r="G732">
            <v>45077.000347222223</v>
          </cell>
          <cell r="J732" t="str">
            <v>Do Thi Bich Lieu</v>
          </cell>
          <cell r="M732" t="str">
            <v>No</v>
          </cell>
          <cell r="O732" t="str">
            <v>07/Đã thanh toán 10/2023</v>
          </cell>
        </row>
        <row r="733">
          <cell r="D733">
            <v>23422</v>
          </cell>
          <cell r="E733">
            <v>90314767</v>
          </cell>
          <cell r="F733">
            <v>3380546</v>
          </cell>
          <cell r="G733">
            <v>45036.000347222223</v>
          </cell>
          <cell r="J733" t="str">
            <v>Do Thi Bich Lieu</v>
          </cell>
          <cell r="M733" t="str">
            <v>No</v>
          </cell>
          <cell r="O733" t="str">
            <v>05/Đã thanh toán 24/2023</v>
          </cell>
        </row>
        <row r="734">
          <cell r="D734">
            <v>13165</v>
          </cell>
          <cell r="E734">
            <v>16407983</v>
          </cell>
          <cell r="F734">
            <v>2400893</v>
          </cell>
          <cell r="G734">
            <v>44994.000347222223</v>
          </cell>
          <cell r="J734" t="str">
            <v>Do Thi Bich Lieu</v>
          </cell>
          <cell r="M734" t="str">
            <v>No</v>
          </cell>
          <cell r="O734" t="str">
            <v>06/Đã thanh toán 26/2023</v>
          </cell>
        </row>
        <row r="735">
          <cell r="D735">
            <v>25879</v>
          </cell>
          <cell r="E735">
            <v>13109905</v>
          </cell>
          <cell r="F735">
            <v>8242430</v>
          </cell>
          <cell r="G735">
            <v>44758.000347222223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D736">
            <v>56277</v>
          </cell>
          <cell r="E736">
            <v>15069804</v>
          </cell>
          <cell r="F736">
            <v>196020</v>
          </cell>
          <cell r="G736">
            <v>44916.000347222223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D737">
            <v>56991</v>
          </cell>
          <cell r="E737">
            <v>12100509</v>
          </cell>
          <cell r="F737">
            <v>882090</v>
          </cell>
          <cell r="G737">
            <v>44922.000347222223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D738">
            <v>57169</v>
          </cell>
          <cell r="E738">
            <v>18115377</v>
          </cell>
          <cell r="F738">
            <v>980100</v>
          </cell>
          <cell r="G738">
            <v>44924.000347222223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D739">
            <v>57873</v>
          </cell>
          <cell r="E739">
            <v>14066526</v>
          </cell>
          <cell r="F739">
            <v>3598279</v>
          </cell>
          <cell r="G739">
            <v>44926.000347222223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D740">
            <v>13715</v>
          </cell>
          <cell r="E740">
            <v>28276097</v>
          </cell>
          <cell r="F740">
            <v>-1199426</v>
          </cell>
          <cell r="G740">
            <v>45000.000347222223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D741">
            <v>31445</v>
          </cell>
          <cell r="E741">
            <v>16440980</v>
          </cell>
          <cell r="F741">
            <v>1615482</v>
          </cell>
          <cell r="G741">
            <v>45073.000347222223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D742">
            <v>1376</v>
          </cell>
          <cell r="E742">
            <v>17154727</v>
          </cell>
          <cell r="F742">
            <v>6936193</v>
          </cell>
          <cell r="G742">
            <v>44938.000347222223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D743">
            <v>1477</v>
          </cell>
          <cell r="E743">
            <v>28298123</v>
          </cell>
          <cell r="F743">
            <v>9484132</v>
          </cell>
          <cell r="G743">
            <v>44939.000347222223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D744">
            <v>2116</v>
          </cell>
          <cell r="E744">
            <v>16391225</v>
          </cell>
          <cell r="F744">
            <v>6094770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D745">
            <v>2127</v>
          </cell>
          <cell r="E745">
            <v>11153889</v>
          </cell>
          <cell r="F745">
            <v>11166133</v>
          </cell>
          <cell r="G745">
            <v>44957.000347222223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6277</v>
          </cell>
          <cell r="E746">
            <v>26363583</v>
          </cell>
          <cell r="F746">
            <v>2880284</v>
          </cell>
          <cell r="G746">
            <v>44973.000347222223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D747">
            <v>56990</v>
          </cell>
          <cell r="E747">
            <v>10171704</v>
          </cell>
          <cell r="F747">
            <v>23304240</v>
          </cell>
          <cell r="G747">
            <v>44922.000347222223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641</v>
          </cell>
          <cell r="E748">
            <v>16386568</v>
          </cell>
          <cell r="F748">
            <v>1827216</v>
          </cell>
          <cell r="G748">
            <v>44932.000347222223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D749">
            <v>832</v>
          </cell>
          <cell r="E749">
            <v>17151843</v>
          </cell>
          <cell r="F749">
            <v>26410406</v>
          </cell>
          <cell r="G749">
            <v>44933.000347222223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D750">
            <v>1372</v>
          </cell>
          <cell r="E750">
            <v>10176136</v>
          </cell>
          <cell r="F750">
            <v>5280396</v>
          </cell>
          <cell r="G750">
            <v>44938.000347222223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D751">
            <v>1375</v>
          </cell>
          <cell r="E751">
            <v>10179448</v>
          </cell>
          <cell r="F751">
            <v>12216380</v>
          </cell>
          <cell r="G751">
            <v>44938.000347222223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  <row r="752">
          <cell r="D752">
            <v>1379</v>
          </cell>
          <cell r="E752">
            <v>24280678</v>
          </cell>
          <cell r="F752">
            <v>8581829</v>
          </cell>
          <cell r="G752">
            <v>44938.000347222223</v>
          </cell>
          <cell r="J752" t="str">
            <v>Do Thi Bich Lieu</v>
          </cell>
          <cell r="M752" t="str">
            <v>No</v>
          </cell>
          <cell r="O752" t="str">
            <v>Chúng tôi đang xử lý hóa đơn, vui lòng liên hệ Do Thi Bich Lieu</v>
          </cell>
        </row>
        <row r="753">
          <cell r="D753">
            <v>1373</v>
          </cell>
          <cell r="E753">
            <v>50984121</v>
          </cell>
          <cell r="F753">
            <v>13511344</v>
          </cell>
          <cell r="G753">
            <v>44938.000347222223</v>
          </cell>
          <cell r="J753" t="str">
            <v>Do Thi Bich Lieu</v>
          </cell>
          <cell r="M753" t="str">
            <v>No</v>
          </cell>
          <cell r="O753" t="str">
            <v>Chúng tôi đang xử lý hóa đơn, vui lòng liên hệ Do Thi Bich Lieu</v>
          </cell>
        </row>
        <row r="754">
          <cell r="D754">
            <v>1382</v>
          </cell>
          <cell r="E754">
            <v>16389594</v>
          </cell>
          <cell r="F754">
            <v>6108190</v>
          </cell>
          <cell r="G754">
            <v>44938.000347222223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1370</v>
          </cell>
          <cell r="E755">
            <v>19353021</v>
          </cell>
          <cell r="F755">
            <v>1221638</v>
          </cell>
          <cell r="G755">
            <v>44938.000347222223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1368</v>
          </cell>
          <cell r="E756">
            <v>13204346</v>
          </cell>
          <cell r="F756">
            <v>13589208</v>
          </cell>
          <cell r="G756">
            <v>44938.000347222223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1374</v>
          </cell>
          <cell r="E757">
            <v>10177524</v>
          </cell>
          <cell r="F757">
            <v>5054124</v>
          </cell>
          <cell r="G757">
            <v>44938.000347222223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1378</v>
          </cell>
          <cell r="E758">
            <v>22308735</v>
          </cell>
          <cell r="F758">
            <v>19025138</v>
          </cell>
          <cell r="G758">
            <v>44938.000347222223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1377</v>
          </cell>
          <cell r="E759">
            <v>20335101</v>
          </cell>
          <cell r="F759">
            <v>8672587</v>
          </cell>
          <cell r="G759">
            <v>44938.000347222223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1371</v>
          </cell>
          <cell r="E760">
            <v>18118684</v>
          </cell>
          <cell r="F760">
            <v>4216916</v>
          </cell>
          <cell r="G760">
            <v>44938.000347222223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1482</v>
          </cell>
          <cell r="E761">
            <v>15079249</v>
          </cell>
          <cell r="F761">
            <v>11958606</v>
          </cell>
          <cell r="G761">
            <v>44939.000347222223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1480</v>
          </cell>
          <cell r="E762">
            <v>16391750</v>
          </cell>
          <cell r="F762">
            <v>10859211</v>
          </cell>
          <cell r="G762">
            <v>44939.000347222223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2133</v>
          </cell>
          <cell r="E763">
            <v>13205002</v>
          </cell>
          <cell r="F763">
            <v>1305424</v>
          </cell>
          <cell r="G763">
            <v>44957.000347222223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2137</v>
          </cell>
          <cell r="E764">
            <v>26359222</v>
          </cell>
          <cell r="F764">
            <v>14355022</v>
          </cell>
          <cell r="G764">
            <v>44957.000347222223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2136</v>
          </cell>
          <cell r="E765">
            <v>14069880</v>
          </cell>
          <cell r="F765">
            <v>12207721</v>
          </cell>
          <cell r="G765">
            <v>44957.000347222223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2121</v>
          </cell>
          <cell r="E766">
            <v>10183289</v>
          </cell>
          <cell r="F766">
            <v>37365490</v>
          </cell>
          <cell r="G766">
            <v>44957.000347222223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2115</v>
          </cell>
          <cell r="E767">
            <v>18123159</v>
          </cell>
          <cell r="F767">
            <v>12081581</v>
          </cell>
          <cell r="G767">
            <v>44957.000347222223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2138</v>
          </cell>
          <cell r="E768">
            <v>14068906</v>
          </cell>
          <cell r="F768">
            <v>65661684</v>
          </cell>
          <cell r="G768">
            <v>44957.000347222223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2181</v>
          </cell>
          <cell r="E769">
            <v>26360918</v>
          </cell>
          <cell r="F769">
            <v>13559590</v>
          </cell>
          <cell r="G769">
            <v>44957.000347222223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2183</v>
          </cell>
          <cell r="E770">
            <v>16393469</v>
          </cell>
          <cell r="F770">
            <v>9018636</v>
          </cell>
          <cell r="G770">
            <v>44957.000347222223</v>
          </cell>
          <cell r="J770" t="str">
            <v>Do Thi Bich Lieu</v>
          </cell>
          <cell r="M770" t="str">
            <v>No</v>
          </cell>
          <cell r="O770" t="str">
            <v>Chúng tôi đang xử lý hóa đơn, vui lòng liên hệ Do Thi Bich Lieu</v>
          </cell>
        </row>
        <row r="771">
          <cell r="D771">
            <v>2182</v>
          </cell>
          <cell r="E771">
            <v>13209920</v>
          </cell>
          <cell r="F771">
            <v>12568622</v>
          </cell>
          <cell r="G771">
            <v>44957.000347222223</v>
          </cell>
          <cell r="J771" t="str">
            <v>Do Thi Bich Lieu</v>
          </cell>
          <cell r="M771" t="str">
            <v>No</v>
          </cell>
          <cell r="O771" t="str">
            <v>Chúng tôi đang xử lý hóa đơn, vui lòng liên hệ Do Thi Bich Lieu</v>
          </cell>
        </row>
        <row r="772">
          <cell r="D772">
            <v>2184</v>
          </cell>
          <cell r="E772">
            <v>26359891</v>
          </cell>
          <cell r="F772">
            <v>2900942</v>
          </cell>
          <cell r="G772">
            <v>44957.000347222223</v>
          </cell>
          <cell r="J772" t="str">
            <v>Do Thi Bich Lieu</v>
          </cell>
          <cell r="M772" t="str">
            <v>No</v>
          </cell>
          <cell r="O772" t="str">
            <v>Chúng tôi đang xử lý hóa đơn, vui lòng liên hệ Do Thi Bich Lieu</v>
          </cell>
        </row>
        <row r="773">
          <cell r="D773">
            <v>2131</v>
          </cell>
          <cell r="E773">
            <v>14071199</v>
          </cell>
          <cell r="F773">
            <v>6108190</v>
          </cell>
          <cell r="G773">
            <v>44957.000347222223</v>
          </cell>
          <cell r="J773" t="str">
            <v>Do Thi Bich Lieu</v>
          </cell>
          <cell r="M773" t="str">
            <v>No</v>
          </cell>
          <cell r="O773" t="str">
            <v>Chúng tôi đang xử lý hóa đơn, vui lòng liên hệ Do Thi Bich Lieu</v>
          </cell>
        </row>
        <row r="774">
          <cell r="D774">
            <v>2134</v>
          </cell>
          <cell r="E774">
            <v>13207268</v>
          </cell>
          <cell r="F774">
            <v>33855750</v>
          </cell>
          <cell r="G774">
            <v>44957.000347222223</v>
          </cell>
          <cell r="J774" t="str">
            <v>Do Thi Bich Lieu</v>
          </cell>
          <cell r="M774" t="str">
            <v>No</v>
          </cell>
          <cell r="O774" t="str">
            <v>Chúng tôi đang xử lý hóa đơn, vui lòng liên hệ Do Thi Bich Lieu</v>
          </cell>
        </row>
        <row r="775">
          <cell r="D775">
            <v>2124</v>
          </cell>
          <cell r="E775">
            <v>18123935</v>
          </cell>
          <cell r="F775">
            <v>6023424</v>
          </cell>
          <cell r="G775">
            <v>44957.000347222223</v>
          </cell>
          <cell r="J775" t="str">
            <v>Do Thi Bich Lieu</v>
          </cell>
          <cell r="M775" t="str">
            <v>No</v>
          </cell>
          <cell r="O775" t="str">
            <v>Chúng tôi đang xử lý hóa đơn, vui lòng liên hệ Do Thi Bich Lieu</v>
          </cell>
        </row>
        <row r="776">
          <cell r="D776">
            <v>2117</v>
          </cell>
          <cell r="E776">
            <v>15080920</v>
          </cell>
          <cell r="F776">
            <v>7899848</v>
          </cell>
          <cell r="G776">
            <v>44957.000347222223</v>
          </cell>
          <cell r="J776" t="str">
            <v>Do Thi Bich Lieu</v>
          </cell>
          <cell r="M776" t="str">
            <v>No</v>
          </cell>
          <cell r="O776" t="str">
            <v>Chúng tôi đang xử lý hóa đơn, vui lòng liên hệ Do Thi Bich Lieu</v>
          </cell>
        </row>
        <row r="777">
          <cell r="D777">
            <v>8663</v>
          </cell>
          <cell r="E777">
            <v>14076654</v>
          </cell>
          <cell r="F777">
            <v>1490071</v>
          </cell>
          <cell r="G777">
            <v>44981.000347222223</v>
          </cell>
          <cell r="J777" t="str">
            <v>Do Thi Bich Lieu</v>
          </cell>
          <cell r="M777" t="str">
            <v>No</v>
          </cell>
          <cell r="O777" t="str">
            <v>Chúng tôi đang xử lý hóa đơn, vui lòng liên hệ Do Thi Bich Lieu</v>
          </cell>
        </row>
        <row r="778">
          <cell r="D778">
            <v>15722</v>
          </cell>
          <cell r="E778">
            <v>15043397</v>
          </cell>
          <cell r="F778">
            <v>2358510</v>
          </cell>
          <cell r="G778">
            <v>45003.000347222223</v>
          </cell>
          <cell r="J778" t="str">
            <v>Do Thi Bich Lieu</v>
          </cell>
          <cell r="M778" t="str">
            <v>No</v>
          </cell>
          <cell r="O778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abSelected="1" topLeftCell="C25" workbookViewId="0">
      <selection activeCell="G38" sqref="G38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1" max="11" width="12.5703125" bestFit="1" customWidth="1"/>
    <col min="12" max="12" width="15.28515625" bestFit="1" customWidth="1"/>
    <col min="13" max="13" width="10" bestFit="1" customWidth="1"/>
    <col min="14" max="14" width="10.5703125" bestFit="1" customWidth="1"/>
  </cols>
  <sheetData>
    <row r="1" spans="1:11" ht="19.5" x14ac:dyDescent="0.3">
      <c r="A1" s="117" t="s">
        <v>49</v>
      </c>
      <c r="B1" s="117"/>
      <c r="C1" s="117"/>
      <c r="D1" s="117"/>
      <c r="E1" s="117"/>
      <c r="F1" s="117"/>
      <c r="G1" s="117"/>
    </row>
    <row r="2" spans="1:11" ht="36" customHeight="1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39</v>
      </c>
      <c r="H2" s="6"/>
      <c r="I2" s="6"/>
    </row>
    <row r="3" spans="1:11" ht="15.75" x14ac:dyDescent="0.25">
      <c r="A3" s="27"/>
      <c r="B3" s="28" t="s">
        <v>9</v>
      </c>
      <c r="C3" s="123">
        <v>913698629</v>
      </c>
      <c r="D3" s="124"/>
      <c r="E3" s="28"/>
      <c r="F3" s="28"/>
      <c r="G3" s="28"/>
      <c r="H3" s="81"/>
      <c r="I3" s="6"/>
    </row>
    <row r="4" spans="1:11" ht="15.75" x14ac:dyDescent="0.25">
      <c r="A4" s="12"/>
      <c r="B4" s="7" t="s">
        <v>56</v>
      </c>
      <c r="C4" s="8">
        <v>268769846</v>
      </c>
      <c r="D4" s="8">
        <v>26876988</v>
      </c>
      <c r="E4" s="8"/>
      <c r="F4" s="9"/>
      <c r="G4" s="9"/>
      <c r="I4" s="6"/>
    </row>
    <row r="5" spans="1:11" ht="15.75" x14ac:dyDescent="0.25">
      <c r="A5" s="12"/>
      <c r="B5" s="7" t="s">
        <v>57</v>
      </c>
      <c r="C5" s="8">
        <v>259000841</v>
      </c>
      <c r="D5" s="8">
        <v>25900089</v>
      </c>
      <c r="E5" s="8"/>
      <c r="F5" s="9"/>
      <c r="G5" s="29"/>
      <c r="I5" s="6"/>
    </row>
    <row r="6" spans="1:11" ht="15.75" x14ac:dyDescent="0.25">
      <c r="A6" s="12"/>
      <c r="B6" s="7" t="s">
        <v>58</v>
      </c>
      <c r="C6" s="8">
        <v>333334982</v>
      </c>
      <c r="D6" s="8">
        <v>33333512</v>
      </c>
      <c r="E6" s="10"/>
      <c r="F6" s="9"/>
      <c r="G6" s="29"/>
      <c r="I6" s="6"/>
    </row>
    <row r="7" spans="1:11" ht="15.75" x14ac:dyDescent="0.25">
      <c r="A7" s="22"/>
      <c r="B7" s="7" t="s">
        <v>59</v>
      </c>
      <c r="C7" s="8">
        <v>427172228</v>
      </c>
      <c r="D7" s="8">
        <v>42717232</v>
      </c>
      <c r="E7" s="10"/>
      <c r="F7" s="9"/>
      <c r="G7" s="29"/>
      <c r="I7" s="6"/>
    </row>
    <row r="8" spans="1:11" ht="15.75" x14ac:dyDescent="0.25">
      <c r="A8" s="22"/>
      <c r="B8" s="7" t="s">
        <v>60</v>
      </c>
      <c r="C8" s="8">
        <v>759785747</v>
      </c>
      <c r="D8" s="8">
        <v>75978587</v>
      </c>
      <c r="E8" s="10"/>
      <c r="F8" s="9"/>
      <c r="G8" s="29"/>
      <c r="I8" s="6"/>
    </row>
    <row r="9" spans="1:11" ht="15.75" x14ac:dyDescent="0.25">
      <c r="A9" s="22"/>
      <c r="B9" s="7" t="s">
        <v>61</v>
      </c>
      <c r="C9" s="8">
        <v>341649471</v>
      </c>
      <c r="D9" s="8">
        <v>34164957</v>
      </c>
      <c r="E9" s="10"/>
      <c r="F9" s="9"/>
      <c r="G9" s="11"/>
      <c r="I9" s="6"/>
    </row>
    <row r="10" spans="1:11" ht="15.75" x14ac:dyDescent="0.25">
      <c r="A10" s="22"/>
      <c r="B10" s="21"/>
      <c r="C10" s="8"/>
      <c r="D10" s="8"/>
      <c r="E10" s="8"/>
      <c r="F10" s="9"/>
      <c r="G10" s="11"/>
      <c r="I10" s="6"/>
    </row>
    <row r="11" spans="1:11" ht="15.75" x14ac:dyDescent="0.25">
      <c r="A11" s="118" t="s">
        <v>6</v>
      </c>
      <c r="B11" s="119"/>
      <c r="C11" s="15">
        <f>SUM(C4:C9)</f>
        <v>2389713115</v>
      </c>
      <c r="D11" s="15">
        <f>SUM(D4:D9)</f>
        <v>238971365</v>
      </c>
      <c r="E11" s="15"/>
      <c r="F11" s="17"/>
      <c r="G11" s="15"/>
      <c r="I11" s="52"/>
      <c r="K11" s="52"/>
    </row>
    <row r="12" spans="1:11" ht="15.75" x14ac:dyDescent="0.25">
      <c r="A12" s="12"/>
      <c r="B12" s="21" t="s">
        <v>62</v>
      </c>
      <c r="C12" s="8"/>
      <c r="D12" s="8"/>
      <c r="E12" s="8">
        <v>11509353</v>
      </c>
      <c r="F12" s="9"/>
      <c r="G12" s="11"/>
    </row>
    <row r="13" spans="1:11" ht="15.75" x14ac:dyDescent="0.25">
      <c r="A13" s="12"/>
      <c r="B13" s="21" t="s">
        <v>63</v>
      </c>
      <c r="C13" s="8"/>
      <c r="D13" s="8"/>
      <c r="E13" s="8">
        <v>2962190</v>
      </c>
      <c r="F13" s="9"/>
      <c r="G13" s="11"/>
    </row>
    <row r="14" spans="1:11" ht="15.75" x14ac:dyDescent="0.25">
      <c r="A14" s="12"/>
      <c r="B14" s="21" t="s">
        <v>64</v>
      </c>
      <c r="C14" s="8"/>
      <c r="D14" s="8"/>
      <c r="E14" s="8">
        <v>62477361</v>
      </c>
      <c r="F14" s="9"/>
      <c r="G14" s="11"/>
    </row>
    <row r="15" spans="1:11" ht="15.75" x14ac:dyDescent="0.25">
      <c r="A15" s="12"/>
      <c r="B15" s="21" t="s">
        <v>65</v>
      </c>
      <c r="C15" s="8"/>
      <c r="D15" s="8"/>
      <c r="E15" s="8">
        <v>33327431</v>
      </c>
      <c r="F15" s="9"/>
      <c r="G15" s="11"/>
    </row>
    <row r="16" spans="1:11" ht="15.75" x14ac:dyDescent="0.25">
      <c r="A16" s="12"/>
      <c r="B16" s="21" t="s">
        <v>66</v>
      </c>
      <c r="C16" s="8"/>
      <c r="D16" s="8"/>
      <c r="E16" s="8">
        <v>39016230</v>
      </c>
      <c r="F16" s="9"/>
      <c r="G16" s="11"/>
    </row>
    <row r="17" spans="1:9" ht="15.75" x14ac:dyDescent="0.25">
      <c r="A17" s="12"/>
      <c r="B17" s="21" t="s">
        <v>67</v>
      </c>
      <c r="C17" s="8"/>
      <c r="D17" s="8"/>
      <c r="E17" s="8">
        <v>49200852</v>
      </c>
      <c r="F17" s="9"/>
      <c r="G17" s="11"/>
    </row>
    <row r="18" spans="1:9" ht="15.75" x14ac:dyDescent="0.25">
      <c r="A18" s="12"/>
      <c r="B18" s="21"/>
      <c r="C18" s="8"/>
      <c r="D18" s="8"/>
      <c r="E18" s="8"/>
      <c r="F18" s="9"/>
      <c r="G18" s="11"/>
    </row>
    <row r="19" spans="1:9" ht="15.75" x14ac:dyDescent="0.25">
      <c r="A19" s="118" t="s">
        <v>7</v>
      </c>
      <c r="B19" s="119"/>
      <c r="C19" s="15"/>
      <c r="D19" s="15"/>
      <c r="E19" s="15">
        <f>SUM(E12:E18)</f>
        <v>198493417</v>
      </c>
      <c r="F19" s="17"/>
      <c r="G19" s="18"/>
      <c r="I19" s="52"/>
    </row>
    <row r="20" spans="1:9" ht="15.75" x14ac:dyDescent="0.25">
      <c r="A20" s="12"/>
      <c r="B20" s="21" t="s">
        <v>68</v>
      </c>
      <c r="C20" s="8"/>
      <c r="D20" s="8"/>
      <c r="E20" s="8"/>
      <c r="F20" s="9">
        <v>177597024</v>
      </c>
      <c r="G20" s="11"/>
    </row>
    <row r="21" spans="1:9" ht="15.75" x14ac:dyDescent="0.25">
      <c r="A21" s="12"/>
      <c r="B21" s="21" t="s">
        <v>69</v>
      </c>
      <c r="C21" s="8"/>
      <c r="D21" s="8"/>
      <c r="E21" s="8"/>
      <c r="F21" s="9">
        <v>37894767</v>
      </c>
      <c r="G21" s="11"/>
    </row>
    <row r="22" spans="1:9" ht="15.75" x14ac:dyDescent="0.25">
      <c r="A22" s="12"/>
      <c r="B22" s="21" t="s">
        <v>70</v>
      </c>
      <c r="C22" s="8"/>
      <c r="D22" s="8"/>
      <c r="E22" s="8"/>
      <c r="F22" s="9">
        <v>29228290</v>
      </c>
      <c r="G22" s="11"/>
    </row>
    <row r="23" spans="1:9" ht="15.75" x14ac:dyDescent="0.25">
      <c r="A23" s="12"/>
      <c r="B23" s="21" t="s">
        <v>71</v>
      </c>
      <c r="C23" s="8"/>
      <c r="D23" s="8"/>
      <c r="E23" s="8"/>
      <c r="F23" s="9">
        <v>17150108</v>
      </c>
      <c r="G23" s="11"/>
    </row>
    <row r="24" spans="1:9" ht="15.75" x14ac:dyDescent="0.25">
      <c r="A24" s="12"/>
      <c r="B24" s="21" t="s">
        <v>72</v>
      </c>
      <c r="C24" s="8"/>
      <c r="D24" s="8"/>
      <c r="E24" s="8"/>
      <c r="F24" s="9">
        <v>49305730</v>
      </c>
      <c r="G24" s="11"/>
    </row>
    <row r="25" spans="1:9" ht="15.75" x14ac:dyDescent="0.25">
      <c r="A25" s="12"/>
      <c r="B25" s="21" t="s">
        <v>73</v>
      </c>
      <c r="C25" s="8"/>
      <c r="D25" s="8"/>
      <c r="E25" s="8"/>
      <c r="F25" s="9">
        <v>107967529</v>
      </c>
      <c r="G25" s="11"/>
    </row>
    <row r="26" spans="1:9" ht="15.75" x14ac:dyDescent="0.25">
      <c r="A26" s="12"/>
      <c r="B26" s="21"/>
      <c r="C26" s="8"/>
      <c r="D26" s="8"/>
      <c r="E26" s="8"/>
      <c r="F26" s="9"/>
      <c r="G26" s="11"/>
    </row>
    <row r="27" spans="1:9" ht="15.75" x14ac:dyDescent="0.25">
      <c r="A27" s="118" t="s">
        <v>47</v>
      </c>
      <c r="B27" s="119"/>
      <c r="C27" s="15"/>
      <c r="D27" s="15"/>
      <c r="E27" s="15"/>
      <c r="F27" s="15">
        <f>SUM(F20:F26)</f>
        <v>419143448</v>
      </c>
      <c r="G27" s="18"/>
    </row>
    <row r="28" spans="1:9" ht="15.75" x14ac:dyDescent="0.25">
      <c r="A28" s="12"/>
      <c r="B28" s="7" t="s">
        <v>50</v>
      </c>
      <c r="C28" s="8"/>
      <c r="D28" s="8"/>
      <c r="E28" s="8"/>
      <c r="F28" s="9"/>
      <c r="G28" s="51">
        <v>143103215</v>
      </c>
      <c r="I28" s="23"/>
    </row>
    <row r="29" spans="1:9" ht="15.75" x14ac:dyDescent="0.25">
      <c r="A29" s="12"/>
      <c r="B29" s="7" t="s">
        <v>51</v>
      </c>
      <c r="C29" s="8"/>
      <c r="D29" s="8"/>
      <c r="E29" s="8"/>
      <c r="F29" s="9"/>
      <c r="G29" s="51">
        <v>326942427</v>
      </c>
      <c r="I29" s="23"/>
    </row>
    <row r="30" spans="1:9" ht="15.75" x14ac:dyDescent="0.25">
      <c r="A30" s="12"/>
      <c r="B30" s="7" t="s">
        <v>52</v>
      </c>
      <c r="C30" s="8"/>
      <c r="D30" s="8"/>
      <c r="E30" s="8"/>
      <c r="F30" s="9"/>
      <c r="G30" s="51">
        <v>146136237</v>
      </c>
      <c r="I30" s="23"/>
    </row>
    <row r="31" spans="1:9" ht="15.75" x14ac:dyDescent="0.25">
      <c r="A31" s="12"/>
      <c r="B31" s="7" t="s">
        <v>53</v>
      </c>
      <c r="C31" s="8"/>
      <c r="D31" s="8"/>
      <c r="E31" s="8"/>
      <c r="F31" s="9"/>
      <c r="G31" s="51">
        <v>139136386</v>
      </c>
      <c r="I31" s="23"/>
    </row>
    <row r="32" spans="1:9" ht="15.75" x14ac:dyDescent="0.25">
      <c r="A32" s="12"/>
      <c r="B32" s="7" t="s">
        <v>54</v>
      </c>
      <c r="C32" s="8"/>
      <c r="D32" s="8"/>
      <c r="E32" s="8"/>
      <c r="F32" s="9"/>
      <c r="G32" s="51">
        <v>1039603443</v>
      </c>
      <c r="I32" s="23"/>
    </row>
    <row r="33" spans="1:14" ht="15.75" x14ac:dyDescent="0.25">
      <c r="A33" s="12"/>
      <c r="B33" s="7" t="s">
        <v>55</v>
      </c>
      <c r="C33" s="8"/>
      <c r="D33" s="8"/>
      <c r="E33" s="8"/>
      <c r="F33" s="9"/>
      <c r="G33" s="51">
        <v>546827509</v>
      </c>
      <c r="I33" s="23"/>
    </row>
    <row r="34" spans="1:14" ht="15.75" x14ac:dyDescent="0.25">
      <c r="A34" s="12"/>
      <c r="B34" s="7"/>
      <c r="C34" s="8"/>
      <c r="D34" s="8"/>
      <c r="E34" s="8"/>
      <c r="F34" s="9"/>
      <c r="G34" s="9"/>
      <c r="I34" s="23"/>
    </row>
    <row r="35" spans="1:14" ht="15.75" x14ac:dyDescent="0.25">
      <c r="A35" s="118" t="s">
        <v>8</v>
      </c>
      <c r="B35" s="119"/>
      <c r="C35" s="19"/>
      <c r="D35" s="19"/>
      <c r="E35" s="16"/>
      <c r="F35" s="18"/>
      <c r="G35" s="20">
        <f>SUM(G28:G34)</f>
        <v>2341749217</v>
      </c>
      <c r="I35" s="23"/>
    </row>
    <row r="36" spans="1:14" ht="21.75" customHeight="1" x14ac:dyDescent="0.3">
      <c r="A36" s="120" t="s">
        <v>40</v>
      </c>
      <c r="B36" s="121"/>
      <c r="C36" s="121"/>
      <c r="D36" s="121"/>
      <c r="E36" s="121"/>
      <c r="F36" s="122"/>
      <c r="G36" s="30">
        <f>C3+C11+D11-E19-F27-G35</f>
        <v>582997027</v>
      </c>
      <c r="H36">
        <v>55187</v>
      </c>
      <c r="I36" s="52">
        <v>594413907</v>
      </c>
      <c r="J36" s="52">
        <f>+I36-G36</f>
        <v>11416880</v>
      </c>
      <c r="K36" s="52">
        <f>+G36-J36</f>
        <v>571580147</v>
      </c>
      <c r="M36">
        <v>570115615</v>
      </c>
      <c r="N36" s="52">
        <f>+K36-M36</f>
        <v>1464532</v>
      </c>
    </row>
    <row r="37" spans="1:14" ht="15.75" x14ac:dyDescent="0.25">
      <c r="A37" s="1"/>
      <c r="B37" s="4"/>
      <c r="C37" s="25"/>
      <c r="D37" s="25"/>
      <c r="E37" s="2"/>
      <c r="G37" s="99">
        <v>357474982</v>
      </c>
      <c r="H37" t="s">
        <v>911</v>
      </c>
      <c r="I37" s="23"/>
      <c r="J37" s="52"/>
    </row>
    <row r="38" spans="1:14" ht="15.75" x14ac:dyDescent="0.25">
      <c r="A38" s="1"/>
      <c r="B38" s="4"/>
      <c r="C38" s="25"/>
      <c r="D38" s="25"/>
      <c r="E38" s="2"/>
      <c r="G38" s="116">
        <v>225577792</v>
      </c>
      <c r="H38" t="s">
        <v>878</v>
      </c>
      <c r="I38" s="23"/>
    </row>
    <row r="39" spans="1:14" ht="15.75" x14ac:dyDescent="0.25">
      <c r="A39" s="1"/>
      <c r="B39" s="4"/>
      <c r="C39" s="25"/>
      <c r="D39" s="25"/>
      <c r="E39" s="2"/>
      <c r="G39" s="52"/>
      <c r="I39" s="23"/>
    </row>
    <row r="40" spans="1:14" ht="15.75" x14ac:dyDescent="0.25">
      <c r="A40" s="5"/>
      <c r="C40" s="26"/>
      <c r="D40" s="26"/>
      <c r="E40" s="3"/>
      <c r="G40" s="52"/>
      <c r="I40" s="23"/>
    </row>
    <row r="42" spans="1:14" x14ac:dyDescent="0.25">
      <c r="I42" s="50"/>
    </row>
  </sheetData>
  <mergeCells count="7">
    <mergeCell ref="A1:G1"/>
    <mergeCell ref="A11:B11"/>
    <mergeCell ref="A19:B19"/>
    <mergeCell ref="A35:B35"/>
    <mergeCell ref="A36:F36"/>
    <mergeCell ref="C3:D3"/>
    <mergeCell ref="A27:B2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90"/>
  <sheetViews>
    <sheetView topLeftCell="E1" zoomScaleNormal="100" workbookViewId="0">
      <pane ySplit="1" topLeftCell="A177" activePane="bottomLeft" state="frozen"/>
      <selection pane="bottomLeft" activeCell="L477" sqref="L477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4" customWidth="1"/>
    <col min="4" max="4" width="39.42578125" style="34" customWidth="1"/>
    <col min="5" max="7" width="18.5703125" style="34" customWidth="1"/>
    <col min="8" max="8" width="15.28515625" style="45" customWidth="1"/>
    <col min="9" max="9" width="9.140625" style="34"/>
    <col min="10" max="10" width="13.140625" style="34" bestFit="1" customWidth="1"/>
    <col min="11" max="11" width="29.42578125" style="34" bestFit="1" customWidth="1"/>
    <col min="12" max="12" width="17.5703125" style="34" bestFit="1" customWidth="1"/>
    <col min="13" max="16384" width="9.140625" style="34"/>
  </cols>
  <sheetData>
    <row r="1" spans="1:12" ht="27.75" customHeight="1" x14ac:dyDescent="0.2">
      <c r="A1" s="31" t="s">
        <v>41</v>
      </c>
      <c r="B1" s="31" t="s">
        <v>11</v>
      </c>
      <c r="C1" s="32" t="s">
        <v>10</v>
      </c>
      <c r="D1" s="31" t="s">
        <v>42</v>
      </c>
      <c r="E1" s="31" t="s">
        <v>43</v>
      </c>
      <c r="F1" s="31" t="s">
        <v>0</v>
      </c>
      <c r="G1" s="31" t="s">
        <v>44</v>
      </c>
      <c r="H1" s="33" t="s">
        <v>45</v>
      </c>
    </row>
    <row r="2" spans="1:12" ht="25.5" hidden="1" x14ac:dyDescent="0.2">
      <c r="A2" s="35">
        <v>1</v>
      </c>
      <c r="B2" s="36" t="s">
        <v>156</v>
      </c>
      <c r="C2" s="49">
        <v>44932</v>
      </c>
      <c r="D2" s="36" t="s">
        <v>32</v>
      </c>
      <c r="E2" s="56">
        <v>1468620</v>
      </c>
      <c r="F2" s="56">
        <v>146862</v>
      </c>
      <c r="G2" s="56">
        <f>+E2+F2</f>
        <v>1615482</v>
      </c>
      <c r="H2" s="37" t="s">
        <v>830</v>
      </c>
    </row>
    <row r="3" spans="1:12" ht="25.5" hidden="1" x14ac:dyDescent="0.2">
      <c r="A3" s="35">
        <v>2</v>
      </c>
      <c r="B3" s="36" t="s">
        <v>157</v>
      </c>
      <c r="C3" s="49">
        <v>44932</v>
      </c>
      <c r="D3" s="36" t="s">
        <v>35</v>
      </c>
      <c r="E3" s="56">
        <v>1711335</v>
      </c>
      <c r="F3" s="56">
        <v>171134</v>
      </c>
      <c r="G3" s="56">
        <f t="shared" ref="G3:G66" si="0">+E3+F3</f>
        <v>1882469</v>
      </c>
      <c r="H3" s="37" t="s">
        <v>830</v>
      </c>
    </row>
    <row r="4" spans="1:12" ht="25.5" hidden="1" x14ac:dyDescent="0.2">
      <c r="A4" s="35">
        <v>3</v>
      </c>
      <c r="B4" s="36" t="s">
        <v>158</v>
      </c>
      <c r="C4" s="49">
        <v>44932</v>
      </c>
      <c r="D4" s="36" t="s">
        <v>12</v>
      </c>
      <c r="E4" s="56">
        <v>1798999</v>
      </c>
      <c r="F4" s="56">
        <v>179900</v>
      </c>
      <c r="G4" s="56">
        <f t="shared" si="0"/>
        <v>1978899</v>
      </c>
      <c r="H4" s="37" t="s">
        <v>830</v>
      </c>
    </row>
    <row r="5" spans="1:12" ht="25.5" hidden="1" x14ac:dyDescent="0.2">
      <c r="A5" s="35">
        <v>4</v>
      </c>
      <c r="B5" s="36" t="s">
        <v>159</v>
      </c>
      <c r="C5" s="49">
        <v>44932</v>
      </c>
      <c r="D5" s="36" t="s">
        <v>12</v>
      </c>
      <c r="E5" s="56">
        <v>1210944</v>
      </c>
      <c r="F5" s="56">
        <v>121094</v>
      </c>
      <c r="G5" s="56">
        <f t="shared" si="0"/>
        <v>1332038</v>
      </c>
      <c r="H5" s="37" t="s">
        <v>830</v>
      </c>
    </row>
    <row r="6" spans="1:12" ht="25.5" hidden="1" x14ac:dyDescent="0.2">
      <c r="A6" s="35">
        <v>5</v>
      </c>
      <c r="B6" s="36" t="s">
        <v>160</v>
      </c>
      <c r="C6" s="49">
        <v>44932</v>
      </c>
      <c r="D6" s="36" t="s">
        <v>12</v>
      </c>
      <c r="E6" s="56">
        <v>3920360</v>
      </c>
      <c r="F6" s="56">
        <v>392036</v>
      </c>
      <c r="G6" s="56">
        <f t="shared" si="0"/>
        <v>4312396</v>
      </c>
      <c r="H6" s="37" t="s">
        <v>830</v>
      </c>
    </row>
    <row r="7" spans="1:12" ht="25.5" hidden="1" x14ac:dyDescent="0.2">
      <c r="A7" s="35">
        <v>6</v>
      </c>
      <c r="B7" s="36" t="s">
        <v>161</v>
      </c>
      <c r="C7" s="49">
        <v>44933</v>
      </c>
      <c r="D7" s="36" t="s">
        <v>27</v>
      </c>
      <c r="E7" s="56">
        <v>250910</v>
      </c>
      <c r="F7" s="56">
        <v>25091</v>
      </c>
      <c r="G7" s="56">
        <f t="shared" si="0"/>
        <v>276001</v>
      </c>
      <c r="H7" s="37" t="s">
        <v>830</v>
      </c>
    </row>
    <row r="8" spans="1:12" ht="38.25" hidden="1" x14ac:dyDescent="0.2">
      <c r="A8" s="35">
        <v>7</v>
      </c>
      <c r="B8" s="36" t="s">
        <v>162</v>
      </c>
      <c r="C8" s="49">
        <v>44933</v>
      </c>
      <c r="D8" s="36" t="s">
        <v>31</v>
      </c>
      <c r="E8" s="56">
        <v>3730855</v>
      </c>
      <c r="F8" s="56">
        <v>373086</v>
      </c>
      <c r="G8" s="56">
        <f t="shared" si="0"/>
        <v>4103941</v>
      </c>
      <c r="H8" s="37" t="s">
        <v>830</v>
      </c>
    </row>
    <row r="9" spans="1:12" ht="25.5" hidden="1" x14ac:dyDescent="0.2">
      <c r="A9" s="35">
        <v>8</v>
      </c>
      <c r="B9" s="36" t="s">
        <v>163</v>
      </c>
      <c r="C9" s="49">
        <v>44933</v>
      </c>
      <c r="D9" s="36" t="s">
        <v>32</v>
      </c>
      <c r="E9" s="56">
        <v>1468620</v>
      </c>
      <c r="F9" s="56">
        <v>146862</v>
      </c>
      <c r="G9" s="56">
        <f t="shared" si="0"/>
        <v>1615482</v>
      </c>
      <c r="H9" s="37" t="s">
        <v>830</v>
      </c>
    </row>
    <row r="10" spans="1:12" ht="38.25" hidden="1" x14ac:dyDescent="0.25">
      <c r="A10" s="35">
        <v>9</v>
      </c>
      <c r="B10" s="36" t="s">
        <v>164</v>
      </c>
      <c r="C10" s="49">
        <v>44933</v>
      </c>
      <c r="D10" s="36" t="s">
        <v>36</v>
      </c>
      <c r="E10" s="56">
        <v>2381320</v>
      </c>
      <c r="F10" s="56">
        <v>238132</v>
      </c>
      <c r="G10" s="56">
        <f t="shared" si="0"/>
        <v>2619452</v>
      </c>
      <c r="H10" s="37" t="s">
        <v>830</v>
      </c>
      <c r="J10"/>
      <c r="K10"/>
      <c r="L10"/>
    </row>
    <row r="11" spans="1:12" ht="25.5" hidden="1" x14ac:dyDescent="0.25">
      <c r="A11" s="35">
        <v>10</v>
      </c>
      <c r="B11" s="36" t="s">
        <v>165</v>
      </c>
      <c r="C11" s="49">
        <v>44933</v>
      </c>
      <c r="D11" s="36" t="s">
        <v>29</v>
      </c>
      <c r="E11" s="56">
        <v>6482170</v>
      </c>
      <c r="F11" s="56">
        <v>648217</v>
      </c>
      <c r="G11" s="56">
        <f t="shared" si="0"/>
        <v>7130387</v>
      </c>
      <c r="H11" s="37" t="s">
        <v>830</v>
      </c>
      <c r="J11"/>
      <c r="K11"/>
      <c r="L11"/>
    </row>
    <row r="12" spans="1:12" ht="38.25" hidden="1" x14ac:dyDescent="0.25">
      <c r="A12" s="35">
        <v>11</v>
      </c>
      <c r="B12" s="36" t="s">
        <v>166</v>
      </c>
      <c r="C12" s="49">
        <v>44933</v>
      </c>
      <c r="D12" s="36" t="s">
        <v>13</v>
      </c>
      <c r="E12" s="56">
        <v>1298606</v>
      </c>
      <c r="F12" s="56">
        <v>129861</v>
      </c>
      <c r="G12" s="56">
        <f t="shared" si="0"/>
        <v>1428467</v>
      </c>
      <c r="H12" s="37" t="s">
        <v>830</v>
      </c>
      <c r="J12"/>
      <c r="K12"/>
      <c r="L12"/>
    </row>
    <row r="13" spans="1:12" ht="38.25" hidden="1" x14ac:dyDescent="0.25">
      <c r="A13" s="35">
        <v>12</v>
      </c>
      <c r="B13" s="36" t="s">
        <v>167</v>
      </c>
      <c r="C13" s="49">
        <v>44933</v>
      </c>
      <c r="D13" s="36" t="s">
        <v>13</v>
      </c>
      <c r="E13" s="56">
        <v>6796800</v>
      </c>
      <c r="F13" s="56">
        <v>679680</v>
      </c>
      <c r="G13" s="56">
        <f t="shared" si="0"/>
        <v>7476480</v>
      </c>
      <c r="H13" s="37" t="s">
        <v>830</v>
      </c>
      <c r="J13"/>
      <c r="K13"/>
      <c r="L13"/>
    </row>
    <row r="14" spans="1:12" ht="38.25" hidden="1" x14ac:dyDescent="0.25">
      <c r="A14" s="35">
        <v>13</v>
      </c>
      <c r="B14" s="36" t="s">
        <v>168</v>
      </c>
      <c r="C14" s="49">
        <v>44933</v>
      </c>
      <c r="D14" s="36" t="s">
        <v>13</v>
      </c>
      <c r="E14" s="56">
        <v>3331740</v>
      </c>
      <c r="F14" s="56">
        <v>333174</v>
      </c>
      <c r="G14" s="56">
        <f t="shared" si="0"/>
        <v>3664914</v>
      </c>
      <c r="H14" s="37" t="s">
        <v>830</v>
      </c>
      <c r="J14"/>
      <c r="K14"/>
      <c r="L14"/>
    </row>
    <row r="15" spans="1:12" ht="38.25" hidden="1" x14ac:dyDescent="0.25">
      <c r="A15" s="35">
        <v>14</v>
      </c>
      <c r="B15" s="36" t="s">
        <v>169</v>
      </c>
      <c r="C15" s="49">
        <v>44933</v>
      </c>
      <c r="D15" s="36" t="s">
        <v>13</v>
      </c>
      <c r="E15" s="56">
        <v>2229480</v>
      </c>
      <c r="F15" s="56">
        <v>222948</v>
      </c>
      <c r="G15" s="56">
        <f t="shared" si="0"/>
        <v>2452428</v>
      </c>
      <c r="H15" s="37" t="s">
        <v>830</v>
      </c>
      <c r="J15"/>
      <c r="K15"/>
      <c r="L15"/>
    </row>
    <row r="16" spans="1:12" ht="38.25" hidden="1" x14ac:dyDescent="0.25">
      <c r="A16" s="35">
        <v>15</v>
      </c>
      <c r="B16" s="36" t="s">
        <v>170</v>
      </c>
      <c r="C16" s="49">
        <v>44933</v>
      </c>
      <c r="D16" s="36" t="s">
        <v>13</v>
      </c>
      <c r="E16" s="56">
        <v>2024122</v>
      </c>
      <c r="F16" s="56">
        <v>202412</v>
      </c>
      <c r="G16" s="56">
        <f t="shared" si="0"/>
        <v>2226534</v>
      </c>
      <c r="H16" s="37" t="s">
        <v>830</v>
      </c>
      <c r="J16"/>
      <c r="K16"/>
      <c r="L16"/>
    </row>
    <row r="17" spans="1:12" ht="38.25" hidden="1" x14ac:dyDescent="0.25">
      <c r="A17" s="35">
        <v>16</v>
      </c>
      <c r="B17" s="36" t="s">
        <v>171</v>
      </c>
      <c r="C17" s="49">
        <v>44933</v>
      </c>
      <c r="D17" s="36" t="s">
        <v>13</v>
      </c>
      <c r="E17" s="56">
        <v>3398400</v>
      </c>
      <c r="F17" s="56">
        <v>339840</v>
      </c>
      <c r="G17" s="56">
        <f t="shared" si="0"/>
        <v>3738240</v>
      </c>
      <c r="H17" s="37" t="s">
        <v>830</v>
      </c>
      <c r="J17"/>
      <c r="K17"/>
      <c r="L17"/>
    </row>
    <row r="18" spans="1:12" ht="38.25" hidden="1" x14ac:dyDescent="0.25">
      <c r="A18" s="35">
        <v>17</v>
      </c>
      <c r="B18" s="36" t="s">
        <v>172</v>
      </c>
      <c r="C18" s="49">
        <v>44933</v>
      </c>
      <c r="D18" s="36" t="s">
        <v>13</v>
      </c>
      <c r="E18" s="56">
        <v>3331740</v>
      </c>
      <c r="F18" s="56">
        <v>333174</v>
      </c>
      <c r="G18" s="56">
        <f t="shared" si="0"/>
        <v>3664914</v>
      </c>
      <c r="H18" s="37" t="s">
        <v>830</v>
      </c>
      <c r="J18"/>
      <c r="K18"/>
      <c r="L18"/>
    </row>
    <row r="19" spans="1:12" ht="38.25" hidden="1" x14ac:dyDescent="0.25">
      <c r="A19" s="35">
        <v>18</v>
      </c>
      <c r="B19" s="36" t="s">
        <v>173</v>
      </c>
      <c r="C19" s="49">
        <v>44933</v>
      </c>
      <c r="D19" s="36" t="s">
        <v>13</v>
      </c>
      <c r="E19" s="56">
        <v>3530380</v>
      </c>
      <c r="F19" s="56">
        <v>353038</v>
      </c>
      <c r="G19" s="56">
        <f t="shared" si="0"/>
        <v>3883418</v>
      </c>
      <c r="H19" s="37" t="s">
        <v>830</v>
      </c>
      <c r="J19"/>
      <c r="K19"/>
      <c r="L19"/>
    </row>
    <row r="20" spans="1:12" ht="38.25" hidden="1" x14ac:dyDescent="0.2">
      <c r="A20" s="35">
        <v>19</v>
      </c>
      <c r="B20" s="36" t="s">
        <v>174</v>
      </c>
      <c r="C20" s="49">
        <v>44933</v>
      </c>
      <c r="D20" s="36" t="s">
        <v>13</v>
      </c>
      <c r="E20" s="56">
        <v>4442320</v>
      </c>
      <c r="F20" s="56">
        <v>444232</v>
      </c>
      <c r="G20" s="56">
        <f t="shared" si="0"/>
        <v>4886552</v>
      </c>
      <c r="H20" s="37" t="s">
        <v>830</v>
      </c>
    </row>
    <row r="21" spans="1:12" ht="25.5" hidden="1" x14ac:dyDescent="0.2">
      <c r="A21" s="35">
        <v>20</v>
      </c>
      <c r="B21" s="36" t="s">
        <v>175</v>
      </c>
      <c r="C21" s="49">
        <v>44933</v>
      </c>
      <c r="D21" s="36" t="s">
        <v>12</v>
      </c>
      <c r="E21" s="66">
        <v>15251895</v>
      </c>
      <c r="F21" s="66">
        <v>1525190</v>
      </c>
      <c r="G21" s="56">
        <f t="shared" si="0"/>
        <v>16777085</v>
      </c>
      <c r="H21" s="37" t="s">
        <v>830</v>
      </c>
    </row>
    <row r="22" spans="1:12" ht="38.25" hidden="1" x14ac:dyDescent="0.2">
      <c r="A22" s="35">
        <v>21</v>
      </c>
      <c r="B22" s="36" t="s">
        <v>176</v>
      </c>
      <c r="C22" s="49">
        <v>44933</v>
      </c>
      <c r="D22" s="36" t="s">
        <v>13</v>
      </c>
      <c r="E22" s="56">
        <v>2934145</v>
      </c>
      <c r="F22" s="56">
        <v>293415</v>
      </c>
      <c r="G22" s="56">
        <f t="shared" si="0"/>
        <v>3227560</v>
      </c>
      <c r="H22" s="37" t="s">
        <v>830</v>
      </c>
    </row>
    <row r="23" spans="1:12" ht="38.25" hidden="1" x14ac:dyDescent="0.2">
      <c r="A23" s="35">
        <v>22</v>
      </c>
      <c r="B23" s="36" t="s">
        <v>177</v>
      </c>
      <c r="C23" s="49">
        <v>44938</v>
      </c>
      <c r="D23" s="36" t="s">
        <v>13</v>
      </c>
      <c r="E23" s="66">
        <v>3595340</v>
      </c>
      <c r="F23" s="66">
        <v>359534</v>
      </c>
      <c r="G23" s="56">
        <f t="shared" si="0"/>
        <v>3954874</v>
      </c>
      <c r="H23" s="37" t="s">
        <v>830</v>
      </c>
    </row>
    <row r="24" spans="1:12" ht="38.25" hidden="1" x14ac:dyDescent="0.2">
      <c r="A24" s="35">
        <v>23</v>
      </c>
      <c r="B24" s="36" t="s">
        <v>178</v>
      </c>
      <c r="C24" s="49">
        <v>44938</v>
      </c>
      <c r="D24" s="36" t="s">
        <v>30</v>
      </c>
      <c r="E24" s="56">
        <v>16312460</v>
      </c>
      <c r="F24" s="56">
        <v>1631246</v>
      </c>
      <c r="G24" s="56">
        <f t="shared" si="0"/>
        <v>17943706</v>
      </c>
      <c r="H24" s="37" t="s">
        <v>830</v>
      </c>
    </row>
    <row r="25" spans="1:12" ht="25.5" hidden="1" x14ac:dyDescent="0.2">
      <c r="A25" s="35">
        <v>24</v>
      </c>
      <c r="B25" s="36" t="s">
        <v>179</v>
      </c>
      <c r="C25" s="49">
        <v>44938</v>
      </c>
      <c r="D25" s="36" t="s">
        <v>28</v>
      </c>
      <c r="E25" s="56">
        <v>453750</v>
      </c>
      <c r="F25" s="56">
        <v>45375</v>
      </c>
      <c r="G25" s="56">
        <f t="shared" si="0"/>
        <v>499125</v>
      </c>
      <c r="H25" s="37" t="s">
        <v>830</v>
      </c>
    </row>
    <row r="26" spans="1:12" ht="38.25" hidden="1" x14ac:dyDescent="0.2">
      <c r="A26" s="35">
        <v>25</v>
      </c>
      <c r="B26" s="36" t="s">
        <v>180</v>
      </c>
      <c r="C26" s="49">
        <v>44938</v>
      </c>
      <c r="D26" s="36" t="s">
        <v>33</v>
      </c>
      <c r="E26" s="56">
        <v>11276975</v>
      </c>
      <c r="F26" s="56">
        <v>1127698</v>
      </c>
      <c r="G26" s="56">
        <f t="shared" si="0"/>
        <v>12404673</v>
      </c>
      <c r="H26" s="37" t="s">
        <v>830</v>
      </c>
    </row>
    <row r="27" spans="1:12" ht="25.5" hidden="1" x14ac:dyDescent="0.2">
      <c r="A27" s="35">
        <v>26</v>
      </c>
      <c r="B27" s="36" t="s">
        <v>181</v>
      </c>
      <c r="C27" s="49">
        <v>44938</v>
      </c>
      <c r="D27" s="36" t="s">
        <v>12</v>
      </c>
      <c r="E27" s="56">
        <v>34002547</v>
      </c>
      <c r="F27" s="56">
        <v>3400255</v>
      </c>
      <c r="G27" s="56">
        <f t="shared" si="0"/>
        <v>37402802</v>
      </c>
      <c r="H27" s="37" t="s">
        <v>830</v>
      </c>
    </row>
    <row r="28" spans="1:12" ht="25.5" hidden="1" x14ac:dyDescent="0.2">
      <c r="A28" s="35">
        <v>27</v>
      </c>
      <c r="B28" s="36" t="s">
        <v>182</v>
      </c>
      <c r="C28" s="49">
        <v>44939</v>
      </c>
      <c r="D28" s="36" t="s">
        <v>12</v>
      </c>
      <c r="E28" s="56">
        <v>14222006</v>
      </c>
      <c r="F28" s="56">
        <v>1422201</v>
      </c>
      <c r="G28" s="56">
        <f t="shared" si="0"/>
        <v>15644207</v>
      </c>
      <c r="H28" s="37" t="s">
        <v>830</v>
      </c>
    </row>
    <row r="29" spans="1:12" ht="25.5" hidden="1" x14ac:dyDescent="0.2">
      <c r="A29" s="35">
        <v>28</v>
      </c>
      <c r="B29" s="36" t="s">
        <v>183</v>
      </c>
      <c r="C29" s="49">
        <v>44939</v>
      </c>
      <c r="D29" s="36" t="s">
        <v>12</v>
      </c>
      <c r="E29" s="56">
        <v>14231020</v>
      </c>
      <c r="F29" s="56">
        <v>1423102</v>
      </c>
      <c r="G29" s="56">
        <f t="shared" si="0"/>
        <v>15654122</v>
      </c>
      <c r="H29" s="37" t="s">
        <v>830</v>
      </c>
    </row>
    <row r="30" spans="1:12" ht="38.25" hidden="1" x14ac:dyDescent="0.2">
      <c r="A30" s="35">
        <v>29</v>
      </c>
      <c r="B30" s="36" t="s">
        <v>184</v>
      </c>
      <c r="C30" s="49">
        <v>44939</v>
      </c>
      <c r="D30" s="36" t="s">
        <v>33</v>
      </c>
      <c r="E30" s="56">
        <v>4313540</v>
      </c>
      <c r="F30" s="56">
        <v>431354</v>
      </c>
      <c r="G30" s="56">
        <f t="shared" si="0"/>
        <v>4744894</v>
      </c>
      <c r="H30" s="37" t="s">
        <v>830</v>
      </c>
    </row>
    <row r="31" spans="1:12" ht="38.25" hidden="1" x14ac:dyDescent="0.2">
      <c r="A31" s="35">
        <v>30</v>
      </c>
      <c r="B31" s="36" t="s">
        <v>185</v>
      </c>
      <c r="C31" s="49">
        <v>44939</v>
      </c>
      <c r="D31" s="36" t="s">
        <v>26</v>
      </c>
      <c r="E31" s="56">
        <v>5508443</v>
      </c>
      <c r="F31" s="56">
        <v>550844</v>
      </c>
      <c r="G31" s="56">
        <f t="shared" si="0"/>
        <v>6059287</v>
      </c>
      <c r="H31" s="37" t="s">
        <v>830</v>
      </c>
    </row>
    <row r="32" spans="1:12" ht="25.5" hidden="1" x14ac:dyDescent="0.2">
      <c r="A32" s="35">
        <v>31</v>
      </c>
      <c r="B32" s="36" t="s">
        <v>186</v>
      </c>
      <c r="C32" s="49">
        <v>44939</v>
      </c>
      <c r="D32" s="36" t="s">
        <v>27</v>
      </c>
      <c r="E32" s="56">
        <v>12045000</v>
      </c>
      <c r="F32" s="56">
        <v>1204500</v>
      </c>
      <c r="G32" s="56">
        <f t="shared" si="0"/>
        <v>13249500</v>
      </c>
      <c r="H32" s="37" t="s">
        <v>830</v>
      </c>
    </row>
    <row r="33" spans="1:8" ht="25.5" hidden="1" x14ac:dyDescent="0.2">
      <c r="A33" s="35">
        <v>32</v>
      </c>
      <c r="B33" s="36" t="s">
        <v>187</v>
      </c>
      <c r="C33" s="49">
        <v>44939</v>
      </c>
      <c r="D33" s="36" t="s">
        <v>27</v>
      </c>
      <c r="E33" s="56">
        <v>2234495</v>
      </c>
      <c r="F33" s="56">
        <v>223450</v>
      </c>
      <c r="G33" s="56">
        <f t="shared" si="0"/>
        <v>2457945</v>
      </c>
      <c r="H33" s="37" t="s">
        <v>830</v>
      </c>
    </row>
    <row r="34" spans="1:8" ht="38.25" hidden="1" x14ac:dyDescent="0.2">
      <c r="A34" s="35">
        <v>33</v>
      </c>
      <c r="B34" s="36" t="s">
        <v>188</v>
      </c>
      <c r="C34" s="49">
        <v>44939</v>
      </c>
      <c r="D34" s="36" t="s">
        <v>30</v>
      </c>
      <c r="E34" s="56">
        <v>301092</v>
      </c>
      <c r="F34" s="56">
        <v>30109</v>
      </c>
      <c r="G34" s="56">
        <f t="shared" si="0"/>
        <v>331201</v>
      </c>
      <c r="H34" s="37" t="s">
        <v>830</v>
      </c>
    </row>
    <row r="35" spans="1:8" ht="25.5" hidden="1" x14ac:dyDescent="0.2">
      <c r="A35" s="35">
        <v>34</v>
      </c>
      <c r="B35" s="36" t="s">
        <v>189</v>
      </c>
      <c r="C35" s="49">
        <v>44939</v>
      </c>
      <c r="D35" s="36" t="s">
        <v>29</v>
      </c>
      <c r="E35" s="56">
        <v>3398400</v>
      </c>
      <c r="F35" s="56">
        <v>339840</v>
      </c>
      <c r="G35" s="56">
        <f t="shared" si="0"/>
        <v>3738240</v>
      </c>
      <c r="H35" s="37" t="s">
        <v>830</v>
      </c>
    </row>
    <row r="36" spans="1:8" ht="25.5" hidden="1" x14ac:dyDescent="0.2">
      <c r="A36" s="35">
        <v>35</v>
      </c>
      <c r="B36" s="36" t="s">
        <v>190</v>
      </c>
      <c r="C36" s="49">
        <v>44939</v>
      </c>
      <c r="D36" s="36" t="s">
        <v>29</v>
      </c>
      <c r="E36" s="56">
        <v>523160</v>
      </c>
      <c r="F36" s="56">
        <v>52316</v>
      </c>
      <c r="G36" s="56">
        <f t="shared" si="0"/>
        <v>575476</v>
      </c>
      <c r="H36" s="37" t="s">
        <v>830</v>
      </c>
    </row>
    <row r="37" spans="1:8" ht="25.5" hidden="1" x14ac:dyDescent="0.2">
      <c r="A37" s="35">
        <v>36</v>
      </c>
      <c r="B37" s="36" t="s">
        <v>191</v>
      </c>
      <c r="C37" s="49">
        <v>44957</v>
      </c>
      <c r="D37" s="36" t="s">
        <v>29</v>
      </c>
      <c r="E37" s="56">
        <v>8201700</v>
      </c>
      <c r="F37" s="56">
        <v>820170</v>
      </c>
      <c r="G37" s="56">
        <f t="shared" si="0"/>
        <v>9021870</v>
      </c>
      <c r="H37" s="37" t="s">
        <v>830</v>
      </c>
    </row>
    <row r="38" spans="1:8" ht="38.25" hidden="1" x14ac:dyDescent="0.2">
      <c r="A38" s="35">
        <v>37</v>
      </c>
      <c r="B38" s="36" t="s">
        <v>192</v>
      </c>
      <c r="C38" s="49">
        <v>44957</v>
      </c>
      <c r="D38" s="36" t="s">
        <v>34</v>
      </c>
      <c r="E38" s="56">
        <v>6681919</v>
      </c>
      <c r="F38" s="56">
        <v>668192</v>
      </c>
      <c r="G38" s="56">
        <f t="shared" si="0"/>
        <v>7350111</v>
      </c>
      <c r="H38" s="37" t="s">
        <v>830</v>
      </c>
    </row>
    <row r="39" spans="1:8" ht="38.25" hidden="1" x14ac:dyDescent="0.2">
      <c r="A39" s="35">
        <v>38</v>
      </c>
      <c r="B39" s="36" t="s">
        <v>193</v>
      </c>
      <c r="C39" s="49">
        <v>44957</v>
      </c>
      <c r="D39" s="36" t="s">
        <v>31</v>
      </c>
      <c r="E39" s="56">
        <v>1409320</v>
      </c>
      <c r="F39" s="56">
        <v>140932</v>
      </c>
      <c r="G39" s="56">
        <f t="shared" si="0"/>
        <v>1550252</v>
      </c>
      <c r="H39" s="37" t="s">
        <v>830</v>
      </c>
    </row>
    <row r="40" spans="1:8" ht="25.5" hidden="1" x14ac:dyDescent="0.2">
      <c r="A40" s="35">
        <v>39</v>
      </c>
      <c r="B40" s="36" t="s">
        <v>194</v>
      </c>
      <c r="C40" s="49">
        <v>44957</v>
      </c>
      <c r="D40" s="36" t="s">
        <v>12</v>
      </c>
      <c r="E40" s="56">
        <v>5097600</v>
      </c>
      <c r="F40" s="56">
        <v>509760</v>
      </c>
      <c r="G40" s="56">
        <f t="shared" si="0"/>
        <v>5607360</v>
      </c>
      <c r="H40" s="37" t="s">
        <v>830</v>
      </c>
    </row>
    <row r="41" spans="1:8" ht="25.5" hidden="1" x14ac:dyDescent="0.2">
      <c r="A41" s="35">
        <v>40</v>
      </c>
      <c r="B41" s="36" t="s">
        <v>195</v>
      </c>
      <c r="C41" s="49">
        <v>44957</v>
      </c>
      <c r="D41" s="36" t="s">
        <v>12</v>
      </c>
      <c r="E41" s="56">
        <v>13089490</v>
      </c>
      <c r="F41" s="56">
        <v>1308949</v>
      </c>
      <c r="G41" s="56">
        <f t="shared" si="0"/>
        <v>14398439</v>
      </c>
      <c r="H41" s="37" t="s">
        <v>830</v>
      </c>
    </row>
    <row r="42" spans="1:8" ht="25.5" hidden="1" x14ac:dyDescent="0.2">
      <c r="A42" s="35">
        <v>41</v>
      </c>
      <c r="B42" s="36" t="s">
        <v>196</v>
      </c>
      <c r="C42" s="49">
        <v>44957</v>
      </c>
      <c r="D42" s="36" t="s">
        <v>12</v>
      </c>
      <c r="E42" s="56">
        <v>2937240</v>
      </c>
      <c r="F42" s="56">
        <v>293724</v>
      </c>
      <c r="G42" s="56">
        <f t="shared" si="0"/>
        <v>3230964</v>
      </c>
      <c r="H42" s="37" t="s">
        <v>830</v>
      </c>
    </row>
    <row r="43" spans="1:8" ht="25.5" hidden="1" x14ac:dyDescent="0.2">
      <c r="A43" s="35">
        <v>42</v>
      </c>
      <c r="B43" s="36" t="s">
        <v>197</v>
      </c>
      <c r="C43" s="49">
        <v>44957</v>
      </c>
      <c r="D43" s="36" t="s">
        <v>12</v>
      </c>
      <c r="E43" s="56">
        <v>6857292</v>
      </c>
      <c r="F43" s="56">
        <v>685729</v>
      </c>
      <c r="G43" s="56">
        <f t="shared" si="0"/>
        <v>7543021</v>
      </c>
      <c r="H43" s="37" t="s">
        <v>830</v>
      </c>
    </row>
    <row r="44" spans="1:8" ht="25.5" hidden="1" x14ac:dyDescent="0.2">
      <c r="A44" s="35">
        <v>43</v>
      </c>
      <c r="B44" s="36" t="s">
        <v>198</v>
      </c>
      <c r="C44" s="49">
        <v>44957</v>
      </c>
      <c r="D44" s="36" t="s">
        <v>12</v>
      </c>
      <c r="E44" s="56">
        <v>3070760</v>
      </c>
      <c r="F44" s="56">
        <v>307076</v>
      </c>
      <c r="G44" s="56">
        <f t="shared" si="0"/>
        <v>3377836</v>
      </c>
      <c r="H44" s="37" t="s">
        <v>830</v>
      </c>
    </row>
    <row r="45" spans="1:8" ht="38.25" hidden="1" x14ac:dyDescent="0.2">
      <c r="A45" s="35">
        <v>44</v>
      </c>
      <c r="B45" s="36" t="s">
        <v>199</v>
      </c>
      <c r="C45" s="49">
        <v>44957</v>
      </c>
      <c r="D45" s="36" t="s">
        <v>33</v>
      </c>
      <c r="E45" s="56">
        <v>4313540</v>
      </c>
      <c r="F45" s="56">
        <v>431354</v>
      </c>
      <c r="G45" s="56">
        <f t="shared" si="0"/>
        <v>4744894</v>
      </c>
      <c r="H45" s="37" t="s">
        <v>830</v>
      </c>
    </row>
    <row r="46" spans="1:8" ht="38.25" hidden="1" x14ac:dyDescent="0.2">
      <c r="A46" s="35">
        <v>45</v>
      </c>
      <c r="B46" s="36" t="s">
        <v>200</v>
      </c>
      <c r="C46" s="49">
        <v>44957</v>
      </c>
      <c r="D46" s="36" t="s">
        <v>13</v>
      </c>
      <c r="E46" s="56">
        <v>3689780</v>
      </c>
      <c r="F46" s="56">
        <v>368978</v>
      </c>
      <c r="G46" s="56">
        <f t="shared" si="0"/>
        <v>4058758</v>
      </c>
      <c r="H46" s="37" t="s">
        <v>830</v>
      </c>
    </row>
    <row r="47" spans="1:8" ht="38.25" hidden="1" x14ac:dyDescent="0.2">
      <c r="A47" s="35">
        <v>46</v>
      </c>
      <c r="B47" s="36" t="s">
        <v>201</v>
      </c>
      <c r="C47" s="49">
        <v>44957</v>
      </c>
      <c r="D47" s="36" t="s">
        <v>13</v>
      </c>
      <c r="E47" s="56">
        <v>4286700</v>
      </c>
      <c r="F47" s="56">
        <v>428670</v>
      </c>
      <c r="G47" s="56">
        <f t="shared" si="0"/>
        <v>4715370</v>
      </c>
      <c r="H47" s="37" t="s">
        <v>830</v>
      </c>
    </row>
    <row r="48" spans="1:8" ht="25.5" hidden="1" x14ac:dyDescent="0.2">
      <c r="A48" s="35">
        <v>47</v>
      </c>
      <c r="B48" s="36" t="s">
        <v>202</v>
      </c>
      <c r="C48" s="49">
        <v>44957</v>
      </c>
      <c r="D48" s="36" t="s">
        <v>12</v>
      </c>
      <c r="E48" s="56">
        <v>13722516</v>
      </c>
      <c r="F48" s="56">
        <v>1372252</v>
      </c>
      <c r="G48" s="56">
        <f t="shared" si="0"/>
        <v>15094768</v>
      </c>
      <c r="H48" s="37" t="s">
        <v>830</v>
      </c>
    </row>
    <row r="49" spans="1:8" ht="25.5" hidden="1" x14ac:dyDescent="0.2">
      <c r="A49" s="35">
        <v>48</v>
      </c>
      <c r="B49" s="36" t="s">
        <v>203</v>
      </c>
      <c r="C49" s="49">
        <v>44966</v>
      </c>
      <c r="D49" s="36" t="s">
        <v>27</v>
      </c>
      <c r="E49" s="56">
        <v>1863945</v>
      </c>
      <c r="F49" s="56">
        <v>186395</v>
      </c>
      <c r="G49" s="56">
        <f t="shared" si="0"/>
        <v>2050340</v>
      </c>
      <c r="H49" s="37" t="s">
        <v>831</v>
      </c>
    </row>
    <row r="50" spans="1:8" ht="25.5" hidden="1" x14ac:dyDescent="0.2">
      <c r="A50" s="35">
        <v>49</v>
      </c>
      <c r="B50" s="36" t="s">
        <v>204</v>
      </c>
      <c r="C50" s="49">
        <v>44966</v>
      </c>
      <c r="D50" s="36" t="s">
        <v>27</v>
      </c>
      <c r="E50" s="56">
        <v>11892500</v>
      </c>
      <c r="F50" s="56">
        <v>1189250</v>
      </c>
      <c r="G50" s="56">
        <f t="shared" si="0"/>
        <v>13081750</v>
      </c>
      <c r="H50" s="37" t="s">
        <v>831</v>
      </c>
    </row>
    <row r="51" spans="1:8" ht="38.25" hidden="1" x14ac:dyDescent="0.2">
      <c r="A51" s="35">
        <v>50</v>
      </c>
      <c r="B51" s="36" t="s">
        <v>205</v>
      </c>
      <c r="C51" s="49">
        <v>44966</v>
      </c>
      <c r="D51" s="36" t="s">
        <v>34</v>
      </c>
      <c r="E51" s="56">
        <v>18338120</v>
      </c>
      <c r="F51" s="56">
        <v>1833812</v>
      </c>
      <c r="G51" s="56">
        <f t="shared" si="0"/>
        <v>20171932</v>
      </c>
      <c r="H51" s="37" t="s">
        <v>831</v>
      </c>
    </row>
    <row r="52" spans="1:8" ht="38.25" hidden="1" x14ac:dyDescent="0.2">
      <c r="A52" s="35">
        <v>51</v>
      </c>
      <c r="B52" s="36" t="s">
        <v>206</v>
      </c>
      <c r="C52" s="49">
        <v>44966</v>
      </c>
      <c r="D52" s="36" t="s">
        <v>36</v>
      </c>
      <c r="E52" s="56">
        <v>2381320</v>
      </c>
      <c r="F52" s="56">
        <v>238132</v>
      </c>
      <c r="G52" s="56">
        <f t="shared" si="0"/>
        <v>2619452</v>
      </c>
      <c r="H52" s="37" t="s">
        <v>831</v>
      </c>
    </row>
    <row r="53" spans="1:8" ht="38.25" hidden="1" x14ac:dyDescent="0.2">
      <c r="A53" s="35">
        <v>52</v>
      </c>
      <c r="B53" s="36" t="s">
        <v>207</v>
      </c>
      <c r="C53" s="49">
        <v>44966</v>
      </c>
      <c r="D53" s="36" t="s">
        <v>33</v>
      </c>
      <c r="E53" s="56">
        <v>1003640</v>
      </c>
      <c r="F53" s="56">
        <v>100364</v>
      </c>
      <c r="G53" s="56">
        <f t="shared" si="0"/>
        <v>1104004</v>
      </c>
      <c r="H53" s="37" t="s">
        <v>831</v>
      </c>
    </row>
    <row r="54" spans="1:8" ht="38.25" hidden="1" x14ac:dyDescent="0.2">
      <c r="A54" s="35">
        <v>53</v>
      </c>
      <c r="B54" s="36" t="s">
        <v>208</v>
      </c>
      <c r="C54" s="49">
        <v>44966</v>
      </c>
      <c r="D54" s="36" t="s">
        <v>33</v>
      </c>
      <c r="E54" s="56">
        <v>4123900</v>
      </c>
      <c r="F54" s="56">
        <v>412390</v>
      </c>
      <c r="G54" s="56">
        <f t="shared" si="0"/>
        <v>4536290</v>
      </c>
      <c r="H54" s="37" t="s">
        <v>831</v>
      </c>
    </row>
    <row r="55" spans="1:8" ht="25.5" hidden="1" x14ac:dyDescent="0.2">
      <c r="A55" s="35">
        <v>54</v>
      </c>
      <c r="B55" s="36" t="s">
        <v>209</v>
      </c>
      <c r="C55" s="49">
        <v>44967</v>
      </c>
      <c r="D55" s="36" t="s">
        <v>12</v>
      </c>
      <c r="E55" s="56">
        <v>7203860</v>
      </c>
      <c r="F55" s="56">
        <v>720386</v>
      </c>
      <c r="G55" s="56">
        <f t="shared" si="0"/>
        <v>7924246</v>
      </c>
      <c r="H55" s="37" t="s">
        <v>831</v>
      </c>
    </row>
    <row r="56" spans="1:8" ht="25.5" hidden="1" x14ac:dyDescent="0.2">
      <c r="A56" s="35">
        <v>55</v>
      </c>
      <c r="B56" s="36" t="s">
        <v>210</v>
      </c>
      <c r="C56" s="49">
        <v>44967</v>
      </c>
      <c r="D56" s="36" t="s">
        <v>12</v>
      </c>
      <c r="E56" s="56">
        <v>13093812</v>
      </c>
      <c r="F56" s="56">
        <v>1309381</v>
      </c>
      <c r="G56" s="56">
        <f t="shared" si="0"/>
        <v>14403193</v>
      </c>
      <c r="H56" s="37" t="s">
        <v>831</v>
      </c>
    </row>
    <row r="57" spans="1:8" ht="25.5" hidden="1" x14ac:dyDescent="0.2">
      <c r="A57" s="35">
        <v>56</v>
      </c>
      <c r="B57" s="36" t="s">
        <v>211</v>
      </c>
      <c r="C57" s="49">
        <v>44968</v>
      </c>
      <c r="D57" s="36" t="s">
        <v>12</v>
      </c>
      <c r="E57" s="56">
        <v>10641630</v>
      </c>
      <c r="F57" s="56">
        <v>1064163</v>
      </c>
      <c r="G57" s="56">
        <f t="shared" si="0"/>
        <v>11705793</v>
      </c>
      <c r="H57" s="37" t="s">
        <v>831</v>
      </c>
    </row>
    <row r="58" spans="1:8" ht="25.5" hidden="1" x14ac:dyDescent="0.2">
      <c r="A58" s="35">
        <v>57</v>
      </c>
      <c r="B58" s="36" t="s">
        <v>212</v>
      </c>
      <c r="C58" s="49">
        <v>44968</v>
      </c>
      <c r="D58" s="36" t="s">
        <v>12</v>
      </c>
      <c r="E58" s="56">
        <v>14759120</v>
      </c>
      <c r="F58" s="56">
        <v>1475912</v>
      </c>
      <c r="G58" s="56">
        <f t="shared" si="0"/>
        <v>16235032</v>
      </c>
      <c r="H58" s="37" t="s">
        <v>831</v>
      </c>
    </row>
    <row r="59" spans="1:8" ht="25.5" hidden="1" x14ac:dyDescent="0.2">
      <c r="A59" s="35">
        <v>58</v>
      </c>
      <c r="B59" s="36" t="s">
        <v>213</v>
      </c>
      <c r="C59" s="49">
        <v>44968</v>
      </c>
      <c r="D59" s="36" t="s">
        <v>12</v>
      </c>
      <c r="E59" s="56">
        <v>4101240</v>
      </c>
      <c r="F59" s="56">
        <v>410124</v>
      </c>
      <c r="G59" s="56">
        <f t="shared" si="0"/>
        <v>4511364</v>
      </c>
      <c r="H59" s="37" t="s">
        <v>831</v>
      </c>
    </row>
    <row r="60" spans="1:8" ht="25.5" hidden="1" x14ac:dyDescent="0.2">
      <c r="A60" s="35">
        <v>59</v>
      </c>
      <c r="B60" s="36" t="s">
        <v>214</v>
      </c>
      <c r="C60" s="49">
        <v>44968</v>
      </c>
      <c r="D60" s="36" t="s">
        <v>12</v>
      </c>
      <c r="E60" s="66">
        <v>9566460</v>
      </c>
      <c r="F60" s="66">
        <v>956646</v>
      </c>
      <c r="G60" s="56">
        <f t="shared" si="0"/>
        <v>10523106</v>
      </c>
      <c r="H60" s="37" t="s">
        <v>831</v>
      </c>
    </row>
    <row r="61" spans="1:8" ht="25.5" hidden="1" x14ac:dyDescent="0.2">
      <c r="A61" s="35">
        <v>60</v>
      </c>
      <c r="B61" s="36" t="s">
        <v>215</v>
      </c>
      <c r="C61" s="49">
        <v>44968</v>
      </c>
      <c r="D61" s="36" t="s">
        <v>28</v>
      </c>
      <c r="E61" s="56">
        <v>1410195</v>
      </c>
      <c r="F61" s="56">
        <v>141020</v>
      </c>
      <c r="G61" s="56">
        <f t="shared" si="0"/>
        <v>1551215</v>
      </c>
      <c r="H61" s="37" t="s">
        <v>831</v>
      </c>
    </row>
    <row r="62" spans="1:8" ht="38.25" hidden="1" x14ac:dyDescent="0.2">
      <c r="A62" s="35">
        <v>61</v>
      </c>
      <c r="B62" s="36" t="s">
        <v>216</v>
      </c>
      <c r="C62" s="49">
        <v>44968</v>
      </c>
      <c r="D62" s="36" t="s">
        <v>30</v>
      </c>
      <c r="E62" s="56">
        <v>4050610</v>
      </c>
      <c r="F62" s="56">
        <v>405061</v>
      </c>
      <c r="G62" s="56">
        <f t="shared" si="0"/>
        <v>4455671</v>
      </c>
      <c r="H62" s="37" t="s">
        <v>831</v>
      </c>
    </row>
    <row r="63" spans="1:8" ht="38.25" hidden="1" x14ac:dyDescent="0.2">
      <c r="A63" s="35">
        <v>62</v>
      </c>
      <c r="B63" s="36" t="s">
        <v>217</v>
      </c>
      <c r="C63" s="49">
        <v>44968</v>
      </c>
      <c r="D63" s="36" t="s">
        <v>30</v>
      </c>
      <c r="E63" s="56">
        <v>2579200</v>
      </c>
      <c r="F63" s="56">
        <v>257920</v>
      </c>
      <c r="G63" s="56">
        <f t="shared" si="0"/>
        <v>2837120</v>
      </c>
      <c r="H63" s="37" t="s">
        <v>831</v>
      </c>
    </row>
    <row r="64" spans="1:8" customFormat="1" ht="38.25" hidden="1" x14ac:dyDescent="0.25">
      <c r="A64" s="35">
        <v>63</v>
      </c>
      <c r="B64" s="38" t="s">
        <v>218</v>
      </c>
      <c r="C64" s="39">
        <v>44968</v>
      </c>
      <c r="D64" s="46" t="s">
        <v>31</v>
      </c>
      <c r="E64" s="48">
        <v>5211430</v>
      </c>
      <c r="F64" s="48">
        <v>521143</v>
      </c>
      <c r="G64" s="56">
        <f t="shared" si="0"/>
        <v>5732573</v>
      </c>
      <c r="H64" s="37" t="s">
        <v>831</v>
      </c>
    </row>
    <row r="65" spans="1:8" ht="25.5" hidden="1" x14ac:dyDescent="0.2">
      <c r="A65" s="35">
        <v>64</v>
      </c>
      <c r="B65" s="36" t="s">
        <v>219</v>
      </c>
      <c r="C65" s="49">
        <v>44968</v>
      </c>
      <c r="D65" s="36" t="s">
        <v>29</v>
      </c>
      <c r="E65" s="56">
        <v>7181680</v>
      </c>
      <c r="F65" s="56">
        <v>718168</v>
      </c>
      <c r="G65" s="56">
        <f t="shared" si="0"/>
        <v>7899848</v>
      </c>
      <c r="H65" s="37" t="s">
        <v>831</v>
      </c>
    </row>
    <row r="66" spans="1:8" ht="38.25" hidden="1" x14ac:dyDescent="0.2">
      <c r="A66" s="35">
        <v>65</v>
      </c>
      <c r="B66" s="36" t="s">
        <v>220</v>
      </c>
      <c r="C66" s="49">
        <v>44973</v>
      </c>
      <c r="D66" s="36" t="s">
        <v>13</v>
      </c>
      <c r="E66" s="56">
        <v>3849940</v>
      </c>
      <c r="F66" s="56">
        <v>384994</v>
      </c>
      <c r="G66" s="56">
        <f t="shared" si="0"/>
        <v>4234934</v>
      </c>
      <c r="H66" s="37" t="s">
        <v>831</v>
      </c>
    </row>
    <row r="67" spans="1:8" ht="38.25" hidden="1" x14ac:dyDescent="0.2">
      <c r="A67" s="35">
        <v>66</v>
      </c>
      <c r="B67" s="36" t="s">
        <v>221</v>
      </c>
      <c r="C67" s="49">
        <v>44973</v>
      </c>
      <c r="D67" s="36" t="s">
        <v>13</v>
      </c>
      <c r="E67" s="56">
        <v>1468620</v>
      </c>
      <c r="F67" s="56">
        <v>146862</v>
      </c>
      <c r="G67" s="56">
        <f t="shared" ref="G67:G130" si="1">+E67+F67</f>
        <v>1615482</v>
      </c>
      <c r="H67" s="37" t="s">
        <v>831</v>
      </c>
    </row>
    <row r="68" spans="1:8" ht="38.25" hidden="1" x14ac:dyDescent="0.2">
      <c r="A68" s="35">
        <v>67</v>
      </c>
      <c r="B68" s="36" t="s">
        <v>222</v>
      </c>
      <c r="C68" s="49">
        <v>44973</v>
      </c>
      <c r="D68" s="36" t="s">
        <v>13</v>
      </c>
      <c r="E68" s="56">
        <v>3491900</v>
      </c>
      <c r="F68" s="56">
        <v>349190</v>
      </c>
      <c r="G68" s="56">
        <f t="shared" si="1"/>
        <v>3841090</v>
      </c>
      <c r="H68" s="37" t="s">
        <v>831</v>
      </c>
    </row>
    <row r="69" spans="1:8" ht="38.25" hidden="1" x14ac:dyDescent="0.2">
      <c r="A69" s="35">
        <v>68</v>
      </c>
      <c r="B69" s="36" t="s">
        <v>223</v>
      </c>
      <c r="C69" s="49">
        <v>44973</v>
      </c>
      <c r="D69" s="36" t="s">
        <v>13</v>
      </c>
      <c r="E69" s="56">
        <v>5920055</v>
      </c>
      <c r="F69" s="56">
        <v>592006</v>
      </c>
      <c r="G69" s="56">
        <f t="shared" si="1"/>
        <v>6512061</v>
      </c>
      <c r="H69" s="37" t="s">
        <v>831</v>
      </c>
    </row>
    <row r="70" spans="1:8" ht="38.25" hidden="1" x14ac:dyDescent="0.2">
      <c r="A70" s="35">
        <v>69</v>
      </c>
      <c r="B70" s="36" t="s">
        <v>224</v>
      </c>
      <c r="C70" s="49">
        <v>44973</v>
      </c>
      <c r="D70" s="36" t="s">
        <v>13</v>
      </c>
      <c r="E70" s="66">
        <v>6194009</v>
      </c>
      <c r="F70" s="66">
        <v>619401</v>
      </c>
      <c r="G70" s="56">
        <f t="shared" si="1"/>
        <v>6813410</v>
      </c>
      <c r="H70" s="37" t="s">
        <v>831</v>
      </c>
    </row>
    <row r="71" spans="1:8" ht="38.25" hidden="1" x14ac:dyDescent="0.2">
      <c r="A71" s="35">
        <v>70</v>
      </c>
      <c r="B71" s="36" t="s">
        <v>225</v>
      </c>
      <c r="C71" s="49">
        <v>44973</v>
      </c>
      <c r="D71" s="36" t="s">
        <v>13</v>
      </c>
      <c r="E71" s="56">
        <v>1815240</v>
      </c>
      <c r="F71" s="56">
        <v>181524</v>
      </c>
      <c r="G71" s="56">
        <f t="shared" si="1"/>
        <v>1996764</v>
      </c>
      <c r="H71" s="37" t="s">
        <v>831</v>
      </c>
    </row>
    <row r="72" spans="1:8" ht="38.25" hidden="1" x14ac:dyDescent="0.2">
      <c r="A72" s="35">
        <v>71</v>
      </c>
      <c r="B72" s="36" t="s">
        <v>226</v>
      </c>
      <c r="C72" s="49">
        <v>44973</v>
      </c>
      <c r="D72" s="36" t="s">
        <v>13</v>
      </c>
      <c r="E72" s="56">
        <v>3690540</v>
      </c>
      <c r="F72" s="56">
        <v>369054</v>
      </c>
      <c r="G72" s="56">
        <f t="shared" si="1"/>
        <v>4059594</v>
      </c>
      <c r="H72" s="37" t="s">
        <v>831</v>
      </c>
    </row>
    <row r="73" spans="1:8" ht="25.5" hidden="1" x14ac:dyDescent="0.2">
      <c r="A73" s="35">
        <v>72</v>
      </c>
      <c r="B73" s="36" t="s">
        <v>227</v>
      </c>
      <c r="C73" s="49">
        <v>44973</v>
      </c>
      <c r="D73" s="36" t="s">
        <v>28</v>
      </c>
      <c r="E73" s="56">
        <v>1542990</v>
      </c>
      <c r="F73" s="56">
        <v>154299</v>
      </c>
      <c r="G73" s="56">
        <f t="shared" si="1"/>
        <v>1697289</v>
      </c>
      <c r="H73" s="37" t="s">
        <v>831</v>
      </c>
    </row>
    <row r="74" spans="1:8" ht="25.5" hidden="1" x14ac:dyDescent="0.2">
      <c r="A74" s="35">
        <v>73</v>
      </c>
      <c r="B74" s="36" t="s">
        <v>228</v>
      </c>
      <c r="C74" s="49">
        <v>44973</v>
      </c>
      <c r="D74" s="36" t="s">
        <v>38</v>
      </c>
      <c r="E74" s="56">
        <v>4223925</v>
      </c>
      <c r="F74" s="56">
        <v>422393</v>
      </c>
      <c r="G74" s="56">
        <f t="shared" si="1"/>
        <v>4646318</v>
      </c>
      <c r="H74" s="37" t="s">
        <v>831</v>
      </c>
    </row>
    <row r="75" spans="1:8" ht="25.5" hidden="1" x14ac:dyDescent="0.2">
      <c r="A75" s="35">
        <v>74</v>
      </c>
      <c r="B75" s="36" t="s">
        <v>229</v>
      </c>
      <c r="C75" s="49">
        <v>44973</v>
      </c>
      <c r="D75" s="36" t="s">
        <v>29</v>
      </c>
      <c r="E75" s="56">
        <v>1468620</v>
      </c>
      <c r="F75" s="56">
        <v>146862</v>
      </c>
      <c r="G75" s="56">
        <f t="shared" si="1"/>
        <v>1615482</v>
      </c>
      <c r="H75" s="37" t="s">
        <v>831</v>
      </c>
    </row>
    <row r="76" spans="1:8" ht="38.25" hidden="1" x14ac:dyDescent="0.2">
      <c r="A76" s="35">
        <v>75</v>
      </c>
      <c r="B76" s="36" t="s">
        <v>230</v>
      </c>
      <c r="C76" s="49">
        <v>44973</v>
      </c>
      <c r="D76" s="36" t="s">
        <v>36</v>
      </c>
      <c r="E76" s="56">
        <v>3372440</v>
      </c>
      <c r="F76" s="56">
        <v>337244</v>
      </c>
      <c r="G76" s="56">
        <f t="shared" si="1"/>
        <v>3709684</v>
      </c>
      <c r="H76" s="37" t="s">
        <v>831</v>
      </c>
    </row>
    <row r="77" spans="1:8" ht="25.5" hidden="1" x14ac:dyDescent="0.2">
      <c r="A77" s="35">
        <v>76</v>
      </c>
      <c r="B77" s="36" t="s">
        <v>231</v>
      </c>
      <c r="C77" s="49">
        <v>44973</v>
      </c>
      <c r="D77" s="36" t="s">
        <v>12</v>
      </c>
      <c r="E77" s="56">
        <v>2579200</v>
      </c>
      <c r="F77" s="56">
        <v>257920</v>
      </c>
      <c r="G77" s="56">
        <f t="shared" si="1"/>
        <v>2837120</v>
      </c>
      <c r="H77" s="37" t="s">
        <v>831</v>
      </c>
    </row>
    <row r="78" spans="1:8" ht="25.5" hidden="1" x14ac:dyDescent="0.2">
      <c r="A78" s="35">
        <v>77</v>
      </c>
      <c r="B78" s="36" t="s">
        <v>232</v>
      </c>
      <c r="C78" s="49">
        <v>44973</v>
      </c>
      <c r="D78" s="36" t="s">
        <v>12</v>
      </c>
      <c r="E78" s="56">
        <v>6904290</v>
      </c>
      <c r="F78" s="56">
        <v>690429</v>
      </c>
      <c r="G78" s="56">
        <f t="shared" si="1"/>
        <v>7594719</v>
      </c>
      <c r="H78" s="37" t="s">
        <v>831</v>
      </c>
    </row>
    <row r="79" spans="1:8" ht="38.25" hidden="1" x14ac:dyDescent="0.2">
      <c r="A79" s="35">
        <v>78</v>
      </c>
      <c r="B79" s="36" t="s">
        <v>233</v>
      </c>
      <c r="C79" s="49">
        <v>44973</v>
      </c>
      <c r="D79" s="36" t="s">
        <v>26</v>
      </c>
      <c r="E79" s="56">
        <v>3283860</v>
      </c>
      <c r="F79" s="56">
        <v>328386</v>
      </c>
      <c r="G79" s="56">
        <f t="shared" si="1"/>
        <v>3612246</v>
      </c>
      <c r="H79" s="37" t="s">
        <v>831</v>
      </c>
    </row>
    <row r="80" spans="1:8" ht="38.25" hidden="1" x14ac:dyDescent="0.2">
      <c r="A80" s="35">
        <v>79</v>
      </c>
      <c r="B80" s="36" t="s">
        <v>234</v>
      </c>
      <c r="C80" s="49">
        <v>44973</v>
      </c>
      <c r="D80" s="36" t="s">
        <v>26</v>
      </c>
      <c r="E80" s="56">
        <v>6303504</v>
      </c>
      <c r="F80" s="56">
        <v>630350</v>
      </c>
      <c r="G80" s="56">
        <f t="shared" si="1"/>
        <v>6933854</v>
      </c>
      <c r="H80" s="37" t="s">
        <v>831</v>
      </c>
    </row>
    <row r="81" spans="1:8" ht="25.5" hidden="1" x14ac:dyDescent="0.2">
      <c r="A81" s="35">
        <v>80</v>
      </c>
      <c r="B81" s="36" t="s">
        <v>235</v>
      </c>
      <c r="C81" s="49">
        <v>44981</v>
      </c>
      <c r="D81" s="36" t="s">
        <v>12</v>
      </c>
      <c r="E81" s="56">
        <v>955570</v>
      </c>
      <c r="F81" s="56">
        <v>95557</v>
      </c>
      <c r="G81" s="56">
        <f t="shared" si="1"/>
        <v>1051127</v>
      </c>
      <c r="H81" s="37" t="s">
        <v>831</v>
      </c>
    </row>
    <row r="82" spans="1:8" ht="38.25" hidden="1" x14ac:dyDescent="0.2">
      <c r="A82" s="35">
        <v>81</v>
      </c>
      <c r="B82" s="36" t="s">
        <v>236</v>
      </c>
      <c r="C82" s="49">
        <v>44981</v>
      </c>
      <c r="D82" s="36" t="s">
        <v>33</v>
      </c>
      <c r="E82" s="56">
        <v>7104620</v>
      </c>
      <c r="F82" s="56">
        <v>710462</v>
      </c>
      <c r="G82" s="56">
        <f t="shared" si="1"/>
        <v>7815082</v>
      </c>
      <c r="H82" s="37" t="s">
        <v>831</v>
      </c>
    </row>
    <row r="83" spans="1:8" ht="25.5" hidden="1" x14ac:dyDescent="0.2">
      <c r="A83" s="35">
        <v>82</v>
      </c>
      <c r="B83" s="36" t="s">
        <v>237</v>
      </c>
      <c r="C83" s="49">
        <v>44981</v>
      </c>
      <c r="D83" s="36" t="s">
        <v>12</v>
      </c>
      <c r="E83" s="56">
        <v>501820</v>
      </c>
      <c r="F83" s="56">
        <v>50182</v>
      </c>
      <c r="G83" s="56">
        <f t="shared" si="1"/>
        <v>552002</v>
      </c>
      <c r="H83" s="37" t="s">
        <v>831</v>
      </c>
    </row>
    <row r="84" spans="1:8" ht="38.25" hidden="1" x14ac:dyDescent="0.2">
      <c r="A84" s="35">
        <v>83</v>
      </c>
      <c r="B84" s="36" t="s">
        <v>238</v>
      </c>
      <c r="C84" s="49">
        <v>44981</v>
      </c>
      <c r="D84" s="36" t="s">
        <v>30</v>
      </c>
      <c r="E84" s="56">
        <v>11632476</v>
      </c>
      <c r="F84" s="56">
        <v>1163248</v>
      </c>
      <c r="G84" s="56">
        <f t="shared" si="1"/>
        <v>12795724</v>
      </c>
      <c r="H84" s="37" t="s">
        <v>831</v>
      </c>
    </row>
    <row r="85" spans="1:8" ht="25.5" hidden="1" x14ac:dyDescent="0.2">
      <c r="A85" s="35">
        <v>84</v>
      </c>
      <c r="B85" s="36" t="s">
        <v>239</v>
      </c>
      <c r="C85" s="49">
        <v>44981</v>
      </c>
      <c r="D85" s="36" t="s">
        <v>35</v>
      </c>
      <c r="E85" s="56">
        <v>272250</v>
      </c>
      <c r="F85" s="56">
        <v>27225</v>
      </c>
      <c r="G85" s="56">
        <f t="shared" si="1"/>
        <v>299475</v>
      </c>
      <c r="H85" s="37" t="s">
        <v>831</v>
      </c>
    </row>
    <row r="86" spans="1:8" ht="38.25" hidden="1" x14ac:dyDescent="0.2">
      <c r="A86" s="35">
        <v>85</v>
      </c>
      <c r="B86" s="36" t="s">
        <v>240</v>
      </c>
      <c r="C86" s="49">
        <v>44981</v>
      </c>
      <c r="D86" s="36" t="s">
        <v>31</v>
      </c>
      <c r="E86" s="56">
        <v>1529835</v>
      </c>
      <c r="F86" s="56">
        <v>152984</v>
      </c>
      <c r="G86" s="56">
        <f t="shared" si="1"/>
        <v>1682819</v>
      </c>
      <c r="H86" s="37" t="s">
        <v>831</v>
      </c>
    </row>
    <row r="87" spans="1:8" ht="25.5" hidden="1" x14ac:dyDescent="0.2">
      <c r="A87" s="35">
        <v>86</v>
      </c>
      <c r="B87" s="36" t="s">
        <v>241</v>
      </c>
      <c r="C87" s="49">
        <v>44981</v>
      </c>
      <c r="D87" s="36" t="s">
        <v>38</v>
      </c>
      <c r="E87" s="56">
        <v>2579200</v>
      </c>
      <c r="F87" s="56">
        <v>257920</v>
      </c>
      <c r="G87" s="56">
        <f t="shared" si="1"/>
        <v>2837120</v>
      </c>
      <c r="H87" s="37" t="s">
        <v>831</v>
      </c>
    </row>
    <row r="88" spans="1:8" ht="25.5" hidden="1" x14ac:dyDescent="0.2">
      <c r="A88" s="35">
        <v>87</v>
      </c>
      <c r="B88" s="36" t="s">
        <v>242</v>
      </c>
      <c r="C88" s="49">
        <v>44981</v>
      </c>
      <c r="D88" s="36" t="s">
        <v>29</v>
      </c>
      <c r="E88" s="56">
        <v>2618440</v>
      </c>
      <c r="F88" s="56">
        <v>261844</v>
      </c>
      <c r="G88" s="56">
        <f t="shared" si="1"/>
        <v>2880284</v>
      </c>
      <c r="H88" s="37" t="s">
        <v>831</v>
      </c>
    </row>
    <row r="89" spans="1:8" ht="38.25" hidden="1" x14ac:dyDescent="0.2">
      <c r="A89" s="35">
        <v>88</v>
      </c>
      <c r="B89" s="36" t="s">
        <v>243</v>
      </c>
      <c r="C89" s="49">
        <v>44981</v>
      </c>
      <c r="D89" s="36" t="s">
        <v>36</v>
      </c>
      <c r="E89" s="56">
        <v>1110580</v>
      </c>
      <c r="F89" s="56">
        <v>111058</v>
      </c>
      <c r="G89" s="56">
        <f t="shared" si="1"/>
        <v>1221638</v>
      </c>
      <c r="H89" s="37" t="s">
        <v>831</v>
      </c>
    </row>
    <row r="90" spans="1:8" ht="38.25" hidden="1" x14ac:dyDescent="0.2">
      <c r="A90" s="35">
        <v>89</v>
      </c>
      <c r="B90" s="36" t="s">
        <v>244</v>
      </c>
      <c r="C90" s="49">
        <v>44981</v>
      </c>
      <c r="D90" s="36" t="s">
        <v>30</v>
      </c>
      <c r="E90" s="56">
        <v>7453425</v>
      </c>
      <c r="F90" s="56">
        <v>745343</v>
      </c>
      <c r="G90" s="56">
        <f t="shared" si="1"/>
        <v>8198768</v>
      </c>
      <c r="H90" s="37" t="s">
        <v>831</v>
      </c>
    </row>
    <row r="91" spans="1:8" ht="25.5" hidden="1" x14ac:dyDescent="0.2">
      <c r="A91" s="35">
        <v>90</v>
      </c>
      <c r="B91" s="36" t="s">
        <v>245</v>
      </c>
      <c r="C91" s="49">
        <v>44981</v>
      </c>
      <c r="D91" s="36" t="s">
        <v>35</v>
      </c>
      <c r="E91" s="56">
        <v>9108795</v>
      </c>
      <c r="F91" s="56">
        <v>910880</v>
      </c>
      <c r="G91" s="56">
        <f t="shared" si="1"/>
        <v>10019675</v>
      </c>
      <c r="H91" s="37" t="s">
        <v>831</v>
      </c>
    </row>
    <row r="92" spans="1:8" ht="25.5" hidden="1" x14ac:dyDescent="0.2">
      <c r="A92" s="35">
        <v>91</v>
      </c>
      <c r="B92" s="36" t="s">
        <v>246</v>
      </c>
      <c r="C92" s="49">
        <v>44981</v>
      </c>
      <c r="D92" s="36" t="s">
        <v>37</v>
      </c>
      <c r="E92" s="56">
        <v>7926260</v>
      </c>
      <c r="F92" s="56">
        <v>792626</v>
      </c>
      <c r="G92" s="56">
        <f t="shared" si="1"/>
        <v>8718886</v>
      </c>
      <c r="H92" s="37" t="s">
        <v>831</v>
      </c>
    </row>
    <row r="93" spans="1:8" ht="38.25" hidden="1" x14ac:dyDescent="0.2">
      <c r="A93" s="35">
        <v>92</v>
      </c>
      <c r="B93" s="36" t="s">
        <v>247</v>
      </c>
      <c r="C93" s="49">
        <v>44981</v>
      </c>
      <c r="D93" s="36" t="s">
        <v>34</v>
      </c>
      <c r="E93" s="56">
        <v>2221160</v>
      </c>
      <c r="F93" s="56">
        <v>222116</v>
      </c>
      <c r="G93" s="56">
        <f t="shared" si="1"/>
        <v>2443276</v>
      </c>
      <c r="H93" s="37" t="s">
        <v>831</v>
      </c>
    </row>
    <row r="94" spans="1:8" ht="25.5" hidden="1" x14ac:dyDescent="0.2">
      <c r="A94" s="35">
        <v>93</v>
      </c>
      <c r="B94" s="36" t="s">
        <v>248</v>
      </c>
      <c r="C94" s="49">
        <v>44981</v>
      </c>
      <c r="D94" s="36" t="s">
        <v>29</v>
      </c>
      <c r="E94" s="56">
        <v>2144100</v>
      </c>
      <c r="F94" s="56">
        <v>214410</v>
      </c>
      <c r="G94" s="56">
        <f t="shared" si="1"/>
        <v>2358510</v>
      </c>
      <c r="H94" s="37" t="s">
        <v>831</v>
      </c>
    </row>
    <row r="95" spans="1:8" ht="38.25" hidden="1" x14ac:dyDescent="0.2">
      <c r="A95" s="35">
        <v>94</v>
      </c>
      <c r="B95" s="36" t="s">
        <v>249</v>
      </c>
      <c r="C95" s="49">
        <v>44981</v>
      </c>
      <c r="D95" s="36" t="s">
        <v>36</v>
      </c>
      <c r="E95" s="56">
        <v>1072050</v>
      </c>
      <c r="F95" s="56">
        <v>107205</v>
      </c>
      <c r="G95" s="56">
        <f t="shared" si="1"/>
        <v>1179255</v>
      </c>
      <c r="H95" s="37" t="s">
        <v>831</v>
      </c>
    </row>
    <row r="96" spans="1:8" ht="38.25" hidden="1" x14ac:dyDescent="0.2">
      <c r="A96" s="35">
        <v>95</v>
      </c>
      <c r="B96" s="36" t="s">
        <v>250</v>
      </c>
      <c r="C96" s="49">
        <v>44981</v>
      </c>
      <c r="D96" s="36" t="s">
        <v>13</v>
      </c>
      <c r="E96" s="56">
        <v>5552900</v>
      </c>
      <c r="F96" s="56">
        <v>555290</v>
      </c>
      <c r="G96" s="56">
        <f t="shared" si="1"/>
        <v>6108190</v>
      </c>
      <c r="H96" s="37" t="s">
        <v>831</v>
      </c>
    </row>
    <row r="97" spans="1:14" ht="38.25" hidden="1" x14ac:dyDescent="0.2">
      <c r="A97" s="35">
        <v>96</v>
      </c>
      <c r="B97" s="36" t="s">
        <v>251</v>
      </c>
      <c r="C97" s="49">
        <v>44981</v>
      </c>
      <c r="D97" s="36" t="s">
        <v>13</v>
      </c>
      <c r="E97" s="56">
        <v>1078385</v>
      </c>
      <c r="F97" s="56">
        <v>107839</v>
      </c>
      <c r="G97" s="56">
        <f t="shared" si="1"/>
        <v>1186224</v>
      </c>
      <c r="H97" s="37" t="s">
        <v>831</v>
      </c>
    </row>
    <row r="98" spans="1:14" ht="38.25" hidden="1" x14ac:dyDescent="0.2">
      <c r="A98" s="35">
        <v>97</v>
      </c>
      <c r="B98" s="36" t="s">
        <v>252</v>
      </c>
      <c r="C98" s="49">
        <v>44981</v>
      </c>
      <c r="D98" s="36" t="s">
        <v>13</v>
      </c>
      <c r="E98" s="56">
        <v>3371445</v>
      </c>
      <c r="F98" s="56">
        <v>337145</v>
      </c>
      <c r="G98" s="56">
        <f t="shared" si="1"/>
        <v>3708590</v>
      </c>
      <c r="H98" s="37" t="s">
        <v>831</v>
      </c>
    </row>
    <row r="99" spans="1:14" ht="38.25" hidden="1" x14ac:dyDescent="0.2">
      <c r="A99" s="35">
        <v>98</v>
      </c>
      <c r="B99" s="36" t="s">
        <v>253</v>
      </c>
      <c r="C99" s="49">
        <v>44982</v>
      </c>
      <c r="D99" s="36" t="s">
        <v>30</v>
      </c>
      <c r="E99" s="56">
        <v>2937240</v>
      </c>
      <c r="F99" s="56">
        <v>293724</v>
      </c>
      <c r="G99" s="56">
        <f t="shared" si="1"/>
        <v>3230964</v>
      </c>
      <c r="H99" s="37" t="s">
        <v>831</v>
      </c>
    </row>
    <row r="100" spans="1:14" ht="38.25" hidden="1" x14ac:dyDescent="0.2">
      <c r="A100" s="35">
        <v>99</v>
      </c>
      <c r="B100" s="36" t="s">
        <v>254</v>
      </c>
      <c r="C100" s="49">
        <v>44982</v>
      </c>
      <c r="D100" s="36" t="s">
        <v>36</v>
      </c>
      <c r="E100" s="56">
        <v>6071100</v>
      </c>
      <c r="F100" s="56">
        <v>607110</v>
      </c>
      <c r="G100" s="56">
        <f t="shared" si="1"/>
        <v>6678210</v>
      </c>
      <c r="H100" s="37" t="s">
        <v>831</v>
      </c>
    </row>
    <row r="101" spans="1:14" ht="25.5" hidden="1" x14ac:dyDescent="0.2">
      <c r="A101" s="35">
        <v>100</v>
      </c>
      <c r="B101" s="36" t="s">
        <v>255</v>
      </c>
      <c r="C101" s="49">
        <v>44982</v>
      </c>
      <c r="D101" s="36" t="s">
        <v>12</v>
      </c>
      <c r="E101" s="56">
        <v>2520775</v>
      </c>
      <c r="F101" s="56">
        <v>252078</v>
      </c>
      <c r="G101" s="56">
        <f t="shared" si="1"/>
        <v>2772853</v>
      </c>
      <c r="H101" s="37" t="s">
        <v>831</v>
      </c>
    </row>
    <row r="102" spans="1:14" ht="25.5" hidden="1" x14ac:dyDescent="0.2">
      <c r="A102" s="35">
        <v>101</v>
      </c>
      <c r="B102" s="36" t="s">
        <v>256</v>
      </c>
      <c r="C102" s="49">
        <v>44982</v>
      </c>
      <c r="D102" s="36" t="s">
        <v>12</v>
      </c>
      <c r="E102" s="56">
        <v>3726620</v>
      </c>
      <c r="F102" s="56">
        <v>372662</v>
      </c>
      <c r="G102" s="56">
        <f t="shared" si="1"/>
        <v>4099282</v>
      </c>
      <c r="H102" s="37" t="s">
        <v>831</v>
      </c>
    </row>
    <row r="103" spans="1:14" ht="25.5" hidden="1" x14ac:dyDescent="0.2">
      <c r="A103" s="35">
        <v>102</v>
      </c>
      <c r="B103" s="36" t="s">
        <v>257</v>
      </c>
      <c r="C103" s="49">
        <v>44987</v>
      </c>
      <c r="D103" s="36" t="s">
        <v>12</v>
      </c>
      <c r="E103" s="56">
        <v>1072050</v>
      </c>
      <c r="F103" s="56">
        <v>107205</v>
      </c>
      <c r="G103" s="56">
        <f t="shared" si="1"/>
        <v>1179255</v>
      </c>
      <c r="H103" s="37" t="s">
        <v>832</v>
      </c>
      <c r="I103" s="100">
        <v>10480</v>
      </c>
      <c r="J103" s="34">
        <f>+VLOOKUP(I103,[1]Sheet2!B$140:U$282,12,0)</f>
        <v>1179255</v>
      </c>
      <c r="K103" s="101">
        <f>+J103-G103</f>
        <v>0</v>
      </c>
      <c r="L103" s="34" t="str">
        <f>+VLOOKUP(I103,[1]Sheet2!B$140:U$282,20,0)</f>
        <v>HĐ đã ghi nhận, đã TT</v>
      </c>
      <c r="N103" s="102">
        <v>10480</v>
      </c>
    </row>
    <row r="104" spans="1:14" ht="38.25" hidden="1" x14ac:dyDescent="0.2">
      <c r="A104" s="35">
        <v>103</v>
      </c>
      <c r="B104" s="36" t="s">
        <v>258</v>
      </c>
      <c r="C104" s="49">
        <v>44987</v>
      </c>
      <c r="D104" s="36" t="s">
        <v>34</v>
      </c>
      <c r="E104" s="56">
        <v>3491900</v>
      </c>
      <c r="F104" s="56">
        <v>349190</v>
      </c>
      <c r="G104" s="56">
        <f t="shared" si="1"/>
        <v>3841090</v>
      </c>
      <c r="H104" s="37" t="s">
        <v>832</v>
      </c>
      <c r="I104" s="100">
        <v>10481</v>
      </c>
      <c r="J104" s="34">
        <f>+VLOOKUP(I104,[1]Sheet2!B$140:U$282,12,0)</f>
        <v>3841090</v>
      </c>
      <c r="K104" s="101">
        <f t="shared" ref="K104:K167" si="2">+J104-G104</f>
        <v>0</v>
      </c>
      <c r="L104" s="34" t="str">
        <f>+VLOOKUP(I104,[1]Sheet2!B$140:U$282,20,0)</f>
        <v>HĐ đã ghi nhận, đã TT</v>
      </c>
      <c r="N104" s="102">
        <v>10481</v>
      </c>
    </row>
    <row r="105" spans="1:14" ht="25.5" hidden="1" x14ac:dyDescent="0.2">
      <c r="A105" s="35">
        <v>104</v>
      </c>
      <c r="B105" s="36" t="s">
        <v>259</v>
      </c>
      <c r="C105" s="49">
        <v>44987</v>
      </c>
      <c r="D105" s="36" t="s">
        <v>28</v>
      </c>
      <c r="E105" s="56">
        <v>1529835</v>
      </c>
      <c r="F105" s="56">
        <v>152984</v>
      </c>
      <c r="G105" s="56">
        <f t="shared" si="1"/>
        <v>1682819</v>
      </c>
      <c r="H105" s="37" t="s">
        <v>832</v>
      </c>
      <c r="I105" s="100">
        <v>10482</v>
      </c>
      <c r="J105" s="34">
        <f>+VLOOKUP(I105,[1]Sheet2!B$140:U$282,12,0)</f>
        <v>1682819</v>
      </c>
      <c r="K105" s="101">
        <f t="shared" si="2"/>
        <v>0</v>
      </c>
      <c r="L105" s="34" t="str">
        <f>+VLOOKUP(I105,[1]Sheet2!B$140:U$282,20,0)</f>
        <v>HĐ đã ghi nhận, đã TT</v>
      </c>
      <c r="N105" s="102">
        <v>10482</v>
      </c>
    </row>
    <row r="106" spans="1:14" ht="38.25" hidden="1" x14ac:dyDescent="0.2">
      <c r="A106" s="35">
        <v>105</v>
      </c>
      <c r="B106" s="36" t="s">
        <v>260</v>
      </c>
      <c r="C106" s="49">
        <v>44987</v>
      </c>
      <c r="D106" s="36" t="s">
        <v>30</v>
      </c>
      <c r="E106" s="56">
        <v>1410195</v>
      </c>
      <c r="F106" s="56">
        <v>141020</v>
      </c>
      <c r="G106" s="56">
        <f t="shared" si="1"/>
        <v>1551215</v>
      </c>
      <c r="H106" s="37" t="s">
        <v>832</v>
      </c>
      <c r="I106" s="100">
        <v>10483</v>
      </c>
      <c r="J106" s="34">
        <f>+VLOOKUP(I106,[1]Sheet2!B$140:U$282,12,0)</f>
        <v>1551215</v>
      </c>
      <c r="K106" s="101">
        <f t="shared" si="2"/>
        <v>0</v>
      </c>
      <c r="L106" s="34" t="str">
        <f>+VLOOKUP(I106,[1]Sheet2!B$140:U$282,20,0)</f>
        <v>HĐ đã ghi nhận, đã TT</v>
      </c>
      <c r="N106" s="102">
        <v>10483</v>
      </c>
    </row>
    <row r="107" spans="1:14" ht="38.25" hidden="1" x14ac:dyDescent="0.2">
      <c r="A107" s="35">
        <v>106</v>
      </c>
      <c r="B107" s="36" t="s">
        <v>261</v>
      </c>
      <c r="C107" s="49">
        <v>44987</v>
      </c>
      <c r="D107" s="36" t="s">
        <v>31</v>
      </c>
      <c r="E107" s="56">
        <v>1468620</v>
      </c>
      <c r="F107" s="56">
        <v>146862</v>
      </c>
      <c r="G107" s="56">
        <f t="shared" si="1"/>
        <v>1615482</v>
      </c>
      <c r="H107" s="37" t="s">
        <v>832</v>
      </c>
      <c r="I107" s="100">
        <v>10484</v>
      </c>
      <c r="J107" s="34">
        <f>+VLOOKUP(I107,[1]Sheet2!B$140:U$282,12,0)</f>
        <v>1615482</v>
      </c>
      <c r="K107" s="101">
        <f t="shared" si="2"/>
        <v>0</v>
      </c>
      <c r="L107" s="34" t="str">
        <f>+VLOOKUP(I107,[1]Sheet2!B$140:U$282,20,0)</f>
        <v>HĐ đã ghi nhận, đã TT</v>
      </c>
      <c r="N107" s="102">
        <v>10484</v>
      </c>
    </row>
    <row r="108" spans="1:14" ht="25.5" hidden="1" x14ac:dyDescent="0.2">
      <c r="A108" s="35">
        <v>107</v>
      </c>
      <c r="B108" s="36" t="s">
        <v>262</v>
      </c>
      <c r="C108" s="49">
        <v>44987</v>
      </c>
      <c r="D108" s="36" t="s">
        <v>32</v>
      </c>
      <c r="E108" s="56">
        <v>2878815</v>
      </c>
      <c r="F108" s="56">
        <v>287882</v>
      </c>
      <c r="G108" s="56">
        <f t="shared" si="1"/>
        <v>3166697</v>
      </c>
      <c r="H108" s="37" t="s">
        <v>832</v>
      </c>
      <c r="I108" s="100">
        <v>10485</v>
      </c>
      <c r="J108" s="34">
        <f>+VLOOKUP(I108,[1]Sheet2!B$140:U$282,12,0)</f>
        <v>3166697</v>
      </c>
      <c r="K108" s="101">
        <f t="shared" si="2"/>
        <v>0</v>
      </c>
      <c r="L108" s="34" t="str">
        <f>+VLOOKUP(I108,[1]Sheet2!B$140:U$282,20,0)</f>
        <v>HĐ đã ghi nhận, đã TT</v>
      </c>
      <c r="N108" s="102">
        <v>10485</v>
      </c>
    </row>
    <row r="109" spans="1:14" ht="25.5" hidden="1" x14ac:dyDescent="0.2">
      <c r="A109" s="35">
        <v>108</v>
      </c>
      <c r="B109" s="36" t="s">
        <v>263</v>
      </c>
      <c r="C109" s="49">
        <v>44987</v>
      </c>
      <c r="D109" s="36" t="s">
        <v>38</v>
      </c>
      <c r="E109" s="56">
        <v>1110580</v>
      </c>
      <c r="F109" s="56">
        <v>111058</v>
      </c>
      <c r="G109" s="56">
        <f t="shared" si="1"/>
        <v>1221638</v>
      </c>
      <c r="H109" s="37" t="s">
        <v>832</v>
      </c>
      <c r="I109" s="100">
        <v>10486</v>
      </c>
      <c r="J109" s="34">
        <f>+VLOOKUP(I109,[1]Sheet2!B$140:U$282,12,0)</f>
        <v>1221638</v>
      </c>
      <c r="K109" s="101">
        <f t="shared" si="2"/>
        <v>0</v>
      </c>
      <c r="L109" s="34" t="str">
        <f>+VLOOKUP(I109,[1]Sheet2!B$140:U$282,20,0)</f>
        <v>HĐ đã ghi nhận, đã TT</v>
      </c>
      <c r="N109" s="102">
        <v>10486</v>
      </c>
    </row>
    <row r="110" spans="1:14" ht="38.25" hidden="1" x14ac:dyDescent="0.2">
      <c r="A110" s="35">
        <v>109</v>
      </c>
      <c r="B110" s="36" t="s">
        <v>264</v>
      </c>
      <c r="C110" s="49">
        <v>44987</v>
      </c>
      <c r="D110" s="36" t="s">
        <v>34</v>
      </c>
      <c r="E110" s="56">
        <v>4995550</v>
      </c>
      <c r="F110" s="56">
        <v>499555</v>
      </c>
      <c r="G110" s="56">
        <f t="shared" si="1"/>
        <v>5495105</v>
      </c>
      <c r="H110" s="37" t="s">
        <v>832</v>
      </c>
      <c r="I110" s="100">
        <v>10487</v>
      </c>
      <c r="J110" s="34">
        <f>+VLOOKUP(I110,[1]Sheet2!B$140:U$282,12,0)</f>
        <v>5495105</v>
      </c>
      <c r="K110" s="101">
        <f t="shared" si="2"/>
        <v>0</v>
      </c>
      <c r="L110" s="34" t="str">
        <f>+VLOOKUP(I110,[1]Sheet2!B$140:U$282,20,0)</f>
        <v>HĐ đã ghi nhận, đã TT</v>
      </c>
      <c r="N110" s="102">
        <v>10487</v>
      </c>
    </row>
    <row r="111" spans="1:14" ht="25.5" hidden="1" x14ac:dyDescent="0.2">
      <c r="A111" s="35">
        <v>110</v>
      </c>
      <c r="B111" s="36" t="s">
        <v>265</v>
      </c>
      <c r="C111" s="49">
        <v>44987</v>
      </c>
      <c r="D111" s="36" t="s">
        <v>29</v>
      </c>
      <c r="E111" s="56">
        <v>4000486</v>
      </c>
      <c r="F111" s="56">
        <v>400049</v>
      </c>
      <c r="G111" s="56">
        <f t="shared" si="1"/>
        <v>4400535</v>
      </c>
      <c r="H111" s="37" t="s">
        <v>832</v>
      </c>
      <c r="I111" s="100">
        <v>10488</v>
      </c>
      <c r="J111" s="34">
        <f>+VLOOKUP(I111,[1]Sheet2!B$140:U$282,12,0)</f>
        <v>4400535</v>
      </c>
      <c r="K111" s="101">
        <f t="shared" si="2"/>
        <v>0</v>
      </c>
      <c r="L111" s="34" t="str">
        <f>+VLOOKUP(I111,[1]Sheet2!B$140:U$282,20,0)</f>
        <v>HĐ đã ghi nhận, đã TT</v>
      </c>
      <c r="N111" s="102">
        <v>10488</v>
      </c>
    </row>
    <row r="112" spans="1:14" ht="38.25" hidden="1" x14ac:dyDescent="0.2">
      <c r="A112" s="35">
        <v>111</v>
      </c>
      <c r="B112" s="36" t="s">
        <v>266</v>
      </c>
      <c r="C112" s="49">
        <v>44987</v>
      </c>
      <c r="D112" s="36" t="s">
        <v>36</v>
      </c>
      <c r="E112" s="56">
        <v>2618440</v>
      </c>
      <c r="F112" s="56">
        <v>261844</v>
      </c>
      <c r="G112" s="56">
        <f t="shared" si="1"/>
        <v>2880284</v>
      </c>
      <c r="H112" s="37" t="s">
        <v>832</v>
      </c>
      <c r="I112" s="100">
        <v>10489</v>
      </c>
      <c r="J112" s="34">
        <f>+VLOOKUP(I112,[1]Sheet2!B$140:U$282,12,0)</f>
        <v>2880284</v>
      </c>
      <c r="K112" s="101">
        <f t="shared" si="2"/>
        <v>0</v>
      </c>
      <c r="L112" s="34" t="str">
        <f>+VLOOKUP(I112,[1]Sheet2!B$140:U$282,20,0)</f>
        <v>HĐ đã ghi nhận, đã TT</v>
      </c>
      <c r="N112" s="102">
        <v>10489</v>
      </c>
    </row>
    <row r="113" spans="1:14" ht="25.5" hidden="1" x14ac:dyDescent="0.2">
      <c r="A113" s="35">
        <v>112</v>
      </c>
      <c r="B113" s="36" t="s">
        <v>267</v>
      </c>
      <c r="C113" s="49">
        <v>44987</v>
      </c>
      <c r="D113" s="36" t="s">
        <v>27</v>
      </c>
      <c r="E113" s="56">
        <v>2221160</v>
      </c>
      <c r="F113" s="56">
        <v>222116</v>
      </c>
      <c r="G113" s="56">
        <f t="shared" si="1"/>
        <v>2443276</v>
      </c>
      <c r="H113" s="37" t="s">
        <v>832</v>
      </c>
      <c r="I113" s="100">
        <v>10490</v>
      </c>
      <c r="J113" s="34">
        <f>+VLOOKUP(I113,[1]Sheet2!B$140:U$282,12,0)</f>
        <v>2443276</v>
      </c>
      <c r="K113" s="101">
        <f t="shared" si="2"/>
        <v>0</v>
      </c>
      <c r="L113" s="34" t="str">
        <f>+VLOOKUP(I113,[1]Sheet2!B$140:U$282,20,0)</f>
        <v>HĐ đã ghi nhận, đã TT</v>
      </c>
      <c r="N113" s="102">
        <v>10490</v>
      </c>
    </row>
    <row r="114" spans="1:14" ht="25.5" hidden="1" x14ac:dyDescent="0.2">
      <c r="A114" s="35">
        <v>113</v>
      </c>
      <c r="B114" s="36" t="s">
        <v>268</v>
      </c>
      <c r="C114" s="49">
        <v>44987</v>
      </c>
      <c r="D114" s="36" t="s">
        <v>28</v>
      </c>
      <c r="E114" s="56">
        <v>272250</v>
      </c>
      <c r="F114" s="56">
        <v>27225</v>
      </c>
      <c r="G114" s="56">
        <f t="shared" si="1"/>
        <v>299475</v>
      </c>
      <c r="H114" s="37" t="s">
        <v>832</v>
      </c>
      <c r="I114" s="100">
        <v>10491</v>
      </c>
      <c r="J114" s="34">
        <f>+VLOOKUP(I114,[1]Sheet2!B$140:U$282,12,0)</f>
        <v>299475</v>
      </c>
      <c r="K114" s="101">
        <f t="shared" si="2"/>
        <v>0</v>
      </c>
      <c r="L114" s="34" t="str">
        <f>+VLOOKUP(I114,[1]Sheet2!B$140:U$282,20,0)</f>
        <v>HĐ đã ghi nhận, đã TT</v>
      </c>
      <c r="N114" s="102">
        <v>10491</v>
      </c>
    </row>
    <row r="115" spans="1:14" ht="38.25" hidden="1" x14ac:dyDescent="0.2">
      <c r="A115" s="35">
        <v>114</v>
      </c>
      <c r="B115" s="36" t="s">
        <v>269</v>
      </c>
      <c r="C115" s="49">
        <v>44987</v>
      </c>
      <c r="D115" s="36" t="s">
        <v>26</v>
      </c>
      <c r="E115" s="56">
        <v>2381320</v>
      </c>
      <c r="F115" s="56">
        <v>238132</v>
      </c>
      <c r="G115" s="56">
        <f t="shared" si="1"/>
        <v>2619452</v>
      </c>
      <c r="H115" s="37" t="s">
        <v>832</v>
      </c>
      <c r="I115" s="100">
        <v>10492</v>
      </c>
      <c r="J115" s="34">
        <f>+VLOOKUP(I115,[1]Sheet2!B$140:U$282,12,0)</f>
        <v>2619452</v>
      </c>
      <c r="K115" s="101">
        <f t="shared" si="2"/>
        <v>0</v>
      </c>
      <c r="L115" s="34" t="str">
        <f>+VLOOKUP(I115,[1]Sheet2!B$140:U$282,20,0)</f>
        <v>HĐ đã ghi nhận, đã TT</v>
      </c>
      <c r="N115" s="102">
        <v>10492</v>
      </c>
    </row>
    <row r="116" spans="1:14" ht="25.5" hidden="1" x14ac:dyDescent="0.2">
      <c r="A116" s="35">
        <v>115</v>
      </c>
      <c r="B116" s="36" t="s">
        <v>270</v>
      </c>
      <c r="C116" s="49">
        <v>44987</v>
      </c>
      <c r="D116" s="36" t="s">
        <v>12</v>
      </c>
      <c r="E116" s="56">
        <v>3791515</v>
      </c>
      <c r="F116" s="56">
        <v>379152</v>
      </c>
      <c r="G116" s="56">
        <f t="shared" si="1"/>
        <v>4170667</v>
      </c>
      <c r="H116" s="37" t="s">
        <v>832</v>
      </c>
      <c r="I116" s="100">
        <v>10493</v>
      </c>
      <c r="J116" s="34">
        <f>+VLOOKUP(I116,[1]Sheet2!B$140:U$282,12,0)</f>
        <v>4170667</v>
      </c>
      <c r="K116" s="101">
        <f t="shared" si="2"/>
        <v>0</v>
      </c>
      <c r="L116" s="34" t="str">
        <f>+VLOOKUP(I116,[1]Sheet2!B$140:U$282,20,0)</f>
        <v>HĐ đã ghi nhận, đã TT</v>
      </c>
      <c r="N116" s="102">
        <v>10493</v>
      </c>
    </row>
    <row r="117" spans="1:14" ht="25.5" hidden="1" x14ac:dyDescent="0.2">
      <c r="A117" s="35">
        <v>116</v>
      </c>
      <c r="B117" s="36" t="s">
        <v>271</v>
      </c>
      <c r="C117" s="49">
        <v>44987</v>
      </c>
      <c r="D117" s="36" t="s">
        <v>12</v>
      </c>
      <c r="E117" s="56">
        <v>6071100</v>
      </c>
      <c r="F117" s="56">
        <v>607110</v>
      </c>
      <c r="G117" s="56">
        <f t="shared" si="1"/>
        <v>6678210</v>
      </c>
      <c r="H117" s="37" t="s">
        <v>832</v>
      </c>
      <c r="I117" s="100">
        <v>10494</v>
      </c>
      <c r="J117" s="34">
        <f>+VLOOKUP(I117,[1]Sheet2!B$140:U$282,12,0)</f>
        <v>6678210</v>
      </c>
      <c r="K117" s="101">
        <f t="shared" si="2"/>
        <v>0</v>
      </c>
      <c r="L117" s="34" t="str">
        <f>+VLOOKUP(I117,[1]Sheet2!B$140:U$282,20,0)</f>
        <v>HĐ đã ghi nhận, đã TT</v>
      </c>
      <c r="N117" s="102">
        <v>10494</v>
      </c>
    </row>
    <row r="118" spans="1:14" ht="38.25" hidden="1" x14ac:dyDescent="0.2">
      <c r="A118" s="35">
        <v>117</v>
      </c>
      <c r="B118" s="36" t="s">
        <v>272</v>
      </c>
      <c r="C118" s="49">
        <v>44987</v>
      </c>
      <c r="D118" s="36" t="s">
        <v>13</v>
      </c>
      <c r="E118" s="56">
        <v>647031</v>
      </c>
      <c r="F118" s="56">
        <v>64703</v>
      </c>
      <c r="G118" s="56">
        <f t="shared" si="1"/>
        <v>711734</v>
      </c>
      <c r="H118" s="37" t="s">
        <v>832</v>
      </c>
      <c r="I118" s="100">
        <v>10495</v>
      </c>
      <c r="J118" s="34">
        <f>+VLOOKUP(I118,[1]Sheet2!B$140:U$282,12,0)</f>
        <v>711734</v>
      </c>
      <c r="K118" s="101">
        <f t="shared" si="2"/>
        <v>0</v>
      </c>
      <c r="L118" s="34" t="str">
        <f>+VLOOKUP(I118,[1]Sheet2!B$140:U$282,20,0)</f>
        <v>HĐ đã ghi nhận, đã TT</v>
      </c>
      <c r="N118" s="102">
        <v>10495</v>
      </c>
    </row>
    <row r="119" spans="1:14" ht="38.25" hidden="1" x14ac:dyDescent="0.2">
      <c r="A119" s="35">
        <v>118</v>
      </c>
      <c r="B119" s="36" t="s">
        <v>273</v>
      </c>
      <c r="C119" s="49">
        <v>44987</v>
      </c>
      <c r="D119" s="36" t="s">
        <v>13</v>
      </c>
      <c r="E119" s="56">
        <v>1963830</v>
      </c>
      <c r="F119" s="56">
        <v>196383</v>
      </c>
      <c r="G119" s="56">
        <f t="shared" si="1"/>
        <v>2160213</v>
      </c>
      <c r="H119" s="37" t="s">
        <v>832</v>
      </c>
      <c r="I119" s="100">
        <v>10496</v>
      </c>
      <c r="J119" s="34">
        <f>+VLOOKUP(I119,[1]Sheet2!B$140:U$282,12,0)</f>
        <v>2160213</v>
      </c>
      <c r="K119" s="101">
        <f t="shared" si="2"/>
        <v>0</v>
      </c>
      <c r="L119" s="34" t="str">
        <f>+VLOOKUP(I119,[1]Sheet2!B$140:U$282,20,0)</f>
        <v>HĐ đã ghi nhận, đã TT</v>
      </c>
      <c r="N119" s="102">
        <v>10496</v>
      </c>
    </row>
    <row r="120" spans="1:14" ht="38.25" hidden="1" x14ac:dyDescent="0.2">
      <c r="A120" s="35">
        <v>119</v>
      </c>
      <c r="B120" s="36" t="s">
        <v>274</v>
      </c>
      <c r="C120" s="49">
        <v>44987</v>
      </c>
      <c r="D120" s="36" t="s">
        <v>13</v>
      </c>
      <c r="E120" s="56">
        <v>3331740</v>
      </c>
      <c r="F120" s="56">
        <v>333174</v>
      </c>
      <c r="G120" s="56">
        <f t="shared" si="1"/>
        <v>3664914</v>
      </c>
      <c r="H120" s="37" t="s">
        <v>832</v>
      </c>
      <c r="I120" s="100">
        <v>10497</v>
      </c>
      <c r="J120" s="34">
        <f>+VLOOKUP(I120,[1]Sheet2!B$140:U$282,12,0)</f>
        <v>3664914</v>
      </c>
      <c r="K120" s="101">
        <f t="shared" si="2"/>
        <v>0</v>
      </c>
      <c r="L120" s="34" t="str">
        <f>+VLOOKUP(I120,[1]Sheet2!B$140:U$282,20,0)</f>
        <v>HĐ đã ghi nhận, đã TT</v>
      </c>
      <c r="N120" s="102">
        <v>10497</v>
      </c>
    </row>
    <row r="121" spans="1:14" ht="38.25" hidden="1" x14ac:dyDescent="0.2">
      <c r="A121" s="35">
        <v>120</v>
      </c>
      <c r="B121" s="36" t="s">
        <v>275</v>
      </c>
      <c r="C121" s="49">
        <v>44987</v>
      </c>
      <c r="D121" s="36" t="s">
        <v>13</v>
      </c>
      <c r="E121" s="56">
        <v>3267350</v>
      </c>
      <c r="F121" s="56">
        <v>326735</v>
      </c>
      <c r="G121" s="56">
        <f t="shared" si="1"/>
        <v>3594085</v>
      </c>
      <c r="H121" s="37" t="s">
        <v>832</v>
      </c>
      <c r="I121" s="100">
        <v>10498</v>
      </c>
      <c r="J121" s="34">
        <f>+VLOOKUP(I121,[1]Sheet2!B$140:U$282,12,0)</f>
        <v>3594085</v>
      </c>
      <c r="K121" s="101">
        <f t="shared" si="2"/>
        <v>0</v>
      </c>
      <c r="L121" s="34" t="str">
        <f>+VLOOKUP(I121,[1]Sheet2!B$140:U$282,20,0)</f>
        <v>HĐ đã ghi nhận, đã TT</v>
      </c>
      <c r="N121" s="102">
        <v>10498</v>
      </c>
    </row>
    <row r="122" spans="1:14" ht="38.25" hidden="1" x14ac:dyDescent="0.2">
      <c r="A122" s="35">
        <v>121</v>
      </c>
      <c r="B122" s="36" t="s">
        <v>276</v>
      </c>
      <c r="C122" s="49">
        <v>44987</v>
      </c>
      <c r="D122" s="36" t="s">
        <v>13</v>
      </c>
      <c r="E122" s="56">
        <v>2381320</v>
      </c>
      <c r="F122" s="56">
        <v>238132</v>
      </c>
      <c r="G122" s="56">
        <f t="shared" si="1"/>
        <v>2619452</v>
      </c>
      <c r="H122" s="37" t="s">
        <v>832</v>
      </c>
      <c r="I122" s="100">
        <v>10500</v>
      </c>
      <c r="J122" s="34">
        <f>+VLOOKUP(I122,[1]Sheet2!B$140:U$282,12,0)</f>
        <v>2619452</v>
      </c>
      <c r="K122" s="101">
        <f t="shared" si="2"/>
        <v>0</v>
      </c>
      <c r="L122" s="34" t="str">
        <f>+VLOOKUP(I122,[1]Sheet2!B$140:U$282,20,0)</f>
        <v>HĐ đã ghi nhận, đã TT</v>
      </c>
      <c r="N122" s="102">
        <v>10500</v>
      </c>
    </row>
    <row r="123" spans="1:14" ht="38.25" hidden="1" x14ac:dyDescent="0.2">
      <c r="A123" s="35">
        <v>122</v>
      </c>
      <c r="B123" s="36" t="s">
        <v>277</v>
      </c>
      <c r="C123" s="49">
        <v>44987</v>
      </c>
      <c r="D123" s="36" t="s">
        <v>13</v>
      </c>
      <c r="E123" s="56">
        <v>3517105</v>
      </c>
      <c r="F123" s="56">
        <v>351711</v>
      </c>
      <c r="G123" s="56">
        <f t="shared" si="1"/>
        <v>3868816</v>
      </c>
      <c r="H123" s="37" t="s">
        <v>832</v>
      </c>
      <c r="I123" s="100">
        <v>10501</v>
      </c>
      <c r="J123" s="34">
        <f>+VLOOKUP(I123,[1]Sheet2!B$140:U$282,12,0)</f>
        <v>3868816</v>
      </c>
      <c r="K123" s="101">
        <f t="shared" si="2"/>
        <v>0</v>
      </c>
      <c r="L123" s="34" t="str">
        <f>+VLOOKUP(I123,[1]Sheet2!B$140:U$282,20,0)</f>
        <v>HĐ đã ghi nhận, đã TT</v>
      </c>
      <c r="N123" s="102">
        <v>10501</v>
      </c>
    </row>
    <row r="124" spans="1:14" ht="25.5" hidden="1" x14ac:dyDescent="0.2">
      <c r="A124" s="35">
        <v>123</v>
      </c>
      <c r="B124" s="36" t="s">
        <v>278</v>
      </c>
      <c r="C124" s="49">
        <v>44988</v>
      </c>
      <c r="D124" s="36" t="s">
        <v>29</v>
      </c>
      <c r="E124" s="56">
        <v>1468620</v>
      </c>
      <c r="F124" s="56">
        <v>146862</v>
      </c>
      <c r="G124" s="56">
        <f t="shared" si="1"/>
        <v>1615482</v>
      </c>
      <c r="H124" s="37" t="s">
        <v>832</v>
      </c>
      <c r="I124" s="100">
        <v>11265</v>
      </c>
      <c r="J124" s="34">
        <f>+VLOOKUP(I124,[1]Sheet2!B$140:U$282,12,0)</f>
        <v>1615482</v>
      </c>
      <c r="K124" s="101">
        <f t="shared" si="2"/>
        <v>0</v>
      </c>
      <c r="L124" s="34" t="str">
        <f>+VLOOKUP(I124,[1]Sheet2!B$140:U$282,20,0)</f>
        <v>HĐ đã ghi nhận, đã TT</v>
      </c>
      <c r="N124" s="102">
        <v>11265</v>
      </c>
    </row>
    <row r="125" spans="1:14" ht="38.25" hidden="1" x14ac:dyDescent="0.2">
      <c r="A125" s="35">
        <v>124</v>
      </c>
      <c r="B125" s="36" t="s">
        <v>279</v>
      </c>
      <c r="C125" s="49">
        <v>44988</v>
      </c>
      <c r="D125" s="36" t="s">
        <v>31</v>
      </c>
      <c r="E125" s="56">
        <v>943993</v>
      </c>
      <c r="F125" s="56">
        <v>94399</v>
      </c>
      <c r="G125" s="56">
        <f t="shared" si="1"/>
        <v>1038392</v>
      </c>
      <c r="H125" s="37" t="s">
        <v>832</v>
      </c>
      <c r="I125" s="100">
        <v>11266</v>
      </c>
      <c r="J125" s="34">
        <f>+VLOOKUP(I125,[1]Sheet2!B$140:U$282,12,0)</f>
        <v>1038392</v>
      </c>
      <c r="K125" s="101">
        <f t="shared" si="2"/>
        <v>0</v>
      </c>
      <c r="L125" s="34" t="str">
        <f>+VLOOKUP(I125,[1]Sheet2!B$140:U$282,20,0)</f>
        <v>HĐ đã ghi nhận, đã TT</v>
      </c>
      <c r="N125" s="102">
        <v>11266</v>
      </c>
    </row>
    <row r="126" spans="1:14" ht="25.5" hidden="1" x14ac:dyDescent="0.2">
      <c r="A126" s="35">
        <v>125</v>
      </c>
      <c r="B126" s="36" t="s">
        <v>280</v>
      </c>
      <c r="C126" s="49">
        <v>44988</v>
      </c>
      <c r="D126" s="36" t="s">
        <v>32</v>
      </c>
      <c r="E126" s="56">
        <v>6457640</v>
      </c>
      <c r="F126" s="56">
        <v>645764</v>
      </c>
      <c r="G126" s="56">
        <f t="shared" si="1"/>
        <v>7103404</v>
      </c>
      <c r="H126" s="37" t="s">
        <v>832</v>
      </c>
      <c r="I126" s="100">
        <v>11267</v>
      </c>
      <c r="J126" s="34">
        <f>+VLOOKUP(I126,[1]Sheet2!B$140:U$282,12,0)</f>
        <v>7103404</v>
      </c>
      <c r="K126" s="101">
        <f t="shared" si="2"/>
        <v>0</v>
      </c>
      <c r="L126" s="34" t="str">
        <f>+VLOOKUP(I126,[1]Sheet2!B$140:U$282,20,0)</f>
        <v>HĐ đã ghi nhận, đã TT</v>
      </c>
      <c r="N126" s="102">
        <v>11267</v>
      </c>
    </row>
    <row r="127" spans="1:14" ht="38.25" hidden="1" x14ac:dyDescent="0.2">
      <c r="A127" s="35">
        <v>126</v>
      </c>
      <c r="B127" s="36" t="s">
        <v>281</v>
      </c>
      <c r="C127" s="49">
        <v>44988</v>
      </c>
      <c r="D127" s="36" t="s">
        <v>34</v>
      </c>
      <c r="E127" s="56">
        <v>2579200</v>
      </c>
      <c r="F127" s="56">
        <v>257920</v>
      </c>
      <c r="G127" s="56">
        <f t="shared" si="1"/>
        <v>2837120</v>
      </c>
      <c r="H127" s="37" t="s">
        <v>832</v>
      </c>
      <c r="I127" s="100">
        <v>11268</v>
      </c>
      <c r="J127" s="34">
        <f>+VLOOKUP(I127,[1]Sheet2!B$140:U$282,12,0)</f>
        <v>2837120</v>
      </c>
      <c r="K127" s="101">
        <f t="shared" si="2"/>
        <v>0</v>
      </c>
      <c r="L127" s="34" t="str">
        <f>+VLOOKUP(I127,[1]Sheet2!B$140:U$282,20,0)</f>
        <v>HĐ đã ghi nhận, đã TT</v>
      </c>
      <c r="N127" s="102">
        <v>11268</v>
      </c>
    </row>
    <row r="128" spans="1:14" ht="38.25" hidden="1" x14ac:dyDescent="0.2">
      <c r="A128" s="35">
        <v>127</v>
      </c>
      <c r="B128" s="36" t="s">
        <v>282</v>
      </c>
      <c r="C128" s="49">
        <v>44994</v>
      </c>
      <c r="D128" s="36" t="s">
        <v>33</v>
      </c>
      <c r="E128" s="56">
        <v>943993</v>
      </c>
      <c r="F128" s="56">
        <v>94399</v>
      </c>
      <c r="G128" s="56">
        <f t="shared" si="1"/>
        <v>1038392</v>
      </c>
      <c r="H128" s="37" t="s">
        <v>832</v>
      </c>
      <c r="I128" s="100">
        <v>13157</v>
      </c>
      <c r="J128" s="34">
        <f>+VLOOKUP(I128,[1]Sheet2!B$140:U$282,12,0)</f>
        <v>1038392</v>
      </c>
      <c r="K128" s="101">
        <f t="shared" si="2"/>
        <v>0</v>
      </c>
      <c r="L128" s="34" t="str">
        <f>+VLOOKUP(I128,[1]Sheet2!B$140:U$282,20,0)</f>
        <v>HĐ đã ghi nhận, đã TT</v>
      </c>
      <c r="N128" s="102">
        <v>13157</v>
      </c>
    </row>
    <row r="129" spans="1:14" ht="25.5" hidden="1" x14ac:dyDescent="0.2">
      <c r="A129" s="35">
        <v>128</v>
      </c>
      <c r="B129" s="36" t="s">
        <v>283</v>
      </c>
      <c r="C129" s="49">
        <v>44994</v>
      </c>
      <c r="D129" s="36" t="s">
        <v>32</v>
      </c>
      <c r="E129" s="56">
        <v>2937240</v>
      </c>
      <c r="F129" s="56">
        <v>293724</v>
      </c>
      <c r="G129" s="56">
        <f t="shared" si="1"/>
        <v>3230964</v>
      </c>
      <c r="H129" s="37" t="s">
        <v>832</v>
      </c>
      <c r="I129" s="100">
        <v>13160</v>
      </c>
      <c r="J129" s="34">
        <f>+VLOOKUP(I129,[1]Sheet2!B$140:U$282,12,0)</f>
        <v>3230964</v>
      </c>
      <c r="K129" s="101">
        <f t="shared" si="2"/>
        <v>0</v>
      </c>
      <c r="L129" s="34" t="str">
        <f>+VLOOKUP(I129,[1]Sheet2!B$140:U$282,20,0)</f>
        <v>HĐ đã ghi nhận, đã TT</v>
      </c>
      <c r="N129" s="102">
        <v>13160</v>
      </c>
    </row>
    <row r="130" spans="1:14" ht="25.5" hidden="1" x14ac:dyDescent="0.2">
      <c r="A130" s="35">
        <v>129</v>
      </c>
      <c r="B130" s="36" t="s">
        <v>284</v>
      </c>
      <c r="C130" s="49">
        <v>44994</v>
      </c>
      <c r="D130" s="36" t="s">
        <v>35</v>
      </c>
      <c r="E130" s="56">
        <v>943993</v>
      </c>
      <c r="F130" s="56">
        <v>94399</v>
      </c>
      <c r="G130" s="56">
        <f t="shared" si="1"/>
        <v>1038392</v>
      </c>
      <c r="H130" s="37" t="s">
        <v>832</v>
      </c>
      <c r="I130" s="100">
        <v>13161</v>
      </c>
      <c r="J130" s="34">
        <f>+VLOOKUP(I130,[1]Sheet2!B$140:U$282,12,0)</f>
        <v>1038392</v>
      </c>
      <c r="K130" s="101">
        <f t="shared" si="2"/>
        <v>0</v>
      </c>
      <c r="L130" s="34" t="str">
        <f>+VLOOKUP(I130,[1]Sheet2!B$140:U$282,20,0)</f>
        <v>HĐ đã ghi nhận, đã TT</v>
      </c>
      <c r="N130" s="102">
        <v>13161</v>
      </c>
    </row>
    <row r="131" spans="1:14" ht="25.5" hidden="1" x14ac:dyDescent="0.2">
      <c r="A131" s="35">
        <v>130</v>
      </c>
      <c r="B131" s="36" t="s">
        <v>285</v>
      </c>
      <c r="C131" s="49">
        <v>44994</v>
      </c>
      <c r="D131" s="36" t="s">
        <v>32</v>
      </c>
      <c r="E131" s="56">
        <v>2937240</v>
      </c>
      <c r="F131" s="56">
        <v>293724</v>
      </c>
      <c r="G131" s="56">
        <f t="shared" ref="G131:G194" si="3">+E131+F131</f>
        <v>3230964</v>
      </c>
      <c r="H131" s="37" t="s">
        <v>832</v>
      </c>
      <c r="I131" s="100">
        <v>13162</v>
      </c>
      <c r="J131" s="34">
        <f>+VLOOKUP(I131,[1]Sheet2!B$140:U$282,12,0)</f>
        <v>3230964</v>
      </c>
      <c r="K131" s="101">
        <f t="shared" si="2"/>
        <v>0</v>
      </c>
      <c r="L131" s="34" t="str">
        <f>+VLOOKUP(I131,[1]Sheet2!B$140:U$282,20,0)</f>
        <v>HĐ đã ghi nhận, đã TT</v>
      </c>
      <c r="N131" s="102">
        <v>13162</v>
      </c>
    </row>
    <row r="132" spans="1:14" ht="25.5" hidden="1" x14ac:dyDescent="0.2">
      <c r="A132" s="35">
        <v>131</v>
      </c>
      <c r="B132" s="36" t="s">
        <v>286</v>
      </c>
      <c r="C132" s="49">
        <v>44994</v>
      </c>
      <c r="D132" s="36" t="s">
        <v>12</v>
      </c>
      <c r="E132" s="56">
        <v>4114540</v>
      </c>
      <c r="F132" s="56">
        <v>411454</v>
      </c>
      <c r="G132" s="56">
        <f t="shared" si="3"/>
        <v>4525994</v>
      </c>
      <c r="H132" s="37" t="s">
        <v>832</v>
      </c>
      <c r="I132" s="100">
        <v>13163</v>
      </c>
      <c r="J132" s="34">
        <f>+VLOOKUP(I132,[1]Sheet2!B$140:U$282,12,0)</f>
        <v>4525994</v>
      </c>
      <c r="K132" s="101">
        <f t="shared" si="2"/>
        <v>0</v>
      </c>
      <c r="L132" s="34" t="str">
        <f>+VLOOKUP(I132,[1]Sheet2!B$140:U$282,20,0)</f>
        <v>HĐ đã ghi nhận, đã TT</v>
      </c>
      <c r="N132" s="102">
        <v>13163</v>
      </c>
    </row>
    <row r="133" spans="1:14" ht="38.25" hidden="1" x14ac:dyDescent="0.2">
      <c r="A133" s="35">
        <v>132</v>
      </c>
      <c r="B133" s="36" t="s">
        <v>287</v>
      </c>
      <c r="C133" s="49">
        <v>44994</v>
      </c>
      <c r="D133" s="36" t="s">
        <v>13</v>
      </c>
      <c r="E133" s="56">
        <v>752730</v>
      </c>
      <c r="F133" s="56">
        <v>75273</v>
      </c>
      <c r="G133" s="56">
        <f t="shared" si="3"/>
        <v>828003</v>
      </c>
      <c r="H133" s="37" t="s">
        <v>832</v>
      </c>
      <c r="I133" s="100">
        <v>13164</v>
      </c>
      <c r="J133" s="34">
        <f>+VLOOKUP(I133,[1]Sheet2!B$140:U$282,12,0)</f>
        <v>828003</v>
      </c>
      <c r="K133" s="101">
        <f t="shared" si="2"/>
        <v>0</v>
      </c>
      <c r="L133" s="34" t="str">
        <f>+VLOOKUP(I133,[1]Sheet2!B$140:U$282,20,0)</f>
        <v>HĐ đã ghi nhận, đã TT</v>
      </c>
      <c r="N133" s="102">
        <v>13164</v>
      </c>
    </row>
    <row r="134" spans="1:14" ht="38.25" hidden="1" x14ac:dyDescent="0.2">
      <c r="A134" s="35">
        <v>133</v>
      </c>
      <c r="B134" s="36" t="s">
        <v>288</v>
      </c>
      <c r="C134" s="49">
        <v>44994</v>
      </c>
      <c r="D134" s="36" t="s">
        <v>13</v>
      </c>
      <c r="E134" s="56">
        <v>2182630</v>
      </c>
      <c r="F134" s="56">
        <v>218263</v>
      </c>
      <c r="G134" s="56">
        <f t="shared" si="3"/>
        <v>2400893</v>
      </c>
      <c r="H134" s="37" t="s">
        <v>832</v>
      </c>
      <c r="I134" s="100">
        <v>13165</v>
      </c>
      <c r="J134" s="34">
        <f>+VLOOKUP(I134,[1]Sheet2!B$140:U$282,12,0)</f>
        <v>2400893</v>
      </c>
      <c r="K134" s="101">
        <f t="shared" si="2"/>
        <v>0</v>
      </c>
      <c r="L134" s="34" t="str">
        <f>+VLOOKUP(I134,[1]Sheet2!B$140:U$282,20,0)</f>
        <v>HĐ đã ghi nhận, đã TT</v>
      </c>
      <c r="N134" s="102">
        <v>13165</v>
      </c>
    </row>
    <row r="135" spans="1:14" ht="38.25" hidden="1" x14ac:dyDescent="0.2">
      <c r="A135" s="35">
        <v>134</v>
      </c>
      <c r="B135" s="36" t="s">
        <v>289</v>
      </c>
      <c r="C135" s="49">
        <v>44994</v>
      </c>
      <c r="D135" s="36" t="s">
        <v>13</v>
      </c>
      <c r="E135" s="56">
        <v>6607125</v>
      </c>
      <c r="F135" s="56">
        <v>660713</v>
      </c>
      <c r="G135" s="56">
        <f t="shared" si="3"/>
        <v>7267838</v>
      </c>
      <c r="H135" s="37" t="s">
        <v>832</v>
      </c>
      <c r="I135" s="100">
        <v>13166</v>
      </c>
      <c r="J135" s="34">
        <f>+VLOOKUP(I135,[1]Sheet2!B$140:U$282,12,0)</f>
        <v>7267838</v>
      </c>
      <c r="K135" s="101">
        <f t="shared" si="2"/>
        <v>0</v>
      </c>
      <c r="L135" s="34" t="str">
        <f>+VLOOKUP(I135,[1]Sheet2!B$140:U$282,20,0)</f>
        <v>HĐ đã ghi nhận, đã TT</v>
      </c>
      <c r="N135" s="102">
        <v>13166</v>
      </c>
    </row>
    <row r="136" spans="1:14" ht="38.25" hidden="1" x14ac:dyDescent="0.2">
      <c r="A136" s="35">
        <v>135</v>
      </c>
      <c r="B136" s="36" t="s">
        <v>290</v>
      </c>
      <c r="C136" s="49">
        <v>44994</v>
      </c>
      <c r="D136" s="36" t="s">
        <v>13</v>
      </c>
      <c r="E136" s="56">
        <v>1110580</v>
      </c>
      <c r="F136" s="56">
        <v>111058</v>
      </c>
      <c r="G136" s="56">
        <f t="shared" si="3"/>
        <v>1221638</v>
      </c>
      <c r="H136" s="37" t="s">
        <v>832</v>
      </c>
      <c r="I136" s="100">
        <v>13167</v>
      </c>
      <c r="J136" s="34">
        <f>+VLOOKUP(I136,[1]Sheet2!B$140:U$282,12,0)</f>
        <v>1221638</v>
      </c>
      <c r="K136" s="101">
        <f t="shared" si="2"/>
        <v>0</v>
      </c>
      <c r="L136" s="34" t="str">
        <f>+VLOOKUP(I136,[1]Sheet2!B$140:U$282,20,0)</f>
        <v>HĐ đã ghi nhận, đã TT</v>
      </c>
      <c r="N136" s="102">
        <v>13167</v>
      </c>
    </row>
    <row r="137" spans="1:14" ht="25.5" hidden="1" x14ac:dyDescent="0.2">
      <c r="A137" s="35">
        <v>136</v>
      </c>
      <c r="B137" s="36" t="s">
        <v>291</v>
      </c>
      <c r="C137" s="49">
        <v>44994</v>
      </c>
      <c r="D137" s="36" t="s">
        <v>12</v>
      </c>
      <c r="E137" s="56">
        <v>3775972</v>
      </c>
      <c r="F137" s="56">
        <v>377597</v>
      </c>
      <c r="G137" s="56">
        <f t="shared" si="3"/>
        <v>4153569</v>
      </c>
      <c r="H137" s="37" t="s">
        <v>832</v>
      </c>
      <c r="I137" s="100">
        <v>13194</v>
      </c>
      <c r="J137" s="34">
        <f>+VLOOKUP(I137,[1]Sheet2!B$140:U$282,12,0)</f>
        <v>4153569</v>
      </c>
      <c r="K137" s="101">
        <f t="shared" si="2"/>
        <v>0</v>
      </c>
      <c r="L137" s="34" t="str">
        <f>+VLOOKUP(I137,[1]Sheet2!B$140:U$282,20,0)</f>
        <v>HĐ đã ghi nhận, đã TT</v>
      </c>
      <c r="N137" s="102">
        <v>13194</v>
      </c>
    </row>
    <row r="138" spans="1:14" ht="25.5" hidden="1" x14ac:dyDescent="0.2">
      <c r="A138" s="35">
        <v>137</v>
      </c>
      <c r="B138" s="36" t="s">
        <v>292</v>
      </c>
      <c r="C138" s="49">
        <v>44994</v>
      </c>
      <c r="D138" s="36" t="s">
        <v>28</v>
      </c>
      <c r="E138" s="56">
        <v>943990</v>
      </c>
      <c r="F138" s="56">
        <v>94399</v>
      </c>
      <c r="G138" s="56">
        <f t="shared" si="3"/>
        <v>1038389</v>
      </c>
      <c r="H138" s="37" t="s">
        <v>832</v>
      </c>
      <c r="I138" s="100">
        <v>13195</v>
      </c>
      <c r="J138" s="34">
        <f>+VLOOKUP(I138,[1]Sheet2!B$140:U$282,12,0)</f>
        <v>1038389</v>
      </c>
      <c r="K138" s="101">
        <f t="shared" si="2"/>
        <v>0</v>
      </c>
      <c r="L138" s="34" t="str">
        <f>+VLOOKUP(I138,[1]Sheet2!B$140:U$282,20,0)</f>
        <v>HĐ đã ghi nhận, đã TT</v>
      </c>
      <c r="N138" s="102">
        <v>13195</v>
      </c>
    </row>
    <row r="139" spans="1:14" ht="25.5" hidden="1" x14ac:dyDescent="0.2">
      <c r="A139" s="35">
        <v>138</v>
      </c>
      <c r="B139" s="36" t="s">
        <v>293</v>
      </c>
      <c r="C139" s="49">
        <v>44994</v>
      </c>
      <c r="D139" s="36" t="s">
        <v>27</v>
      </c>
      <c r="E139" s="56">
        <v>2234495</v>
      </c>
      <c r="F139" s="56">
        <v>223450</v>
      </c>
      <c r="G139" s="56">
        <f t="shared" si="3"/>
        <v>2457945</v>
      </c>
      <c r="H139" s="37" t="s">
        <v>832</v>
      </c>
      <c r="I139" s="100">
        <v>13196</v>
      </c>
      <c r="J139" s="34">
        <f>+VLOOKUP(I139,[1]Sheet2!B$140:U$282,12,0)</f>
        <v>2457945</v>
      </c>
      <c r="K139" s="101">
        <f t="shared" si="2"/>
        <v>0</v>
      </c>
      <c r="L139" s="34" t="str">
        <f>+VLOOKUP(I139,[1]Sheet2!B$140:U$282,20,0)</f>
        <v>HĐ đã ghi nhận, đã TT</v>
      </c>
      <c r="N139" s="102">
        <v>13196</v>
      </c>
    </row>
    <row r="140" spans="1:14" ht="38.25" hidden="1" x14ac:dyDescent="0.2">
      <c r="A140" s="35">
        <v>139</v>
      </c>
      <c r="B140" s="36" t="s">
        <v>294</v>
      </c>
      <c r="C140" s="49">
        <v>44994</v>
      </c>
      <c r="D140" s="36" t="s">
        <v>30</v>
      </c>
      <c r="E140" s="56">
        <v>943990</v>
      </c>
      <c r="F140" s="56">
        <v>94399</v>
      </c>
      <c r="G140" s="56">
        <f t="shared" si="3"/>
        <v>1038389</v>
      </c>
      <c r="H140" s="37" t="s">
        <v>832</v>
      </c>
      <c r="I140" s="100">
        <v>13197</v>
      </c>
      <c r="J140" s="34">
        <f>+VLOOKUP(I140,[1]Sheet2!B$140:U$282,12,0)</f>
        <v>1038389</v>
      </c>
      <c r="K140" s="101">
        <f t="shared" si="2"/>
        <v>0</v>
      </c>
      <c r="L140" s="34" t="str">
        <f>+VLOOKUP(I140,[1]Sheet2!B$140:U$282,20,0)</f>
        <v>HĐ đã ghi nhận, đã TT</v>
      </c>
      <c r="N140" s="102">
        <v>13197</v>
      </c>
    </row>
    <row r="141" spans="1:14" ht="25.5" hidden="1" x14ac:dyDescent="0.2">
      <c r="A141" s="35">
        <v>140</v>
      </c>
      <c r="B141" s="36" t="s">
        <v>295</v>
      </c>
      <c r="C141" s="49">
        <v>44994</v>
      </c>
      <c r="D141" s="36" t="s">
        <v>38</v>
      </c>
      <c r="E141" s="56">
        <v>943990</v>
      </c>
      <c r="F141" s="56">
        <v>94399</v>
      </c>
      <c r="G141" s="56">
        <f t="shared" si="3"/>
        <v>1038389</v>
      </c>
      <c r="H141" s="37" t="s">
        <v>832</v>
      </c>
      <c r="I141" s="100">
        <v>13198</v>
      </c>
      <c r="J141" s="34">
        <f>+VLOOKUP(I141,[1]Sheet2!B$140:U$282,12,0)</f>
        <v>1038389</v>
      </c>
      <c r="K141" s="101">
        <f t="shared" si="2"/>
        <v>0</v>
      </c>
      <c r="L141" s="34" t="str">
        <f>+VLOOKUP(I141,[1]Sheet2!B$140:U$282,20,0)</f>
        <v>HĐ đã ghi nhận, đã TT</v>
      </c>
      <c r="N141" s="102">
        <v>13198</v>
      </c>
    </row>
    <row r="142" spans="1:14" ht="38.25" hidden="1" x14ac:dyDescent="0.2">
      <c r="A142" s="35">
        <v>141</v>
      </c>
      <c r="B142" s="36" t="s">
        <v>296</v>
      </c>
      <c r="C142" s="49">
        <v>44994</v>
      </c>
      <c r="D142" s="36" t="s">
        <v>34</v>
      </c>
      <c r="E142" s="56">
        <v>1887980</v>
      </c>
      <c r="F142" s="56">
        <v>188798</v>
      </c>
      <c r="G142" s="56">
        <f t="shared" si="3"/>
        <v>2076778</v>
      </c>
      <c r="H142" s="37" t="s">
        <v>832</v>
      </c>
      <c r="I142" s="100">
        <v>13199</v>
      </c>
      <c r="J142" s="34">
        <f>+VLOOKUP(I142,[1]Sheet2!B$140:U$282,12,0)</f>
        <v>2076778</v>
      </c>
      <c r="K142" s="101">
        <f t="shared" si="2"/>
        <v>0</v>
      </c>
      <c r="L142" s="34" t="str">
        <f>+VLOOKUP(I142,[1]Sheet2!B$140:U$282,20,0)</f>
        <v>HĐ đã ghi nhận, đã TT</v>
      </c>
      <c r="N142" s="102">
        <v>13199</v>
      </c>
    </row>
    <row r="143" spans="1:14" ht="25.5" hidden="1" x14ac:dyDescent="0.2">
      <c r="A143" s="35">
        <v>142</v>
      </c>
      <c r="B143" s="36" t="s">
        <v>297</v>
      </c>
      <c r="C143" s="49">
        <v>44994</v>
      </c>
      <c r="D143" s="36" t="s">
        <v>29</v>
      </c>
      <c r="E143" s="56">
        <v>1887980</v>
      </c>
      <c r="F143" s="56">
        <v>188798</v>
      </c>
      <c r="G143" s="56">
        <f t="shared" si="3"/>
        <v>2076778</v>
      </c>
      <c r="H143" s="37" t="s">
        <v>832</v>
      </c>
      <c r="I143" s="100">
        <v>13200</v>
      </c>
      <c r="J143" s="34">
        <f>+VLOOKUP(I143,[1]Sheet2!B$140:U$282,12,0)</f>
        <v>2076778</v>
      </c>
      <c r="K143" s="101">
        <f t="shared" si="2"/>
        <v>0</v>
      </c>
      <c r="L143" s="34" t="str">
        <f>+VLOOKUP(I143,[1]Sheet2!B$140:U$282,20,0)</f>
        <v>HĐ đã ghi nhận, đã TT</v>
      </c>
      <c r="N143" s="102">
        <v>13200</v>
      </c>
    </row>
    <row r="144" spans="1:14" ht="38.25" hidden="1" x14ac:dyDescent="0.2">
      <c r="A144" s="35">
        <v>143</v>
      </c>
      <c r="B144" s="36" t="s">
        <v>298</v>
      </c>
      <c r="C144" s="49">
        <v>44994</v>
      </c>
      <c r="D144" s="36" t="s">
        <v>36</v>
      </c>
      <c r="E144" s="56">
        <v>4313540</v>
      </c>
      <c r="F144" s="56">
        <v>431354</v>
      </c>
      <c r="G144" s="56">
        <f t="shared" si="3"/>
        <v>4744894</v>
      </c>
      <c r="H144" s="37" t="s">
        <v>832</v>
      </c>
      <c r="I144" s="100">
        <v>13201</v>
      </c>
      <c r="J144" s="34">
        <f>+VLOOKUP(I144,[1]Sheet2!B$140:U$282,12,0)</f>
        <v>4744894</v>
      </c>
      <c r="K144" s="101">
        <f t="shared" si="2"/>
        <v>0</v>
      </c>
      <c r="L144" s="34" t="str">
        <f>+VLOOKUP(I144,[1]Sheet2!B$140:U$282,20,0)</f>
        <v>HĐ đã ghi nhận, đã TT</v>
      </c>
      <c r="N144" s="102">
        <v>13201</v>
      </c>
    </row>
    <row r="145" spans="1:14" ht="38.25" hidden="1" x14ac:dyDescent="0.2">
      <c r="A145" s="35">
        <v>144</v>
      </c>
      <c r="B145" s="36" t="s">
        <v>299</v>
      </c>
      <c r="C145" s="49">
        <v>44994</v>
      </c>
      <c r="D145" s="36" t="s">
        <v>36</v>
      </c>
      <c r="E145" s="56">
        <v>943990</v>
      </c>
      <c r="F145" s="56">
        <v>94399</v>
      </c>
      <c r="G145" s="56">
        <f t="shared" si="3"/>
        <v>1038389</v>
      </c>
      <c r="H145" s="37" t="s">
        <v>832</v>
      </c>
      <c r="I145" s="100">
        <v>13202</v>
      </c>
      <c r="J145" s="34">
        <f>+VLOOKUP(I145,[1]Sheet2!B$140:U$282,12,0)</f>
        <v>1038389</v>
      </c>
      <c r="K145" s="101">
        <f t="shared" si="2"/>
        <v>0</v>
      </c>
      <c r="L145" s="34" t="str">
        <f>+VLOOKUP(I145,[1]Sheet2!B$140:U$282,20,0)</f>
        <v>HĐ đã ghi nhận, đã TT</v>
      </c>
      <c r="N145" s="102">
        <v>13202</v>
      </c>
    </row>
    <row r="146" spans="1:14" ht="38.25" hidden="1" x14ac:dyDescent="0.2">
      <c r="A146" s="35">
        <v>145</v>
      </c>
      <c r="B146" s="36" t="s">
        <v>300</v>
      </c>
      <c r="C146" s="49">
        <v>45001</v>
      </c>
      <c r="D146" s="36" t="s">
        <v>30</v>
      </c>
      <c r="E146" s="56">
        <v>453750</v>
      </c>
      <c r="F146" s="56">
        <v>45375</v>
      </c>
      <c r="G146" s="56">
        <f t="shared" si="3"/>
        <v>499125</v>
      </c>
      <c r="H146" s="37" t="s">
        <v>832</v>
      </c>
      <c r="I146" s="100">
        <v>14840</v>
      </c>
      <c r="J146" s="34">
        <f>+VLOOKUP(I146,[1]Sheet2!B$140:U$282,12,0)</f>
        <v>499125</v>
      </c>
      <c r="K146" s="101">
        <f t="shared" si="2"/>
        <v>0</v>
      </c>
      <c r="L146" s="34" t="str">
        <f>+VLOOKUP(I146,[1]Sheet2!B$140:U$282,20,0)</f>
        <v>HĐ đã ghi nhận, đã TT</v>
      </c>
      <c r="N146" s="102">
        <v>14840</v>
      </c>
    </row>
    <row r="147" spans="1:14" ht="25.5" hidden="1" x14ac:dyDescent="0.2">
      <c r="A147" s="35">
        <v>146</v>
      </c>
      <c r="B147" s="36" t="s">
        <v>301</v>
      </c>
      <c r="C147" s="49">
        <v>45001</v>
      </c>
      <c r="D147" s="36" t="s">
        <v>37</v>
      </c>
      <c r="E147" s="56">
        <v>1410195</v>
      </c>
      <c r="F147" s="56">
        <v>141020</v>
      </c>
      <c r="G147" s="56">
        <f t="shared" si="3"/>
        <v>1551215</v>
      </c>
      <c r="H147" s="37" t="s">
        <v>832</v>
      </c>
      <c r="I147" s="100">
        <v>14841</v>
      </c>
      <c r="J147" s="34">
        <f>+VLOOKUP(I147,[1]Sheet2!B$140:U$282,12,0)</f>
        <v>1551215</v>
      </c>
      <c r="K147" s="101">
        <f t="shared" si="2"/>
        <v>0</v>
      </c>
      <c r="L147" s="34" t="str">
        <f>+VLOOKUP(I147,[1]Sheet2!B$140:U$282,20,0)</f>
        <v>HĐ đã ghi nhận, đã TT</v>
      </c>
      <c r="N147" s="102">
        <v>14841</v>
      </c>
    </row>
    <row r="148" spans="1:14" ht="38.25" hidden="1" x14ac:dyDescent="0.2">
      <c r="A148" s="35">
        <v>147</v>
      </c>
      <c r="B148" s="36" t="s">
        <v>302</v>
      </c>
      <c r="C148" s="49">
        <v>45001</v>
      </c>
      <c r="D148" s="36" t="s">
        <v>31</v>
      </c>
      <c r="E148" s="56">
        <v>1719530</v>
      </c>
      <c r="F148" s="56">
        <v>171953</v>
      </c>
      <c r="G148" s="56">
        <f t="shared" si="3"/>
        <v>1891483</v>
      </c>
      <c r="H148" s="37" t="s">
        <v>832</v>
      </c>
      <c r="I148" s="100">
        <v>14842</v>
      </c>
      <c r="J148" s="34">
        <f>+VLOOKUP(I148,[1]Sheet2!B$140:U$282,12,0)</f>
        <v>1891483</v>
      </c>
      <c r="K148" s="101">
        <f t="shared" si="2"/>
        <v>0</v>
      </c>
      <c r="L148" s="34" t="str">
        <f>+VLOOKUP(I148,[1]Sheet2!B$140:U$282,20,0)</f>
        <v>HĐ đã ghi nhận, đã TT</v>
      </c>
      <c r="N148" s="102">
        <v>14842</v>
      </c>
    </row>
    <row r="149" spans="1:14" ht="25.5" hidden="1" x14ac:dyDescent="0.2">
      <c r="A149" s="35">
        <v>148</v>
      </c>
      <c r="B149" s="36" t="s">
        <v>303</v>
      </c>
      <c r="C149" s="49">
        <v>45001</v>
      </c>
      <c r="D149" s="36" t="s">
        <v>29</v>
      </c>
      <c r="E149" s="56">
        <v>3849940</v>
      </c>
      <c r="F149" s="56">
        <v>384994</v>
      </c>
      <c r="G149" s="56">
        <f t="shared" si="3"/>
        <v>4234934</v>
      </c>
      <c r="H149" s="37" t="s">
        <v>832</v>
      </c>
      <c r="I149" s="100">
        <v>14843</v>
      </c>
      <c r="J149" s="34">
        <f>+VLOOKUP(I149,[1]Sheet2!B$140:U$282,12,0)</f>
        <v>4234934</v>
      </c>
      <c r="K149" s="101">
        <f t="shared" si="2"/>
        <v>0</v>
      </c>
      <c r="L149" s="34" t="str">
        <f>+VLOOKUP(I149,[1]Sheet2!B$140:U$282,20,0)</f>
        <v>HĐ đã ghi nhận, đã TT</v>
      </c>
      <c r="N149" s="102">
        <v>14843</v>
      </c>
    </row>
    <row r="150" spans="1:14" ht="38.25" hidden="1" x14ac:dyDescent="0.2">
      <c r="A150" s="35">
        <v>149</v>
      </c>
      <c r="B150" s="36" t="s">
        <v>304</v>
      </c>
      <c r="C150" s="49">
        <v>45001</v>
      </c>
      <c r="D150" s="36" t="s">
        <v>33</v>
      </c>
      <c r="E150" s="56">
        <v>1410195</v>
      </c>
      <c r="F150" s="56">
        <v>141020</v>
      </c>
      <c r="G150" s="56">
        <f t="shared" si="3"/>
        <v>1551215</v>
      </c>
      <c r="H150" s="37" t="s">
        <v>832</v>
      </c>
      <c r="I150" s="100">
        <v>14844</v>
      </c>
      <c r="J150" s="34">
        <f>+VLOOKUP(I150,[1]Sheet2!B$140:U$282,12,0)</f>
        <v>1551215</v>
      </c>
      <c r="K150" s="101">
        <f t="shared" si="2"/>
        <v>0</v>
      </c>
      <c r="L150" s="34" t="str">
        <f>+VLOOKUP(I150,[1]Sheet2!B$140:U$282,20,0)</f>
        <v>HĐ đã ghi nhận, đã TT</v>
      </c>
      <c r="N150" s="102">
        <v>14844</v>
      </c>
    </row>
    <row r="151" spans="1:14" ht="25.5" hidden="1" x14ac:dyDescent="0.2">
      <c r="A151" s="35">
        <v>150</v>
      </c>
      <c r="B151" s="36" t="s">
        <v>305</v>
      </c>
      <c r="C151" s="49">
        <v>45001</v>
      </c>
      <c r="D151" s="36" t="s">
        <v>12</v>
      </c>
      <c r="E151" s="56">
        <v>2428689</v>
      </c>
      <c r="F151" s="56">
        <v>242869</v>
      </c>
      <c r="G151" s="56">
        <f t="shared" si="3"/>
        <v>2671558</v>
      </c>
      <c r="H151" s="37" t="s">
        <v>832</v>
      </c>
      <c r="I151" s="100">
        <v>14845</v>
      </c>
      <c r="J151" s="34">
        <f>+VLOOKUP(I151,[1]Sheet2!B$140:U$282,12,0)</f>
        <v>2671558</v>
      </c>
      <c r="K151" s="101">
        <f t="shared" si="2"/>
        <v>0</v>
      </c>
      <c r="L151" s="34" t="str">
        <f>+VLOOKUP(I151,[1]Sheet2!B$140:U$282,20,0)</f>
        <v>HĐ đã ghi nhận, đã TT</v>
      </c>
      <c r="N151" s="102">
        <v>14845</v>
      </c>
    </row>
    <row r="152" spans="1:14" ht="25.5" hidden="1" x14ac:dyDescent="0.2">
      <c r="A152" s="35">
        <v>151</v>
      </c>
      <c r="B152" s="36" t="s">
        <v>306</v>
      </c>
      <c r="C152" s="49">
        <v>45001</v>
      </c>
      <c r="D152" s="36" t="s">
        <v>12</v>
      </c>
      <c r="E152" s="56">
        <v>4853580</v>
      </c>
      <c r="F152" s="56">
        <v>485358</v>
      </c>
      <c r="G152" s="56">
        <f t="shared" si="3"/>
        <v>5338938</v>
      </c>
      <c r="H152" s="37" t="s">
        <v>832</v>
      </c>
      <c r="I152" s="100">
        <v>14846</v>
      </c>
      <c r="J152" s="34">
        <f>+VLOOKUP(I152,[1]Sheet2!B$140:U$282,12,0)</f>
        <v>5338938</v>
      </c>
      <c r="K152" s="101">
        <f t="shared" si="2"/>
        <v>0</v>
      </c>
      <c r="L152" s="34" t="str">
        <f>+VLOOKUP(I152,[1]Sheet2!B$140:U$282,20,0)</f>
        <v>HĐ đã ghi nhận, đã TT</v>
      </c>
      <c r="N152" s="102">
        <v>14846</v>
      </c>
    </row>
    <row r="153" spans="1:14" ht="25.5" hidden="1" x14ac:dyDescent="0.2">
      <c r="A153" s="35">
        <v>152</v>
      </c>
      <c r="B153" s="36" t="s">
        <v>307</v>
      </c>
      <c r="C153" s="49">
        <v>45001</v>
      </c>
      <c r="D153" s="36" t="s">
        <v>12</v>
      </c>
      <c r="E153" s="56">
        <v>4719950</v>
      </c>
      <c r="F153" s="56">
        <v>471995</v>
      </c>
      <c r="G153" s="56">
        <f t="shared" si="3"/>
        <v>5191945</v>
      </c>
      <c r="H153" s="37" t="s">
        <v>832</v>
      </c>
      <c r="I153" s="100">
        <v>14847</v>
      </c>
      <c r="J153" s="34">
        <f>+VLOOKUP(I153,[1]Sheet2!B$140:U$282,12,0)</f>
        <v>5191945</v>
      </c>
      <c r="K153" s="101">
        <f t="shared" si="2"/>
        <v>0</v>
      </c>
      <c r="L153" s="34" t="str">
        <f>+VLOOKUP(I153,[1]Sheet2!B$140:U$282,20,0)</f>
        <v>HĐ đã ghi nhận, đã TT</v>
      </c>
      <c r="N153" s="102">
        <v>14847</v>
      </c>
    </row>
    <row r="154" spans="1:14" ht="25.5" hidden="1" x14ac:dyDescent="0.2">
      <c r="A154" s="35">
        <v>153</v>
      </c>
      <c r="B154" s="36" t="s">
        <v>308</v>
      </c>
      <c r="C154" s="49">
        <v>45001</v>
      </c>
      <c r="D154" s="36" t="s">
        <v>12</v>
      </c>
      <c r="E154" s="56">
        <v>9439900</v>
      </c>
      <c r="F154" s="56">
        <v>943990</v>
      </c>
      <c r="G154" s="56">
        <f t="shared" si="3"/>
        <v>10383890</v>
      </c>
      <c r="H154" s="37" t="s">
        <v>832</v>
      </c>
      <c r="I154" s="100">
        <v>14848</v>
      </c>
      <c r="J154" s="34">
        <f>+VLOOKUP(I154,[1]Sheet2!B$140:U$282,12,0)</f>
        <v>10383890</v>
      </c>
      <c r="K154" s="101">
        <f t="shared" si="2"/>
        <v>0</v>
      </c>
      <c r="L154" s="34" t="str">
        <f>+VLOOKUP(I154,[1]Sheet2!B$140:U$282,20,0)</f>
        <v>HĐ đã ghi nhận, đã TT</v>
      </c>
      <c r="N154" s="102">
        <v>14848</v>
      </c>
    </row>
    <row r="155" spans="1:14" ht="25.5" hidden="1" x14ac:dyDescent="0.2">
      <c r="A155" s="35">
        <v>154</v>
      </c>
      <c r="B155" s="36" t="s">
        <v>309</v>
      </c>
      <c r="C155" s="49">
        <v>45001</v>
      </c>
      <c r="D155" s="36" t="s">
        <v>12</v>
      </c>
      <c r="E155" s="56">
        <v>3160410</v>
      </c>
      <c r="F155" s="56">
        <v>316041</v>
      </c>
      <c r="G155" s="56">
        <f t="shared" si="3"/>
        <v>3476451</v>
      </c>
      <c r="H155" s="37" t="s">
        <v>832</v>
      </c>
      <c r="I155" s="100">
        <v>14849</v>
      </c>
      <c r="J155" s="34">
        <f>+VLOOKUP(I155,[1]Sheet2!B$140:U$282,12,0)</f>
        <v>3476451</v>
      </c>
      <c r="K155" s="101">
        <f t="shared" si="2"/>
        <v>0</v>
      </c>
      <c r="L155" s="34" t="str">
        <f>+VLOOKUP(I155,[1]Sheet2!B$140:U$282,20,0)</f>
        <v>HĐ đã ghi nhận, đã TT</v>
      </c>
      <c r="N155" s="102">
        <v>14849</v>
      </c>
    </row>
    <row r="156" spans="1:14" ht="25.5" hidden="1" x14ac:dyDescent="0.2">
      <c r="A156" s="35">
        <v>155</v>
      </c>
      <c r="B156" s="36" t="s">
        <v>310</v>
      </c>
      <c r="C156" s="49">
        <v>45001</v>
      </c>
      <c r="D156" s="36" t="s">
        <v>12</v>
      </c>
      <c r="E156" s="56">
        <v>1003640</v>
      </c>
      <c r="F156" s="56">
        <v>100364</v>
      </c>
      <c r="G156" s="56">
        <f t="shared" si="3"/>
        <v>1104004</v>
      </c>
      <c r="H156" s="37" t="s">
        <v>832</v>
      </c>
      <c r="I156" s="100">
        <v>14850</v>
      </c>
      <c r="J156" s="34">
        <f>+VLOOKUP(I156,[1]Sheet2!B$140:U$282,12,0)</f>
        <v>1104004</v>
      </c>
      <c r="K156" s="101">
        <f t="shared" si="2"/>
        <v>0</v>
      </c>
      <c r="L156" s="34" t="str">
        <f>+VLOOKUP(I156,[1]Sheet2!B$140:U$282,20,0)</f>
        <v>HĐ đã ghi nhận, đã TT</v>
      </c>
      <c r="N156" s="102">
        <v>14850</v>
      </c>
    </row>
    <row r="157" spans="1:14" ht="38.25" hidden="1" x14ac:dyDescent="0.2">
      <c r="A157" s="35">
        <v>156</v>
      </c>
      <c r="B157" s="36" t="s">
        <v>311</v>
      </c>
      <c r="C157" s="49">
        <v>45001</v>
      </c>
      <c r="D157" s="36" t="s">
        <v>26</v>
      </c>
      <c r="E157" s="56">
        <v>943990</v>
      </c>
      <c r="F157" s="56">
        <v>94399</v>
      </c>
      <c r="G157" s="56">
        <f t="shared" si="3"/>
        <v>1038389</v>
      </c>
      <c r="H157" s="37" t="s">
        <v>832</v>
      </c>
      <c r="I157" s="100">
        <v>14851</v>
      </c>
      <c r="J157" s="34">
        <f>+VLOOKUP(I157,[1]Sheet2!B$140:U$282,12,0)</f>
        <v>1038389</v>
      </c>
      <c r="K157" s="101">
        <f t="shared" si="2"/>
        <v>0</v>
      </c>
      <c r="L157" s="34" t="str">
        <f>+VLOOKUP(I157,[1]Sheet2!B$140:U$282,20,0)</f>
        <v>HĐ đã ghi nhận, đã TT</v>
      </c>
      <c r="N157" s="102">
        <v>14851</v>
      </c>
    </row>
    <row r="158" spans="1:14" ht="38.25" hidden="1" x14ac:dyDescent="0.2">
      <c r="A158" s="35">
        <v>157</v>
      </c>
      <c r="B158" s="36" t="s">
        <v>312</v>
      </c>
      <c r="C158" s="49">
        <v>45001</v>
      </c>
      <c r="D158" s="36" t="s">
        <v>26</v>
      </c>
      <c r="E158" s="56">
        <v>2851385</v>
      </c>
      <c r="F158" s="56">
        <v>285139</v>
      </c>
      <c r="G158" s="56">
        <f t="shared" si="3"/>
        <v>3136524</v>
      </c>
      <c r="H158" s="37" t="s">
        <v>832</v>
      </c>
      <c r="I158" s="100">
        <v>14852</v>
      </c>
      <c r="J158" s="34">
        <f>+VLOOKUP(I158,[1]Sheet2!B$140:U$282,12,0)</f>
        <v>3136524</v>
      </c>
      <c r="K158" s="101">
        <f t="shared" si="2"/>
        <v>0</v>
      </c>
      <c r="L158" s="34" t="str">
        <f>+VLOOKUP(I158,[1]Sheet2!B$140:U$282,20,0)</f>
        <v>HĐ đã ghi nhận, đã TT</v>
      </c>
      <c r="N158" s="102">
        <v>14852</v>
      </c>
    </row>
    <row r="159" spans="1:14" ht="38.25" hidden="1" x14ac:dyDescent="0.2">
      <c r="A159" s="35">
        <v>158</v>
      </c>
      <c r="B159" s="36" t="s">
        <v>313</v>
      </c>
      <c r="C159" s="49">
        <v>45001</v>
      </c>
      <c r="D159" s="36" t="s">
        <v>26</v>
      </c>
      <c r="E159" s="56">
        <v>1623563</v>
      </c>
      <c r="F159" s="56">
        <v>162357</v>
      </c>
      <c r="G159" s="56">
        <f t="shared" si="3"/>
        <v>1785920</v>
      </c>
      <c r="H159" s="37" t="s">
        <v>832</v>
      </c>
      <c r="I159" s="100">
        <v>14853</v>
      </c>
      <c r="J159" s="34">
        <f>+VLOOKUP(I159,[1]Sheet2!B$140:U$282,12,0)</f>
        <v>1785920</v>
      </c>
      <c r="K159" s="101">
        <f t="shared" si="2"/>
        <v>0</v>
      </c>
      <c r="L159" s="34" t="str">
        <f>+VLOOKUP(I159,[1]Sheet2!B$140:U$282,20,0)</f>
        <v>HĐ đã ghi nhận, đã TT</v>
      </c>
      <c r="N159" s="102">
        <v>14853</v>
      </c>
    </row>
    <row r="160" spans="1:14" ht="25.5" hidden="1" x14ac:dyDescent="0.2">
      <c r="A160" s="35">
        <v>159</v>
      </c>
      <c r="B160" s="36" t="s">
        <v>314</v>
      </c>
      <c r="C160" s="49">
        <v>45001</v>
      </c>
      <c r="D160" s="36" t="s">
        <v>12</v>
      </c>
      <c r="E160" s="56">
        <v>3849940</v>
      </c>
      <c r="F160" s="56">
        <v>384994</v>
      </c>
      <c r="G160" s="56">
        <f t="shared" si="3"/>
        <v>4234934</v>
      </c>
      <c r="H160" s="37" t="s">
        <v>832</v>
      </c>
      <c r="I160" s="100">
        <v>14854</v>
      </c>
      <c r="J160" s="34">
        <f>+VLOOKUP(I160,[1]Sheet2!B$140:U$282,12,0)</f>
        <v>4234934</v>
      </c>
      <c r="K160" s="101">
        <f t="shared" si="2"/>
        <v>0</v>
      </c>
      <c r="L160" s="34" t="str">
        <f>+VLOOKUP(I160,[1]Sheet2!B$140:U$282,20,0)</f>
        <v>HĐ đã ghi nhận, đã TT</v>
      </c>
      <c r="N160" s="102">
        <v>14854</v>
      </c>
    </row>
    <row r="161" spans="1:14" ht="25.5" hidden="1" x14ac:dyDescent="0.2">
      <c r="A161" s="35">
        <v>160</v>
      </c>
      <c r="B161" s="36" t="s">
        <v>315</v>
      </c>
      <c r="C161" s="49">
        <v>45001</v>
      </c>
      <c r="D161" s="36" t="s">
        <v>12</v>
      </c>
      <c r="E161" s="56">
        <v>3775960</v>
      </c>
      <c r="F161" s="56">
        <v>377596</v>
      </c>
      <c r="G161" s="56">
        <f t="shared" si="3"/>
        <v>4153556</v>
      </c>
      <c r="H161" s="37" t="s">
        <v>832</v>
      </c>
      <c r="I161" s="100">
        <v>14855</v>
      </c>
      <c r="J161" s="34">
        <f>+VLOOKUP(I161,[1]Sheet2!B$140:U$282,12,0)</f>
        <v>4153556</v>
      </c>
      <c r="K161" s="101">
        <f t="shared" si="2"/>
        <v>0</v>
      </c>
      <c r="L161" s="34" t="str">
        <f>+VLOOKUP(I161,[1]Sheet2!B$140:U$282,20,0)</f>
        <v>HĐ đã ghi nhận, đã TT</v>
      </c>
      <c r="N161" s="102">
        <v>14855</v>
      </c>
    </row>
    <row r="162" spans="1:14" ht="38.25" hidden="1" x14ac:dyDescent="0.2">
      <c r="A162" s="35">
        <v>161</v>
      </c>
      <c r="B162" s="36" t="s">
        <v>316</v>
      </c>
      <c r="C162" s="49">
        <v>45001</v>
      </c>
      <c r="D162" s="36" t="s">
        <v>13</v>
      </c>
      <c r="E162" s="56">
        <v>367155</v>
      </c>
      <c r="F162" s="56">
        <v>36716</v>
      </c>
      <c r="G162" s="56">
        <f t="shared" si="3"/>
        <v>403871</v>
      </c>
      <c r="H162" s="37" t="s">
        <v>832</v>
      </c>
      <c r="I162" s="100">
        <v>14856</v>
      </c>
      <c r="J162" s="34">
        <f>+VLOOKUP(I162,[1]Sheet2!B$140:U$282,12,0)</f>
        <v>403871</v>
      </c>
      <c r="K162" s="101">
        <f t="shared" si="2"/>
        <v>0</v>
      </c>
      <c r="L162" s="34" t="str">
        <f>+VLOOKUP(I162,[1]Sheet2!B$140:U$282,20,0)</f>
        <v>HĐ đã ghi nhận, đã TT</v>
      </c>
      <c r="N162" s="102">
        <v>14856</v>
      </c>
    </row>
    <row r="163" spans="1:14" ht="38.25" hidden="1" x14ac:dyDescent="0.2">
      <c r="A163" s="35">
        <v>162</v>
      </c>
      <c r="B163" s="36" t="s">
        <v>317</v>
      </c>
      <c r="C163" s="49">
        <v>45001</v>
      </c>
      <c r="D163" s="36" t="s">
        <v>13</v>
      </c>
      <c r="E163" s="56">
        <v>1762970</v>
      </c>
      <c r="F163" s="56">
        <v>176297</v>
      </c>
      <c r="G163" s="56">
        <f t="shared" si="3"/>
        <v>1939267</v>
      </c>
      <c r="H163" s="37" t="s">
        <v>832</v>
      </c>
      <c r="I163" s="100">
        <v>14858</v>
      </c>
      <c r="J163" s="34">
        <f>+VLOOKUP(I163,[1]Sheet2!B$140:U$282,12,0)</f>
        <v>1939267</v>
      </c>
      <c r="K163" s="101">
        <f t="shared" si="2"/>
        <v>0</v>
      </c>
      <c r="L163" s="34" t="str">
        <f>+VLOOKUP(I163,[1]Sheet2!B$140:U$282,20,0)</f>
        <v>HĐ đã ghi nhận, đã TT</v>
      </c>
      <c r="N163" s="102">
        <v>14858</v>
      </c>
    </row>
    <row r="164" spans="1:14" ht="38.25" hidden="1" x14ac:dyDescent="0.2">
      <c r="A164" s="35">
        <v>163</v>
      </c>
      <c r="B164" s="36" t="s">
        <v>318</v>
      </c>
      <c r="C164" s="49">
        <v>45001</v>
      </c>
      <c r="D164" s="36" t="s">
        <v>13</v>
      </c>
      <c r="E164" s="56">
        <v>943990</v>
      </c>
      <c r="F164" s="56">
        <v>94399</v>
      </c>
      <c r="G164" s="56">
        <f t="shared" si="3"/>
        <v>1038389</v>
      </c>
      <c r="H164" s="37" t="s">
        <v>832</v>
      </c>
      <c r="I164" s="100">
        <v>14859</v>
      </c>
      <c r="J164" s="34">
        <f>+VLOOKUP(I164,[1]Sheet2!B$140:U$282,12,0)</f>
        <v>1038389</v>
      </c>
      <c r="K164" s="101">
        <f t="shared" si="2"/>
        <v>0</v>
      </c>
      <c r="L164" s="34" t="str">
        <f>+VLOOKUP(I164,[1]Sheet2!B$140:U$282,20,0)</f>
        <v>HĐ đã ghi nhận, đã TT</v>
      </c>
      <c r="N164" s="102">
        <v>14859</v>
      </c>
    </row>
    <row r="165" spans="1:14" ht="38.25" hidden="1" x14ac:dyDescent="0.2">
      <c r="A165" s="35">
        <v>164</v>
      </c>
      <c r="B165" s="53" t="s">
        <v>319</v>
      </c>
      <c r="C165" s="49">
        <v>45001</v>
      </c>
      <c r="D165" s="36" t="s">
        <v>13</v>
      </c>
      <c r="E165" s="56">
        <v>3195305</v>
      </c>
      <c r="F165" s="56">
        <v>319531</v>
      </c>
      <c r="G165" s="56">
        <f t="shared" si="3"/>
        <v>3514836</v>
      </c>
      <c r="H165" s="37" t="s">
        <v>832</v>
      </c>
      <c r="I165" s="100">
        <v>14860</v>
      </c>
      <c r="J165" s="34">
        <f>+VLOOKUP(I165,[1]Sheet2!B$140:U$282,12,0)</f>
        <v>3514836</v>
      </c>
      <c r="K165" s="101">
        <f t="shared" si="2"/>
        <v>0</v>
      </c>
      <c r="L165" s="34" t="str">
        <f>+VLOOKUP(I165,[1]Sheet2!B$140:U$282,20,0)</f>
        <v>HĐ đã ghi nhận, đã TT</v>
      </c>
      <c r="N165" s="102">
        <v>14860</v>
      </c>
    </row>
    <row r="166" spans="1:14" ht="38.25" hidden="1" x14ac:dyDescent="0.2">
      <c r="A166" s="35">
        <v>165</v>
      </c>
      <c r="B166" s="36" t="s">
        <v>320</v>
      </c>
      <c r="C166" s="49">
        <v>45001</v>
      </c>
      <c r="D166" s="36" t="s">
        <v>13</v>
      </c>
      <c r="E166" s="56">
        <v>4928325</v>
      </c>
      <c r="F166" s="56">
        <v>492833</v>
      </c>
      <c r="G166" s="56">
        <f t="shared" si="3"/>
        <v>5421158</v>
      </c>
      <c r="H166" s="37" t="s">
        <v>832</v>
      </c>
      <c r="I166" s="100">
        <v>14861</v>
      </c>
      <c r="J166" s="34">
        <f>+VLOOKUP(I166,[1]Sheet2!B$140:U$282,12,0)</f>
        <v>5421158</v>
      </c>
      <c r="K166" s="101">
        <f t="shared" si="2"/>
        <v>0</v>
      </c>
      <c r="L166" s="34" t="str">
        <f>+VLOOKUP(I166,[1]Sheet2!B$140:U$282,20,0)</f>
        <v>HĐ đã ghi nhận, đã TT</v>
      </c>
      <c r="N166" s="102">
        <v>14861</v>
      </c>
    </row>
    <row r="167" spans="1:14" ht="38.25" hidden="1" x14ac:dyDescent="0.2">
      <c r="A167" s="35">
        <v>166</v>
      </c>
      <c r="B167" s="36" t="s">
        <v>321</v>
      </c>
      <c r="C167" s="49">
        <v>45003</v>
      </c>
      <c r="D167" s="36" t="s">
        <v>36</v>
      </c>
      <c r="E167" s="56">
        <v>2831970</v>
      </c>
      <c r="F167" s="56">
        <v>283197</v>
      </c>
      <c r="G167" s="56">
        <f t="shared" si="3"/>
        <v>3115167</v>
      </c>
      <c r="H167" s="37" t="s">
        <v>832</v>
      </c>
      <c r="I167" s="100">
        <v>15705</v>
      </c>
      <c r="J167" s="34">
        <f>+VLOOKUP(I167,[1]Sheet2!B$140:U$282,12,0)</f>
        <v>3115167</v>
      </c>
      <c r="K167" s="101">
        <f t="shared" si="2"/>
        <v>0</v>
      </c>
      <c r="L167" s="34" t="str">
        <f>+VLOOKUP(I167,[1]Sheet2!B$140:U$282,20,0)</f>
        <v>HĐ đã ghi nhận, đã TT</v>
      </c>
      <c r="N167" s="102">
        <v>15705</v>
      </c>
    </row>
    <row r="168" spans="1:14" ht="38.25" hidden="1" x14ac:dyDescent="0.2">
      <c r="A168" s="35">
        <v>167</v>
      </c>
      <c r="B168" s="36" t="s">
        <v>322</v>
      </c>
      <c r="C168" s="49">
        <v>45003</v>
      </c>
      <c r="D168" s="36" t="s">
        <v>36</v>
      </c>
      <c r="E168" s="56">
        <v>4272736</v>
      </c>
      <c r="F168" s="56">
        <v>427274</v>
      </c>
      <c r="G168" s="56">
        <f t="shared" si="3"/>
        <v>4700010</v>
      </c>
      <c r="H168" s="37" t="s">
        <v>832</v>
      </c>
      <c r="I168" s="100">
        <v>15706</v>
      </c>
      <c r="J168" s="34">
        <f>+VLOOKUP(I168,[1]Sheet2!B$140:U$282,12,0)</f>
        <v>4700010</v>
      </c>
      <c r="K168" s="101">
        <f t="shared" ref="K168:K226" si="4">+J168-G168</f>
        <v>0</v>
      </c>
      <c r="L168" s="34" t="str">
        <f>+VLOOKUP(I168,[1]Sheet2!B$140:U$282,20,0)</f>
        <v>HĐ đã ghi nhận, đã TT</v>
      </c>
      <c r="N168" s="102">
        <v>15706</v>
      </c>
    </row>
    <row r="169" spans="1:14" ht="25.5" hidden="1" x14ac:dyDescent="0.2">
      <c r="A169" s="35">
        <v>168</v>
      </c>
      <c r="B169" s="36" t="s">
        <v>323</v>
      </c>
      <c r="C169" s="49">
        <v>45003</v>
      </c>
      <c r="D169" s="36" t="s">
        <v>29</v>
      </c>
      <c r="E169" s="56">
        <v>1468620</v>
      </c>
      <c r="F169" s="56">
        <v>146862</v>
      </c>
      <c r="G169" s="56">
        <f t="shared" si="3"/>
        <v>1615482</v>
      </c>
      <c r="H169" s="37" t="s">
        <v>832</v>
      </c>
      <c r="I169" s="100">
        <v>15707</v>
      </c>
      <c r="J169" s="34">
        <f>+VLOOKUP(I169,[1]Sheet2!B$140:U$282,12,0)</f>
        <v>1615482</v>
      </c>
      <c r="K169" s="101">
        <f t="shared" si="4"/>
        <v>0</v>
      </c>
      <c r="L169" s="34" t="str">
        <f>+VLOOKUP(I169,[1]Sheet2!B$140:U$282,20,0)</f>
        <v>HĐ đã ghi nhận, đã TT</v>
      </c>
      <c r="N169" s="102">
        <v>15707</v>
      </c>
    </row>
    <row r="170" spans="1:14" customFormat="1" ht="25.5" hidden="1" x14ac:dyDescent="0.25">
      <c r="A170" s="35">
        <v>169</v>
      </c>
      <c r="B170" s="38" t="s">
        <v>324</v>
      </c>
      <c r="C170" s="39">
        <v>45003</v>
      </c>
      <c r="D170" s="46" t="s">
        <v>38</v>
      </c>
      <c r="E170" s="48">
        <v>943990</v>
      </c>
      <c r="F170" s="48">
        <v>94399</v>
      </c>
      <c r="G170" s="56">
        <f t="shared" si="3"/>
        <v>1038389</v>
      </c>
      <c r="H170" s="37" t="s">
        <v>832</v>
      </c>
      <c r="I170" s="100">
        <v>15708</v>
      </c>
      <c r="J170" s="34">
        <f>+VLOOKUP(I170,[1]Sheet2!B$140:U$282,12,0)</f>
        <v>1038389</v>
      </c>
      <c r="K170" s="101">
        <f t="shared" si="4"/>
        <v>0</v>
      </c>
      <c r="L170" s="34" t="str">
        <f>+VLOOKUP(I170,[1]Sheet2!B$140:U$282,20,0)</f>
        <v>HĐ đã ghi nhận, đã TT</v>
      </c>
      <c r="N170" s="102">
        <v>15708</v>
      </c>
    </row>
    <row r="171" spans="1:14" ht="25.5" hidden="1" x14ac:dyDescent="0.2">
      <c r="A171" s="35">
        <v>170</v>
      </c>
      <c r="B171" s="36" t="s">
        <v>325</v>
      </c>
      <c r="C171" s="49">
        <v>45003</v>
      </c>
      <c r="D171" s="36" t="s">
        <v>35</v>
      </c>
      <c r="E171" s="56">
        <v>943990</v>
      </c>
      <c r="F171" s="56">
        <v>94399</v>
      </c>
      <c r="G171" s="56">
        <f t="shared" si="3"/>
        <v>1038389</v>
      </c>
      <c r="H171" s="37" t="s">
        <v>832</v>
      </c>
      <c r="I171" s="100">
        <v>15709</v>
      </c>
      <c r="J171" s="34">
        <f>+VLOOKUP(I171,[1]Sheet2!B$140:U$282,12,0)</f>
        <v>1038389</v>
      </c>
      <c r="K171" s="101">
        <f t="shared" si="4"/>
        <v>0</v>
      </c>
      <c r="L171" s="34" t="str">
        <f>+VLOOKUP(I171,[1]Sheet2!B$140:U$282,20,0)</f>
        <v>HĐ đã ghi nhận, đã TT</v>
      </c>
      <c r="N171" s="102">
        <v>15709</v>
      </c>
    </row>
    <row r="172" spans="1:14" ht="38.25" hidden="1" x14ac:dyDescent="0.2">
      <c r="A172" s="35">
        <v>171</v>
      </c>
      <c r="B172" s="36" t="s">
        <v>326</v>
      </c>
      <c r="C172" s="49">
        <v>45003</v>
      </c>
      <c r="D172" s="36" t="s">
        <v>30</v>
      </c>
      <c r="E172" s="56">
        <v>1410195</v>
      </c>
      <c r="F172" s="56">
        <v>141020</v>
      </c>
      <c r="G172" s="56">
        <f t="shared" si="3"/>
        <v>1551215</v>
      </c>
      <c r="H172" s="37" t="s">
        <v>832</v>
      </c>
      <c r="I172" s="100">
        <v>15710</v>
      </c>
      <c r="J172" s="34">
        <f>+VLOOKUP(I172,[1]Sheet2!B$140:U$282,12,0)</f>
        <v>1551215</v>
      </c>
      <c r="K172" s="101">
        <f t="shared" si="4"/>
        <v>0</v>
      </c>
      <c r="L172" s="34" t="str">
        <f>+VLOOKUP(I172,[1]Sheet2!B$140:U$282,20,0)</f>
        <v>HĐ đã ghi nhận, đã TT</v>
      </c>
      <c r="N172" s="102">
        <v>15710</v>
      </c>
    </row>
    <row r="173" spans="1:14" ht="25.5" hidden="1" x14ac:dyDescent="0.2">
      <c r="A173" s="35">
        <v>172</v>
      </c>
      <c r="B173" s="36" t="s">
        <v>327</v>
      </c>
      <c r="C173" s="49">
        <v>45003</v>
      </c>
      <c r="D173" s="36" t="s">
        <v>27</v>
      </c>
      <c r="E173" s="56">
        <v>1468620</v>
      </c>
      <c r="F173" s="56">
        <v>146862</v>
      </c>
      <c r="G173" s="56">
        <f t="shared" si="3"/>
        <v>1615482</v>
      </c>
      <c r="H173" s="37" t="s">
        <v>832</v>
      </c>
      <c r="I173" s="100">
        <v>15711</v>
      </c>
      <c r="J173" s="34">
        <f>+VLOOKUP(I173,[1]Sheet2!B$140:U$282,12,0)</f>
        <v>1615482</v>
      </c>
      <c r="K173" s="101">
        <f t="shared" si="4"/>
        <v>0</v>
      </c>
      <c r="L173" s="34" t="str">
        <f>+VLOOKUP(I173,[1]Sheet2!B$140:U$282,20,0)</f>
        <v>HĐ đã ghi nhận, đã TT</v>
      </c>
      <c r="N173" s="102">
        <v>15711</v>
      </c>
    </row>
    <row r="174" spans="1:14" ht="38.25" hidden="1" x14ac:dyDescent="0.2">
      <c r="A174" s="35">
        <v>173</v>
      </c>
      <c r="B174" s="36" t="s">
        <v>328</v>
      </c>
      <c r="C174" s="49">
        <v>45003</v>
      </c>
      <c r="D174" s="36" t="s">
        <v>34</v>
      </c>
      <c r="E174" s="56">
        <v>2138890</v>
      </c>
      <c r="F174" s="56">
        <v>213889</v>
      </c>
      <c r="G174" s="56">
        <f t="shared" si="3"/>
        <v>2352779</v>
      </c>
      <c r="H174" s="37" t="s">
        <v>832</v>
      </c>
      <c r="I174" s="100">
        <v>15712</v>
      </c>
      <c r="J174" s="34">
        <f>+VLOOKUP(I174,[1]Sheet2!B$140:U$282,12,0)</f>
        <v>2352779</v>
      </c>
      <c r="K174" s="101">
        <f t="shared" si="4"/>
        <v>0</v>
      </c>
      <c r="L174" s="34" t="str">
        <f>+VLOOKUP(I174,[1]Sheet2!B$140:U$282,20,0)</f>
        <v>HĐ đã ghi nhận, đã TT</v>
      </c>
      <c r="N174" s="102">
        <v>15712</v>
      </c>
    </row>
    <row r="175" spans="1:14" ht="38.25" hidden="1" x14ac:dyDescent="0.2">
      <c r="A175" s="35">
        <v>174</v>
      </c>
      <c r="B175" s="36" t="s">
        <v>329</v>
      </c>
      <c r="C175" s="49">
        <v>45003</v>
      </c>
      <c r="D175" s="36" t="s">
        <v>30</v>
      </c>
      <c r="E175" s="56">
        <v>501820</v>
      </c>
      <c r="F175" s="56">
        <v>50182</v>
      </c>
      <c r="G175" s="56">
        <f t="shared" si="3"/>
        <v>552002</v>
      </c>
      <c r="H175" s="37" t="s">
        <v>832</v>
      </c>
      <c r="I175" s="100">
        <v>15713</v>
      </c>
      <c r="J175" s="34">
        <f>+VLOOKUP(I175,[1]Sheet2!B$140:U$282,12,0)</f>
        <v>552002</v>
      </c>
      <c r="K175" s="101">
        <f t="shared" si="4"/>
        <v>0</v>
      </c>
      <c r="L175" s="34" t="str">
        <f>+VLOOKUP(I175,[1]Sheet2!B$140:U$282,20,0)</f>
        <v>HĐ đã ghi nhận, đã TT</v>
      </c>
      <c r="N175" s="102">
        <v>15713</v>
      </c>
    </row>
    <row r="176" spans="1:14" ht="25.5" hidden="1" x14ac:dyDescent="0.2">
      <c r="A176" s="35">
        <v>175</v>
      </c>
      <c r="B176" s="36" t="s">
        <v>330</v>
      </c>
      <c r="C176" s="49">
        <v>45003</v>
      </c>
      <c r="D176" s="36" t="s">
        <v>28</v>
      </c>
      <c r="E176" s="56">
        <v>4617925</v>
      </c>
      <c r="F176" s="56">
        <v>461793</v>
      </c>
      <c r="G176" s="56">
        <f t="shared" si="3"/>
        <v>5079718</v>
      </c>
      <c r="H176" s="37" t="s">
        <v>832</v>
      </c>
      <c r="I176" s="100">
        <v>15714</v>
      </c>
      <c r="J176" s="34">
        <f>+VLOOKUP(I176,[1]Sheet2!B$140:U$282,12,0)</f>
        <v>5079718</v>
      </c>
      <c r="K176" s="101">
        <f t="shared" si="4"/>
        <v>0</v>
      </c>
      <c r="L176" s="34" t="str">
        <f>+VLOOKUP(I176,[1]Sheet2!B$140:U$282,20,0)</f>
        <v>HĐ đã ghi nhận, đã TT</v>
      </c>
      <c r="N176" s="102">
        <v>15714</v>
      </c>
    </row>
    <row r="177" spans="1:14" s="109" customFormat="1" ht="25.5" x14ac:dyDescent="0.2">
      <c r="A177" s="103">
        <v>176</v>
      </c>
      <c r="B177" s="104" t="s">
        <v>331</v>
      </c>
      <c r="C177" s="105">
        <v>45003</v>
      </c>
      <c r="D177" s="104" t="s">
        <v>38</v>
      </c>
      <c r="E177" s="106">
        <v>3562430</v>
      </c>
      <c r="F177" s="106">
        <v>356243</v>
      </c>
      <c r="G177" s="106">
        <f t="shared" si="3"/>
        <v>3918673</v>
      </c>
      <c r="H177" s="107" t="s">
        <v>832</v>
      </c>
      <c r="I177" s="108">
        <v>15715</v>
      </c>
      <c r="J177" s="109">
        <f>+VLOOKUP(I177,[1]Sheet2!B$140:U$282,12,0)</f>
        <v>3918673</v>
      </c>
      <c r="K177" s="110">
        <f t="shared" si="4"/>
        <v>0</v>
      </c>
      <c r="L177" s="109" t="s">
        <v>909</v>
      </c>
      <c r="M177" s="109" t="s">
        <v>910</v>
      </c>
    </row>
    <row r="178" spans="1:14" ht="38.25" hidden="1" x14ac:dyDescent="0.2">
      <c r="A178" s="35">
        <v>177</v>
      </c>
      <c r="B178" s="36" t="s">
        <v>332</v>
      </c>
      <c r="C178" s="49">
        <v>45003</v>
      </c>
      <c r="D178" s="36" t="s">
        <v>30</v>
      </c>
      <c r="E178" s="56">
        <v>6010108</v>
      </c>
      <c r="F178" s="56">
        <v>601011</v>
      </c>
      <c r="G178" s="56">
        <f t="shared" si="3"/>
        <v>6611119</v>
      </c>
      <c r="H178" s="37" t="s">
        <v>832</v>
      </c>
      <c r="I178" s="100">
        <v>15718</v>
      </c>
      <c r="J178" s="34">
        <f>+VLOOKUP(I178,[1]Sheet2!B$140:U$282,12,0)</f>
        <v>6611119</v>
      </c>
      <c r="K178" s="101">
        <f t="shared" si="4"/>
        <v>0</v>
      </c>
      <c r="L178" s="34" t="str">
        <f>+VLOOKUP(I178,[1]Sheet2!B$140:U$282,20,0)</f>
        <v>HĐ đã ghi nhận, đã TT</v>
      </c>
      <c r="N178" s="102">
        <v>15719</v>
      </c>
    </row>
    <row r="179" spans="1:14" ht="38.25" hidden="1" x14ac:dyDescent="0.2">
      <c r="A179" s="35">
        <v>178</v>
      </c>
      <c r="B179" s="36" t="s">
        <v>333</v>
      </c>
      <c r="C179" s="49">
        <v>45003</v>
      </c>
      <c r="D179" s="36" t="s">
        <v>31</v>
      </c>
      <c r="E179" s="56">
        <v>4762640</v>
      </c>
      <c r="F179" s="56">
        <v>476264</v>
      </c>
      <c r="G179" s="56">
        <f t="shared" si="3"/>
        <v>5238904</v>
      </c>
      <c r="H179" s="37" t="s">
        <v>832</v>
      </c>
      <c r="I179" s="100">
        <v>15719</v>
      </c>
      <c r="J179" s="34">
        <f>+VLOOKUP(I179,[1]Sheet2!B$140:U$282,12,0)</f>
        <v>5238904</v>
      </c>
      <c r="K179" s="101">
        <f t="shared" si="4"/>
        <v>0</v>
      </c>
      <c r="L179" s="34" t="str">
        <f>+VLOOKUP(I179,[1]Sheet2!B$140:U$282,20,0)</f>
        <v>HĐ đã ghi nhận, đã TT</v>
      </c>
      <c r="N179" s="102">
        <v>15721</v>
      </c>
    </row>
    <row r="180" spans="1:14" ht="38.25" hidden="1" x14ac:dyDescent="0.2">
      <c r="A180" s="35">
        <v>179</v>
      </c>
      <c r="B180" s="36" t="s">
        <v>334</v>
      </c>
      <c r="C180" s="49">
        <v>45003</v>
      </c>
      <c r="D180" s="36" t="s">
        <v>36</v>
      </c>
      <c r="E180" s="56">
        <v>6181315</v>
      </c>
      <c r="F180" s="56">
        <v>618132</v>
      </c>
      <c r="G180" s="56">
        <f t="shared" si="3"/>
        <v>6799447</v>
      </c>
      <c r="H180" s="37" t="s">
        <v>832</v>
      </c>
      <c r="I180" s="100">
        <v>15723</v>
      </c>
      <c r="J180" s="34">
        <f>+VLOOKUP(I180,[1]Sheet2!B$140:U$282,12,0)</f>
        <v>6799447</v>
      </c>
      <c r="K180" s="101">
        <f t="shared" si="4"/>
        <v>0</v>
      </c>
      <c r="L180" s="34" t="str">
        <f>+VLOOKUP(I180,[1]Sheet2!B$140:U$282,20,0)</f>
        <v>HĐ đã ghi nhận, đã TT</v>
      </c>
      <c r="N180" s="102">
        <v>15723</v>
      </c>
    </row>
    <row r="181" spans="1:14" ht="38.25" hidden="1" x14ac:dyDescent="0.2">
      <c r="A181" s="35">
        <v>180</v>
      </c>
      <c r="B181" s="36" t="s">
        <v>335</v>
      </c>
      <c r="C181" s="49">
        <v>45003</v>
      </c>
      <c r="D181" s="36" t="s">
        <v>13</v>
      </c>
      <c r="E181" s="56">
        <v>4096600</v>
      </c>
      <c r="F181" s="56">
        <v>409660</v>
      </c>
      <c r="G181" s="56">
        <f t="shared" si="3"/>
        <v>4506260</v>
      </c>
      <c r="H181" s="37" t="s">
        <v>832</v>
      </c>
      <c r="I181" s="100">
        <v>15724</v>
      </c>
      <c r="J181" s="34">
        <f>+VLOOKUP(I181,[1]Sheet2!B$140:U$282,12,0)</f>
        <v>4506260</v>
      </c>
      <c r="K181" s="101">
        <f t="shared" si="4"/>
        <v>0</v>
      </c>
      <c r="L181" s="34" t="str">
        <f>+VLOOKUP(I181,[1]Sheet2!B$140:U$282,20,0)</f>
        <v>HĐ đã ghi nhận, đã TT</v>
      </c>
      <c r="N181" s="102">
        <v>15724</v>
      </c>
    </row>
    <row r="182" spans="1:14" ht="25.5" hidden="1" x14ac:dyDescent="0.2">
      <c r="A182" s="35">
        <v>181</v>
      </c>
      <c r="B182" s="36" t="s">
        <v>336</v>
      </c>
      <c r="C182" s="49">
        <v>45003</v>
      </c>
      <c r="D182" s="36" t="s">
        <v>12</v>
      </c>
      <c r="E182" s="56">
        <v>8909695</v>
      </c>
      <c r="F182" s="56">
        <v>890970</v>
      </c>
      <c r="G182" s="56">
        <f t="shared" si="3"/>
        <v>9800665</v>
      </c>
      <c r="H182" s="37" t="s">
        <v>832</v>
      </c>
      <c r="I182" s="100">
        <v>15730</v>
      </c>
      <c r="J182" s="34">
        <f>+VLOOKUP(I182,[1]Sheet2!B$140:U$282,12,0)</f>
        <v>9800665</v>
      </c>
      <c r="K182" s="101">
        <f t="shared" si="4"/>
        <v>0</v>
      </c>
      <c r="L182" s="34" t="str">
        <f>+VLOOKUP(I182,[1]Sheet2!B$140:U$282,20,0)</f>
        <v>HĐ đã ghi nhận, đã TT</v>
      </c>
      <c r="N182" s="102">
        <v>15730</v>
      </c>
    </row>
    <row r="183" spans="1:14" ht="25.5" hidden="1" x14ac:dyDescent="0.2">
      <c r="A183" s="35">
        <v>182</v>
      </c>
      <c r="B183" s="36" t="s">
        <v>337</v>
      </c>
      <c r="C183" s="49">
        <v>45003</v>
      </c>
      <c r="D183" s="36" t="s">
        <v>32</v>
      </c>
      <c r="E183" s="56">
        <v>2790378</v>
      </c>
      <c r="F183" s="56">
        <v>279038</v>
      </c>
      <c r="G183" s="56">
        <f t="shared" si="3"/>
        <v>3069416</v>
      </c>
      <c r="H183" s="37" t="s">
        <v>832</v>
      </c>
      <c r="I183" s="100">
        <v>15732</v>
      </c>
      <c r="J183" s="34">
        <f>+VLOOKUP(I183,[1]Sheet2!B$140:U$282,12,0)</f>
        <v>3069416</v>
      </c>
      <c r="K183" s="101">
        <f t="shared" si="4"/>
        <v>0</v>
      </c>
      <c r="L183" s="34" t="str">
        <f>+VLOOKUP(I183,[1]Sheet2!B$140:U$282,20,0)</f>
        <v>HĐ đã ghi nhận, đã TT</v>
      </c>
      <c r="N183" s="102">
        <v>15732</v>
      </c>
    </row>
    <row r="184" spans="1:14" ht="25.5" hidden="1" x14ac:dyDescent="0.2">
      <c r="A184" s="35">
        <v>183</v>
      </c>
      <c r="B184" s="36" t="s">
        <v>338</v>
      </c>
      <c r="C184" s="49">
        <v>45003</v>
      </c>
      <c r="D184" s="36" t="s">
        <v>29</v>
      </c>
      <c r="E184" s="56">
        <v>272250</v>
      </c>
      <c r="F184" s="56">
        <v>27225</v>
      </c>
      <c r="G184" s="56">
        <f t="shared" si="3"/>
        <v>299475</v>
      </c>
      <c r="H184" s="37" t="s">
        <v>832</v>
      </c>
      <c r="I184" s="100">
        <v>15733</v>
      </c>
      <c r="J184" s="34">
        <f>+VLOOKUP(I184,[1]Sheet2!B$140:U$282,12,0)</f>
        <v>299475</v>
      </c>
      <c r="K184" s="101">
        <f t="shared" si="4"/>
        <v>0</v>
      </c>
      <c r="L184" s="34" t="str">
        <f>+VLOOKUP(I184,[1]Sheet2!B$140:U$282,20,0)</f>
        <v>HĐ đã ghi nhận, đã TT</v>
      </c>
      <c r="N184" s="102">
        <v>15733</v>
      </c>
    </row>
    <row r="185" spans="1:14" ht="38.25" hidden="1" x14ac:dyDescent="0.2">
      <c r="A185" s="35">
        <v>184</v>
      </c>
      <c r="B185" s="36" t="s">
        <v>339</v>
      </c>
      <c r="C185" s="49">
        <v>45008</v>
      </c>
      <c r="D185" s="36" t="s">
        <v>13</v>
      </c>
      <c r="E185" s="56">
        <v>250910</v>
      </c>
      <c r="F185" s="56">
        <v>25091</v>
      </c>
      <c r="G185" s="56">
        <f t="shared" si="3"/>
        <v>276001</v>
      </c>
      <c r="H185" s="37" t="s">
        <v>832</v>
      </c>
      <c r="I185" s="100">
        <v>16741</v>
      </c>
      <c r="J185" s="34">
        <f>+VLOOKUP(I185,[1]Sheet2!B$140:U$282,12,0)</f>
        <v>276001</v>
      </c>
      <c r="K185" s="101">
        <f t="shared" si="4"/>
        <v>0</v>
      </c>
      <c r="L185" s="34" t="str">
        <f>+VLOOKUP(I185,[1]Sheet2!B$140:U$282,20,0)</f>
        <v>HĐ đã ghi nhận, đã TT</v>
      </c>
      <c r="N185" s="102">
        <v>16741</v>
      </c>
    </row>
    <row r="186" spans="1:14" ht="38.25" hidden="1" x14ac:dyDescent="0.2">
      <c r="A186" s="35">
        <v>185</v>
      </c>
      <c r="B186" s="36" t="s">
        <v>340</v>
      </c>
      <c r="C186" s="49">
        <v>45008</v>
      </c>
      <c r="D186" s="36" t="s">
        <v>13</v>
      </c>
      <c r="E186" s="56">
        <v>4719965</v>
      </c>
      <c r="F186" s="56">
        <v>471997</v>
      </c>
      <c r="G186" s="56">
        <f t="shared" si="3"/>
        <v>5191962</v>
      </c>
      <c r="H186" s="37" t="s">
        <v>832</v>
      </c>
      <c r="I186" s="100">
        <v>16742</v>
      </c>
      <c r="J186" s="34">
        <f>+VLOOKUP(I186,[1]Sheet2!B$140:U$282,12,0)</f>
        <v>5191962</v>
      </c>
      <c r="K186" s="101">
        <f t="shared" si="4"/>
        <v>0</v>
      </c>
      <c r="L186" s="34" t="str">
        <f>+VLOOKUP(I186,[1]Sheet2!B$140:U$282,20,0)</f>
        <v>HĐ đã ghi nhận, đã TT</v>
      </c>
      <c r="N186" s="102">
        <v>16742</v>
      </c>
    </row>
    <row r="187" spans="1:14" ht="38.25" hidden="1" x14ac:dyDescent="0.2">
      <c r="A187" s="35">
        <v>186</v>
      </c>
      <c r="B187" s="36" t="s">
        <v>341</v>
      </c>
      <c r="C187" s="49">
        <v>45008</v>
      </c>
      <c r="D187" s="36" t="s">
        <v>13</v>
      </c>
      <c r="E187" s="56">
        <v>5038755</v>
      </c>
      <c r="F187" s="56">
        <v>503876</v>
      </c>
      <c r="G187" s="56">
        <f t="shared" si="3"/>
        <v>5542631</v>
      </c>
      <c r="H187" s="37" t="s">
        <v>832</v>
      </c>
      <c r="I187" s="100">
        <v>16744</v>
      </c>
      <c r="J187" s="34">
        <f>+VLOOKUP(I187,[1]Sheet2!B$140:U$282,12,0)</f>
        <v>5542631</v>
      </c>
      <c r="K187" s="101">
        <f t="shared" si="4"/>
        <v>0</v>
      </c>
      <c r="L187" s="34" t="str">
        <f>+VLOOKUP(I187,[1]Sheet2!B$140:U$282,20,0)</f>
        <v>HĐ đã ghi nhận, đã TT</v>
      </c>
      <c r="N187" s="102">
        <v>16744</v>
      </c>
    </row>
    <row r="188" spans="1:14" ht="38.25" hidden="1" x14ac:dyDescent="0.2">
      <c r="A188" s="35">
        <v>187</v>
      </c>
      <c r="B188" s="36" t="s">
        <v>342</v>
      </c>
      <c r="C188" s="49">
        <v>45008</v>
      </c>
      <c r="D188" s="36" t="s">
        <v>13</v>
      </c>
      <c r="E188" s="56">
        <v>453750</v>
      </c>
      <c r="F188" s="56">
        <v>45375</v>
      </c>
      <c r="G188" s="56">
        <f t="shared" si="3"/>
        <v>499125</v>
      </c>
      <c r="H188" s="37" t="s">
        <v>832</v>
      </c>
      <c r="I188" s="100">
        <v>16745</v>
      </c>
      <c r="J188" s="34">
        <f>+VLOOKUP(I188,[1]Sheet2!B$140:U$282,12,0)</f>
        <v>499125</v>
      </c>
      <c r="K188" s="101">
        <f t="shared" si="4"/>
        <v>0</v>
      </c>
      <c r="L188" s="34" t="str">
        <f>+VLOOKUP(I188,[1]Sheet2!B$140:U$282,20,0)</f>
        <v>HĐ đã ghi nhận, đã TT</v>
      </c>
      <c r="N188" s="102">
        <v>16745</v>
      </c>
    </row>
    <row r="189" spans="1:14" ht="38.25" hidden="1" x14ac:dyDescent="0.2">
      <c r="A189" s="35">
        <v>188</v>
      </c>
      <c r="B189" s="36" t="s">
        <v>343</v>
      </c>
      <c r="C189" s="49">
        <v>45008</v>
      </c>
      <c r="D189" s="36" t="s">
        <v>33</v>
      </c>
      <c r="E189" s="56">
        <v>2831970</v>
      </c>
      <c r="F189" s="56">
        <v>283197</v>
      </c>
      <c r="G189" s="56">
        <f t="shared" si="3"/>
        <v>3115167</v>
      </c>
      <c r="H189" s="37" t="s">
        <v>832</v>
      </c>
      <c r="I189" s="100">
        <v>16746</v>
      </c>
      <c r="J189" s="34">
        <f>+VLOOKUP(I189,[1]Sheet2!B$140:U$282,12,0)</f>
        <v>3115167</v>
      </c>
      <c r="K189" s="101">
        <f t="shared" si="4"/>
        <v>0</v>
      </c>
      <c r="L189" s="34" t="str">
        <f>+VLOOKUP(I189,[1]Sheet2!B$140:U$282,20,0)</f>
        <v>HĐ đã ghi nhận, đã TT</v>
      </c>
      <c r="N189" s="102">
        <v>16746</v>
      </c>
    </row>
    <row r="190" spans="1:14" ht="25.5" hidden="1" x14ac:dyDescent="0.2">
      <c r="A190" s="35">
        <v>189</v>
      </c>
      <c r="B190" s="36" t="s">
        <v>344</v>
      </c>
      <c r="C190" s="49">
        <v>45008</v>
      </c>
      <c r="D190" s="36" t="s">
        <v>38</v>
      </c>
      <c r="E190" s="56">
        <v>1529835</v>
      </c>
      <c r="F190" s="56">
        <v>152984</v>
      </c>
      <c r="G190" s="56">
        <f t="shared" si="3"/>
        <v>1682819</v>
      </c>
      <c r="H190" s="37" t="s">
        <v>832</v>
      </c>
      <c r="I190" s="100">
        <v>16747</v>
      </c>
      <c r="J190" s="34">
        <f>+VLOOKUP(I190,[1]Sheet2!B$140:U$282,12,0)</f>
        <v>1682819</v>
      </c>
      <c r="K190" s="101">
        <f t="shared" si="4"/>
        <v>0</v>
      </c>
      <c r="L190" s="34" t="str">
        <f>+VLOOKUP(I190,[1]Sheet2!B$140:U$282,20,0)</f>
        <v>HĐ đã ghi nhận, đã TT</v>
      </c>
      <c r="N190" s="102">
        <v>16747</v>
      </c>
    </row>
    <row r="191" spans="1:14" ht="25.5" hidden="1" x14ac:dyDescent="0.2">
      <c r="A191" s="35">
        <v>190</v>
      </c>
      <c r="B191" s="36" t="s">
        <v>345</v>
      </c>
      <c r="C191" s="49">
        <v>45008</v>
      </c>
      <c r="D191" s="36" t="s">
        <v>29</v>
      </c>
      <c r="E191" s="56">
        <v>2144100</v>
      </c>
      <c r="F191" s="56">
        <v>214410</v>
      </c>
      <c r="G191" s="56">
        <f t="shared" si="3"/>
        <v>2358510</v>
      </c>
      <c r="H191" s="37" t="s">
        <v>832</v>
      </c>
      <c r="I191" s="100">
        <v>16748</v>
      </c>
      <c r="J191" s="34">
        <f>+VLOOKUP(I191,[1]Sheet2!B$140:U$282,12,0)</f>
        <v>2358510</v>
      </c>
      <c r="K191" s="101">
        <f t="shared" si="4"/>
        <v>0</v>
      </c>
      <c r="L191" s="34" t="str">
        <f>+VLOOKUP(I191,[1]Sheet2!B$140:U$282,20,0)</f>
        <v>HĐ đã ghi nhận, đã TT</v>
      </c>
      <c r="N191" s="102">
        <v>16748</v>
      </c>
    </row>
    <row r="192" spans="1:14" ht="25.5" hidden="1" x14ac:dyDescent="0.2">
      <c r="A192" s="35">
        <v>191</v>
      </c>
      <c r="B192" s="36" t="s">
        <v>346</v>
      </c>
      <c r="C192" s="49">
        <v>45008</v>
      </c>
      <c r="D192" s="36" t="s">
        <v>32</v>
      </c>
      <c r="E192" s="56">
        <v>1468620</v>
      </c>
      <c r="F192" s="56">
        <v>146862</v>
      </c>
      <c r="G192" s="56">
        <f t="shared" si="3"/>
        <v>1615482</v>
      </c>
      <c r="H192" s="37" t="s">
        <v>832</v>
      </c>
      <c r="I192" s="100">
        <v>16749</v>
      </c>
      <c r="J192" s="34">
        <f>+VLOOKUP(I192,[1]Sheet2!B$140:U$282,12,0)</f>
        <v>1615482</v>
      </c>
      <c r="K192" s="101">
        <f t="shared" si="4"/>
        <v>0</v>
      </c>
      <c r="L192" s="34" t="str">
        <f>+VLOOKUP(I192,[1]Sheet2!B$140:U$282,20,0)</f>
        <v>HĐ đã ghi nhận, đã TT</v>
      </c>
      <c r="N192" s="102">
        <v>16749</v>
      </c>
    </row>
    <row r="193" spans="1:14" ht="38.25" hidden="1" x14ac:dyDescent="0.2">
      <c r="A193" s="35">
        <v>192</v>
      </c>
      <c r="B193" s="36" t="s">
        <v>347</v>
      </c>
      <c r="C193" s="49">
        <v>45008</v>
      </c>
      <c r="D193" s="36" t="s">
        <v>31</v>
      </c>
      <c r="E193" s="56">
        <v>1410195</v>
      </c>
      <c r="F193" s="56">
        <v>141020</v>
      </c>
      <c r="G193" s="56">
        <f t="shared" si="3"/>
        <v>1551215</v>
      </c>
      <c r="H193" s="37" t="s">
        <v>832</v>
      </c>
      <c r="I193" s="100">
        <v>16750</v>
      </c>
      <c r="J193" s="34">
        <f>+VLOOKUP(I193,[1]Sheet2!B$140:U$282,12,0)</f>
        <v>1551215</v>
      </c>
      <c r="K193" s="101">
        <f t="shared" si="4"/>
        <v>0</v>
      </c>
      <c r="L193" s="34" t="str">
        <f>+VLOOKUP(I193,[1]Sheet2!B$140:U$282,20,0)</f>
        <v>HĐ đã ghi nhận, đã TT</v>
      </c>
      <c r="N193" s="102">
        <v>16750</v>
      </c>
    </row>
    <row r="194" spans="1:14" ht="25.5" hidden="1" x14ac:dyDescent="0.2">
      <c r="A194" s="35">
        <v>193</v>
      </c>
      <c r="B194" s="36" t="s">
        <v>348</v>
      </c>
      <c r="C194" s="49">
        <v>45008</v>
      </c>
      <c r="D194" s="36" t="s">
        <v>27</v>
      </c>
      <c r="E194" s="56">
        <v>943990</v>
      </c>
      <c r="F194" s="56">
        <v>94399</v>
      </c>
      <c r="G194" s="56">
        <f t="shared" si="3"/>
        <v>1038389</v>
      </c>
      <c r="H194" s="37" t="s">
        <v>832</v>
      </c>
      <c r="I194" s="100">
        <v>16751</v>
      </c>
      <c r="J194" s="34">
        <f>+VLOOKUP(I194,[1]Sheet2!B$140:U$282,12,0)</f>
        <v>1038389</v>
      </c>
      <c r="K194" s="101">
        <f t="shared" si="4"/>
        <v>0</v>
      </c>
      <c r="L194" s="34" t="str">
        <f>+VLOOKUP(I194,[1]Sheet2!B$140:U$282,20,0)</f>
        <v>HĐ đã ghi nhận, đã TT</v>
      </c>
      <c r="N194" s="102">
        <v>16751</v>
      </c>
    </row>
    <row r="195" spans="1:14" ht="38.25" hidden="1" x14ac:dyDescent="0.2">
      <c r="A195" s="35">
        <v>194</v>
      </c>
      <c r="B195" s="36" t="s">
        <v>349</v>
      </c>
      <c r="C195" s="49">
        <v>45008</v>
      </c>
      <c r="D195" s="36" t="s">
        <v>30</v>
      </c>
      <c r="E195" s="56">
        <v>7653905</v>
      </c>
      <c r="F195" s="56">
        <v>765391</v>
      </c>
      <c r="G195" s="56">
        <f t="shared" ref="G195:G258" si="5">+E195+F195</f>
        <v>8419296</v>
      </c>
      <c r="H195" s="37" t="s">
        <v>832</v>
      </c>
      <c r="I195" s="100">
        <v>16752</v>
      </c>
      <c r="J195" s="34">
        <f>+VLOOKUP(I195,[1]Sheet2!B$140:U$282,12,0)</f>
        <v>8419296</v>
      </c>
      <c r="K195" s="101">
        <f t="shared" si="4"/>
        <v>0</v>
      </c>
      <c r="L195" s="34" t="str">
        <f>+VLOOKUP(I195,[1]Sheet2!B$140:U$282,20,0)</f>
        <v>HĐ đã ghi nhận, đã TT</v>
      </c>
      <c r="N195" s="102">
        <v>16752</v>
      </c>
    </row>
    <row r="196" spans="1:14" ht="38.25" hidden="1" x14ac:dyDescent="0.2">
      <c r="A196" s="35">
        <v>195</v>
      </c>
      <c r="B196" s="36" t="s">
        <v>350</v>
      </c>
      <c r="C196" s="49">
        <v>45008</v>
      </c>
      <c r="D196" s="36" t="s">
        <v>31</v>
      </c>
      <c r="E196" s="56">
        <v>943990</v>
      </c>
      <c r="F196" s="56">
        <v>94399</v>
      </c>
      <c r="G196" s="56">
        <f t="shared" si="5"/>
        <v>1038389</v>
      </c>
      <c r="H196" s="37" t="s">
        <v>832</v>
      </c>
      <c r="I196" s="100">
        <v>16754</v>
      </c>
      <c r="J196" s="34">
        <f>+VLOOKUP(I196,[1]Sheet2!B$140:U$282,12,0)</f>
        <v>1038389</v>
      </c>
      <c r="K196" s="101">
        <f t="shared" si="4"/>
        <v>0</v>
      </c>
      <c r="L196" s="34" t="str">
        <f>+VLOOKUP(I196,[1]Sheet2!B$140:U$282,20,0)</f>
        <v>HĐ đã ghi nhận, đã TT</v>
      </c>
      <c r="N196" s="102">
        <v>16754</v>
      </c>
    </row>
    <row r="197" spans="1:14" ht="25.5" hidden="1" x14ac:dyDescent="0.2">
      <c r="A197" s="35">
        <v>196</v>
      </c>
      <c r="B197" s="36" t="s">
        <v>351</v>
      </c>
      <c r="C197" s="49">
        <v>45008</v>
      </c>
      <c r="D197" s="36" t="s">
        <v>28</v>
      </c>
      <c r="E197" s="56">
        <v>1194900</v>
      </c>
      <c r="F197" s="56">
        <v>119490</v>
      </c>
      <c r="G197" s="56">
        <f t="shared" si="5"/>
        <v>1314390</v>
      </c>
      <c r="H197" s="37" t="s">
        <v>832</v>
      </c>
      <c r="I197" s="100">
        <v>16755</v>
      </c>
      <c r="J197" s="34">
        <f>+VLOOKUP(I197,[1]Sheet2!B$140:U$282,12,0)</f>
        <v>1314390</v>
      </c>
      <c r="K197" s="101">
        <f t="shared" si="4"/>
        <v>0</v>
      </c>
      <c r="L197" s="34" t="str">
        <f>+VLOOKUP(I197,[1]Sheet2!B$140:U$282,20,0)</f>
        <v>HĐ đã ghi nhận, đã TT</v>
      </c>
      <c r="N197" s="102">
        <v>16755</v>
      </c>
    </row>
    <row r="198" spans="1:14" ht="38.25" hidden="1" x14ac:dyDescent="0.2">
      <c r="A198" s="35">
        <v>197</v>
      </c>
      <c r="B198" s="36" t="s">
        <v>352</v>
      </c>
      <c r="C198" s="49">
        <v>45010</v>
      </c>
      <c r="D198" s="36" t="s">
        <v>26</v>
      </c>
      <c r="E198" s="56">
        <v>3381355</v>
      </c>
      <c r="F198" s="56">
        <v>338136</v>
      </c>
      <c r="G198" s="56">
        <f t="shared" si="5"/>
        <v>3719491</v>
      </c>
      <c r="H198" s="37" t="s">
        <v>832</v>
      </c>
      <c r="I198" s="100">
        <v>17503</v>
      </c>
      <c r="J198" s="34">
        <f>+VLOOKUP(I198,[1]Sheet2!B$140:U$282,12,0)</f>
        <v>3719491</v>
      </c>
      <c r="K198" s="101">
        <f t="shared" si="4"/>
        <v>0</v>
      </c>
      <c r="L198" s="34" t="str">
        <f>+VLOOKUP(I198,[1]Sheet2!B$140:U$282,20,0)</f>
        <v>HĐ đã ghi nhận, đã TT</v>
      </c>
      <c r="N198" s="102">
        <v>17503</v>
      </c>
    </row>
    <row r="199" spans="1:14" ht="25.5" hidden="1" x14ac:dyDescent="0.2">
      <c r="A199" s="35">
        <v>198</v>
      </c>
      <c r="B199" s="36" t="s">
        <v>353</v>
      </c>
      <c r="C199" s="49">
        <v>45010</v>
      </c>
      <c r="D199" s="36" t="s">
        <v>12</v>
      </c>
      <c r="E199" s="56">
        <v>5474576</v>
      </c>
      <c r="F199" s="56">
        <v>547458</v>
      </c>
      <c r="G199" s="56">
        <f t="shared" si="5"/>
        <v>6022034</v>
      </c>
      <c r="H199" s="37" t="s">
        <v>832</v>
      </c>
      <c r="I199" s="100">
        <v>17504</v>
      </c>
      <c r="J199" s="34">
        <f>+VLOOKUP(I199,[1]Sheet2!B$140:U$282,12,0)</f>
        <v>6022034</v>
      </c>
      <c r="K199" s="101">
        <f t="shared" si="4"/>
        <v>0</v>
      </c>
      <c r="L199" s="34" t="str">
        <f>+VLOOKUP(I199,[1]Sheet2!B$140:U$282,20,0)</f>
        <v>HĐ đã ghi nhận, đã TT</v>
      </c>
      <c r="N199" s="102">
        <v>17504</v>
      </c>
    </row>
    <row r="200" spans="1:14" ht="25.5" hidden="1" x14ac:dyDescent="0.2">
      <c r="A200" s="35">
        <v>199</v>
      </c>
      <c r="B200" s="36" t="s">
        <v>354</v>
      </c>
      <c r="C200" s="49">
        <v>45015</v>
      </c>
      <c r="D200" s="36" t="s">
        <v>12</v>
      </c>
      <c r="E200" s="56">
        <v>943990</v>
      </c>
      <c r="F200" s="56">
        <v>94399</v>
      </c>
      <c r="G200" s="56">
        <f t="shared" si="5"/>
        <v>1038389</v>
      </c>
      <c r="H200" s="37" t="s">
        <v>832</v>
      </c>
      <c r="I200" s="100">
        <v>18690</v>
      </c>
      <c r="J200" s="34">
        <f>+VLOOKUP(I200,[1]Sheet2!B$140:U$282,12,0)</f>
        <v>1038389</v>
      </c>
      <c r="K200" s="101">
        <f t="shared" si="4"/>
        <v>0</v>
      </c>
      <c r="L200" s="34" t="str">
        <f>+VLOOKUP(I200,[1]Sheet2!B$140:U$282,20,0)</f>
        <v>HĐ đã ghi nhận, đã TT</v>
      </c>
      <c r="N200" s="102">
        <v>18690</v>
      </c>
    </row>
    <row r="201" spans="1:14" ht="25.5" hidden="1" x14ac:dyDescent="0.2">
      <c r="A201" s="35">
        <v>200</v>
      </c>
      <c r="B201" s="36" t="s">
        <v>355</v>
      </c>
      <c r="C201" s="49">
        <v>45015</v>
      </c>
      <c r="D201" s="36" t="s">
        <v>12</v>
      </c>
      <c r="E201" s="56">
        <v>1887980</v>
      </c>
      <c r="F201" s="56">
        <v>188798</v>
      </c>
      <c r="G201" s="56">
        <f t="shared" si="5"/>
        <v>2076778</v>
      </c>
      <c r="H201" s="37" t="s">
        <v>832</v>
      </c>
      <c r="I201" s="100">
        <v>18691</v>
      </c>
      <c r="J201" s="34">
        <f>+VLOOKUP(I201,[1]Sheet2!B$140:U$282,12,0)</f>
        <v>2076778</v>
      </c>
      <c r="K201" s="101">
        <f t="shared" si="4"/>
        <v>0</v>
      </c>
      <c r="L201" s="34" t="str">
        <f>+VLOOKUP(I201,[1]Sheet2!B$140:U$282,20,0)</f>
        <v>HĐ đã ghi nhận, đã TT</v>
      </c>
      <c r="N201" s="102">
        <v>18691</v>
      </c>
    </row>
    <row r="202" spans="1:14" ht="25.5" hidden="1" x14ac:dyDescent="0.2">
      <c r="A202" s="35">
        <v>201</v>
      </c>
      <c r="B202" s="36" t="s">
        <v>356</v>
      </c>
      <c r="C202" s="49">
        <v>45015</v>
      </c>
      <c r="D202" s="36" t="s">
        <v>12</v>
      </c>
      <c r="E202" s="56">
        <v>2507100</v>
      </c>
      <c r="F202" s="56">
        <v>250710</v>
      </c>
      <c r="G202" s="56">
        <f t="shared" si="5"/>
        <v>2757810</v>
      </c>
      <c r="H202" s="37" t="s">
        <v>832</v>
      </c>
      <c r="I202" s="100">
        <v>18692</v>
      </c>
      <c r="J202" s="34">
        <f>+VLOOKUP(I202,[1]Sheet2!B$140:U$282,12,0)</f>
        <v>2757810</v>
      </c>
      <c r="K202" s="101">
        <f t="shared" si="4"/>
        <v>0</v>
      </c>
      <c r="L202" s="34" t="str">
        <f>+VLOOKUP(I202,[1]Sheet2!B$140:U$282,20,0)</f>
        <v>HĐ đã ghi nhận, đã TT</v>
      </c>
      <c r="N202" s="102">
        <v>18692</v>
      </c>
    </row>
    <row r="203" spans="1:14" ht="25.5" hidden="1" x14ac:dyDescent="0.2">
      <c r="A203" s="35">
        <v>202</v>
      </c>
      <c r="B203" s="36" t="s">
        <v>357</v>
      </c>
      <c r="C203" s="49">
        <v>45015</v>
      </c>
      <c r="D203" s="36" t="s">
        <v>12</v>
      </c>
      <c r="E203" s="56">
        <v>2937240</v>
      </c>
      <c r="F203" s="56">
        <v>293724</v>
      </c>
      <c r="G203" s="56">
        <f t="shared" si="5"/>
        <v>3230964</v>
      </c>
      <c r="H203" s="37" t="s">
        <v>832</v>
      </c>
      <c r="I203" s="100">
        <v>18693</v>
      </c>
      <c r="J203" s="34">
        <f>+VLOOKUP(I203,[1]Sheet2!B$140:U$282,12,0)</f>
        <v>3230964</v>
      </c>
      <c r="K203" s="101">
        <f t="shared" si="4"/>
        <v>0</v>
      </c>
      <c r="L203" s="34" t="str">
        <f>+VLOOKUP(I203,[1]Sheet2!B$140:U$282,20,0)</f>
        <v>HĐ đã ghi nhận, đã TT</v>
      </c>
      <c r="N203" s="102">
        <v>18693</v>
      </c>
    </row>
    <row r="204" spans="1:14" ht="38.25" hidden="1" x14ac:dyDescent="0.2">
      <c r="A204" s="35">
        <v>203</v>
      </c>
      <c r="B204" s="36" t="s">
        <v>358</v>
      </c>
      <c r="C204" s="49">
        <v>45015</v>
      </c>
      <c r="D204" s="36" t="s">
        <v>33</v>
      </c>
      <c r="E204" s="56">
        <v>3849940</v>
      </c>
      <c r="F204" s="56">
        <v>384994</v>
      </c>
      <c r="G204" s="56">
        <f t="shared" si="5"/>
        <v>4234934</v>
      </c>
      <c r="H204" s="37" t="s">
        <v>832</v>
      </c>
      <c r="I204" s="100">
        <v>18694</v>
      </c>
      <c r="J204" s="34">
        <f>+VLOOKUP(I204,[1]Sheet2!B$140:U$282,12,0)</f>
        <v>4234934</v>
      </c>
      <c r="K204" s="101">
        <f t="shared" si="4"/>
        <v>0</v>
      </c>
      <c r="L204" s="34" t="str">
        <f>+VLOOKUP(I204,[1]Sheet2!B$140:U$282,20,0)</f>
        <v>HĐ đã ghi nhận, đã TT</v>
      </c>
      <c r="N204" s="102">
        <v>18694</v>
      </c>
    </row>
    <row r="205" spans="1:14" ht="38.25" hidden="1" x14ac:dyDescent="0.2">
      <c r="A205" s="35">
        <v>204</v>
      </c>
      <c r="B205" s="36" t="s">
        <v>359</v>
      </c>
      <c r="C205" s="49">
        <v>45015</v>
      </c>
      <c r="D205" s="36" t="s">
        <v>36</v>
      </c>
      <c r="E205" s="56">
        <v>943990</v>
      </c>
      <c r="F205" s="56">
        <v>94399</v>
      </c>
      <c r="G205" s="56">
        <f t="shared" si="5"/>
        <v>1038389</v>
      </c>
      <c r="H205" s="37" t="s">
        <v>832</v>
      </c>
      <c r="I205" s="100">
        <v>18695</v>
      </c>
      <c r="J205" s="34">
        <f>+VLOOKUP(I205,[1]Sheet2!B$140:U$282,12,0)</f>
        <v>1038389</v>
      </c>
      <c r="K205" s="101">
        <f t="shared" si="4"/>
        <v>0</v>
      </c>
      <c r="L205" s="34" t="str">
        <f>+VLOOKUP(I205,[1]Sheet2!B$140:U$282,20,0)</f>
        <v>HĐ đã ghi nhận, đã TT</v>
      </c>
      <c r="N205" s="102">
        <v>18695</v>
      </c>
    </row>
    <row r="206" spans="1:14" ht="38.25" hidden="1" x14ac:dyDescent="0.2">
      <c r="A206" s="35">
        <v>205</v>
      </c>
      <c r="B206" s="36" t="s">
        <v>360</v>
      </c>
      <c r="C206" s="49">
        <v>45015</v>
      </c>
      <c r="D206" s="36" t="s">
        <v>36</v>
      </c>
      <c r="E206" s="56">
        <v>7404235</v>
      </c>
      <c r="F206" s="56">
        <v>740424</v>
      </c>
      <c r="G206" s="56">
        <f t="shared" si="5"/>
        <v>8144659</v>
      </c>
      <c r="H206" s="37" t="s">
        <v>832</v>
      </c>
      <c r="I206" s="100">
        <v>18697</v>
      </c>
      <c r="J206" s="34">
        <f>+VLOOKUP(I206,[1]Sheet2!B$140:U$282,12,0)</f>
        <v>8144659</v>
      </c>
      <c r="K206" s="101">
        <f t="shared" si="4"/>
        <v>0</v>
      </c>
      <c r="L206" s="34" t="str">
        <f>+VLOOKUP(I206,[1]Sheet2!B$140:U$282,20,0)</f>
        <v>HĐ đã ghi nhận, đã TT</v>
      </c>
      <c r="N206" s="102">
        <v>18697</v>
      </c>
    </row>
    <row r="207" spans="1:14" ht="38.25" hidden="1" x14ac:dyDescent="0.2">
      <c r="A207" s="35">
        <v>206</v>
      </c>
      <c r="B207" s="36" t="s">
        <v>361</v>
      </c>
      <c r="C207" s="49">
        <v>45015</v>
      </c>
      <c r="D207" s="36" t="s">
        <v>34</v>
      </c>
      <c r="E207" s="56">
        <v>13709200</v>
      </c>
      <c r="F207" s="56">
        <v>1370920</v>
      </c>
      <c r="G207" s="56">
        <f t="shared" si="5"/>
        <v>15080120</v>
      </c>
      <c r="H207" s="37" t="s">
        <v>832</v>
      </c>
      <c r="I207" s="100">
        <v>18699</v>
      </c>
      <c r="J207" s="34">
        <f>+VLOOKUP(I207,[1]Sheet2!B$140:U$282,12,0)</f>
        <v>15080120</v>
      </c>
      <c r="K207" s="101">
        <f t="shared" si="4"/>
        <v>0</v>
      </c>
      <c r="L207" s="34" t="str">
        <f>+VLOOKUP(I207,[1]Sheet2!B$140:U$282,20,0)</f>
        <v>HĐ đã ghi nhận, đã TT</v>
      </c>
      <c r="N207" s="102">
        <v>18699</v>
      </c>
    </row>
    <row r="208" spans="1:14" ht="25.5" hidden="1" x14ac:dyDescent="0.2">
      <c r="A208" s="35">
        <v>207</v>
      </c>
      <c r="B208" s="36" t="s">
        <v>362</v>
      </c>
      <c r="C208" s="49">
        <v>45015</v>
      </c>
      <c r="D208" s="36" t="s">
        <v>27</v>
      </c>
      <c r="E208" s="56">
        <v>5469410</v>
      </c>
      <c r="F208" s="56">
        <v>546941</v>
      </c>
      <c r="G208" s="56">
        <f t="shared" si="5"/>
        <v>6016351</v>
      </c>
      <c r="H208" s="37" t="s">
        <v>832</v>
      </c>
      <c r="I208" s="100">
        <v>18700</v>
      </c>
      <c r="J208" s="34">
        <f>+VLOOKUP(I208,[1]Sheet2!B$140:U$282,12,0)</f>
        <v>6016351</v>
      </c>
      <c r="K208" s="101">
        <f t="shared" si="4"/>
        <v>0</v>
      </c>
      <c r="L208" s="34" t="str">
        <f>+VLOOKUP(I208,[1]Sheet2!B$140:U$282,20,0)</f>
        <v>HĐ đã ghi nhận, đã TT</v>
      </c>
      <c r="N208" s="102">
        <v>18700</v>
      </c>
    </row>
    <row r="209" spans="1:14" ht="25.5" hidden="1" x14ac:dyDescent="0.2">
      <c r="A209" s="35">
        <v>208</v>
      </c>
      <c r="B209" s="36" t="s">
        <v>363</v>
      </c>
      <c r="C209" s="49">
        <v>45015</v>
      </c>
      <c r="D209" s="36" t="s">
        <v>38</v>
      </c>
      <c r="E209" s="56">
        <v>3612720</v>
      </c>
      <c r="F209" s="56">
        <v>361272</v>
      </c>
      <c r="G209" s="56">
        <f t="shared" si="5"/>
        <v>3973992</v>
      </c>
      <c r="H209" s="37" t="s">
        <v>832</v>
      </c>
      <c r="I209" s="100">
        <v>18702</v>
      </c>
      <c r="J209" s="34">
        <f>+VLOOKUP(I209,[1]Sheet2!B$140:U$282,12,0)</f>
        <v>3973992</v>
      </c>
      <c r="K209" s="101">
        <f t="shared" si="4"/>
        <v>0</v>
      </c>
      <c r="L209" s="34" t="str">
        <f>+VLOOKUP(I209,[1]Sheet2!B$140:U$282,20,0)</f>
        <v>HĐ đã ghi nhận, đã TT</v>
      </c>
      <c r="N209" s="102">
        <v>18702</v>
      </c>
    </row>
    <row r="210" spans="1:14" ht="25.5" hidden="1" x14ac:dyDescent="0.2">
      <c r="A210" s="35">
        <v>209</v>
      </c>
      <c r="B210" s="36" t="s">
        <v>364</v>
      </c>
      <c r="C210" s="49">
        <v>45015</v>
      </c>
      <c r="D210" s="36" t="s">
        <v>38</v>
      </c>
      <c r="E210" s="56">
        <v>943990</v>
      </c>
      <c r="F210" s="56">
        <v>94399</v>
      </c>
      <c r="G210" s="56">
        <f t="shared" si="5"/>
        <v>1038389</v>
      </c>
      <c r="H210" s="37" t="s">
        <v>832</v>
      </c>
      <c r="I210" s="100">
        <v>18703</v>
      </c>
      <c r="J210" s="34">
        <f>+VLOOKUP(I210,[1]Sheet2!B$140:U$282,12,0)</f>
        <v>1038389</v>
      </c>
      <c r="K210" s="101">
        <f t="shared" si="4"/>
        <v>0</v>
      </c>
      <c r="L210" s="34" t="str">
        <f>+VLOOKUP(I210,[1]Sheet2!B$140:U$282,20,0)</f>
        <v>HĐ đã ghi nhận, đã TT</v>
      </c>
      <c r="N210" s="102">
        <v>18703</v>
      </c>
    </row>
    <row r="211" spans="1:14" ht="25.5" hidden="1" x14ac:dyDescent="0.2">
      <c r="A211" s="35">
        <v>210</v>
      </c>
      <c r="B211" s="36" t="s">
        <v>365</v>
      </c>
      <c r="C211" s="49">
        <v>45015</v>
      </c>
      <c r="D211" s="36" t="s">
        <v>29</v>
      </c>
      <c r="E211" s="56">
        <v>1887980</v>
      </c>
      <c r="F211" s="56">
        <v>188798</v>
      </c>
      <c r="G211" s="56">
        <f t="shared" si="5"/>
        <v>2076778</v>
      </c>
      <c r="H211" s="37" t="s">
        <v>832</v>
      </c>
      <c r="I211" s="100">
        <v>18704</v>
      </c>
      <c r="J211" s="34">
        <f>+VLOOKUP(I211,[1]Sheet2!B$140:U$282,12,0)</f>
        <v>2076778</v>
      </c>
      <c r="K211" s="101">
        <f t="shared" si="4"/>
        <v>0</v>
      </c>
      <c r="L211" s="34" t="str">
        <f>+VLOOKUP(I211,[1]Sheet2!B$140:U$282,20,0)</f>
        <v>HĐ đã ghi nhận, đã TT</v>
      </c>
      <c r="N211" s="102">
        <v>18704</v>
      </c>
    </row>
    <row r="212" spans="1:14" ht="25.5" hidden="1" x14ac:dyDescent="0.2">
      <c r="A212" s="35">
        <v>211</v>
      </c>
      <c r="B212" s="36" t="s">
        <v>366</v>
      </c>
      <c r="C212" s="49">
        <v>45015</v>
      </c>
      <c r="D212" s="36" t="s">
        <v>12</v>
      </c>
      <c r="E212" s="56">
        <v>943990</v>
      </c>
      <c r="F212" s="56">
        <v>94399</v>
      </c>
      <c r="G212" s="56">
        <f t="shared" si="5"/>
        <v>1038389</v>
      </c>
      <c r="H212" s="37" t="s">
        <v>832</v>
      </c>
      <c r="I212" s="100">
        <v>18705</v>
      </c>
      <c r="J212" s="34">
        <f>+VLOOKUP(I212,[1]Sheet2!B$140:U$282,12,0)</f>
        <v>1038389</v>
      </c>
      <c r="K212" s="101">
        <f t="shared" si="4"/>
        <v>0</v>
      </c>
      <c r="L212" s="34" t="str">
        <f>+VLOOKUP(I212,[1]Sheet2!B$140:U$282,20,0)</f>
        <v>HĐ đã ghi nhận, đã TT</v>
      </c>
      <c r="N212" s="102">
        <v>18705</v>
      </c>
    </row>
    <row r="213" spans="1:14" ht="25.5" hidden="1" x14ac:dyDescent="0.2">
      <c r="A213" s="35">
        <v>212</v>
      </c>
      <c r="B213" s="36" t="s">
        <v>367</v>
      </c>
      <c r="C213" s="49">
        <v>45015</v>
      </c>
      <c r="D213" s="36" t="s">
        <v>12</v>
      </c>
      <c r="E213" s="56">
        <v>3373960</v>
      </c>
      <c r="F213" s="56">
        <v>337396</v>
      </c>
      <c r="G213" s="56">
        <f t="shared" si="5"/>
        <v>3711356</v>
      </c>
      <c r="H213" s="37" t="s">
        <v>832</v>
      </c>
      <c r="I213" s="100">
        <v>18706</v>
      </c>
      <c r="J213" s="34">
        <f>+VLOOKUP(I213,[1]Sheet2!B$140:U$282,12,0)</f>
        <v>3711356</v>
      </c>
      <c r="K213" s="101">
        <f t="shared" si="4"/>
        <v>0</v>
      </c>
      <c r="L213" s="34" t="str">
        <f>+VLOOKUP(I213,[1]Sheet2!B$140:U$282,20,0)</f>
        <v>HĐ đã ghi nhận, đã TT</v>
      </c>
      <c r="N213" s="102">
        <v>18706</v>
      </c>
    </row>
    <row r="214" spans="1:14" ht="25.5" hidden="1" x14ac:dyDescent="0.2">
      <c r="A214" s="35">
        <v>213</v>
      </c>
      <c r="B214" s="36" t="s">
        <v>368</v>
      </c>
      <c r="C214" s="49">
        <v>45016</v>
      </c>
      <c r="D214" s="36" t="s">
        <v>12</v>
      </c>
      <c r="E214" s="56">
        <v>943990</v>
      </c>
      <c r="F214" s="56">
        <v>94399</v>
      </c>
      <c r="G214" s="56">
        <f t="shared" si="5"/>
        <v>1038389</v>
      </c>
      <c r="H214" s="37" t="s">
        <v>832</v>
      </c>
      <c r="I214" s="100">
        <v>18758</v>
      </c>
      <c r="J214" s="34">
        <f>+VLOOKUP(I214,[1]Sheet2!B$140:U$282,12,0)</f>
        <v>1038389</v>
      </c>
      <c r="K214" s="101">
        <f t="shared" si="4"/>
        <v>0</v>
      </c>
      <c r="L214" s="34" t="str">
        <f>+VLOOKUP(I214,[1]Sheet2!B$140:U$282,20,0)</f>
        <v>HĐ đã ghi nhận, đã TT</v>
      </c>
      <c r="N214" s="102">
        <v>18758</v>
      </c>
    </row>
    <row r="215" spans="1:14" ht="25.5" hidden="1" x14ac:dyDescent="0.2">
      <c r="A215" s="35">
        <v>214</v>
      </c>
      <c r="B215" s="36" t="s">
        <v>369</v>
      </c>
      <c r="C215" s="49">
        <v>45016</v>
      </c>
      <c r="D215" s="36" t="s">
        <v>12</v>
      </c>
      <c r="E215" s="56">
        <v>3439060</v>
      </c>
      <c r="F215" s="56">
        <v>343906</v>
      </c>
      <c r="G215" s="56">
        <f t="shared" si="5"/>
        <v>3782966</v>
      </c>
      <c r="H215" s="37" t="s">
        <v>832</v>
      </c>
      <c r="I215" s="100">
        <v>18759</v>
      </c>
      <c r="J215" s="34">
        <f>+VLOOKUP(I215,[1]Sheet2!B$140:U$282,12,0)</f>
        <v>3782966</v>
      </c>
      <c r="K215" s="101">
        <f t="shared" si="4"/>
        <v>0</v>
      </c>
      <c r="L215" s="34" t="str">
        <f>+VLOOKUP(I215,[1]Sheet2!B$140:U$282,20,0)</f>
        <v>HĐ đã ghi nhận, đã TT</v>
      </c>
      <c r="N215" s="102">
        <v>18759</v>
      </c>
    </row>
    <row r="216" spans="1:14" ht="25.5" hidden="1" x14ac:dyDescent="0.2">
      <c r="A216" s="35">
        <v>215</v>
      </c>
      <c r="B216" s="36" t="s">
        <v>370</v>
      </c>
      <c r="C216" s="49">
        <v>45016</v>
      </c>
      <c r="D216" s="36" t="s">
        <v>29</v>
      </c>
      <c r="E216" s="56">
        <v>2381320</v>
      </c>
      <c r="F216" s="56">
        <v>238132</v>
      </c>
      <c r="G216" s="56">
        <f t="shared" si="5"/>
        <v>2619452</v>
      </c>
      <c r="H216" s="37" t="s">
        <v>832</v>
      </c>
      <c r="I216" s="100">
        <v>18760</v>
      </c>
      <c r="J216" s="34">
        <f>+VLOOKUP(I216,[1]Sheet2!B$140:U$282,12,0)</f>
        <v>2619452</v>
      </c>
      <c r="K216" s="101">
        <f t="shared" si="4"/>
        <v>0</v>
      </c>
      <c r="L216" s="34" t="str">
        <f>+VLOOKUP(I216,[1]Sheet2!B$140:U$282,20,0)</f>
        <v>HĐ đã ghi nhận, đã TT</v>
      </c>
      <c r="N216" s="102">
        <v>18760</v>
      </c>
    </row>
    <row r="217" spans="1:14" ht="25.5" hidden="1" x14ac:dyDescent="0.2">
      <c r="A217" s="35">
        <v>216</v>
      </c>
      <c r="B217" s="36" t="s">
        <v>371</v>
      </c>
      <c r="C217" s="49">
        <v>45016</v>
      </c>
      <c r="D217" s="36" t="s">
        <v>38</v>
      </c>
      <c r="E217" s="56">
        <v>943990</v>
      </c>
      <c r="F217" s="56">
        <v>94399</v>
      </c>
      <c r="G217" s="56">
        <f t="shared" si="5"/>
        <v>1038389</v>
      </c>
      <c r="H217" s="37" t="s">
        <v>832</v>
      </c>
      <c r="I217" s="100">
        <v>18761</v>
      </c>
      <c r="J217" s="34">
        <f>+VLOOKUP(I217,[1]Sheet2!B$140:U$282,12,0)</f>
        <v>1038389</v>
      </c>
      <c r="K217" s="101">
        <f t="shared" si="4"/>
        <v>0</v>
      </c>
      <c r="L217" s="34" t="str">
        <f>+VLOOKUP(I217,[1]Sheet2!B$140:U$282,20,0)</f>
        <v>HĐ đã ghi nhận, đã TT</v>
      </c>
      <c r="N217" s="102">
        <v>18761</v>
      </c>
    </row>
    <row r="218" spans="1:14" ht="38.25" hidden="1" x14ac:dyDescent="0.2">
      <c r="A218" s="35">
        <v>217</v>
      </c>
      <c r="B218" s="36" t="s">
        <v>372</v>
      </c>
      <c r="C218" s="49">
        <v>45016</v>
      </c>
      <c r="D218" s="36" t="s">
        <v>30</v>
      </c>
      <c r="E218" s="56">
        <v>2156770</v>
      </c>
      <c r="F218" s="56">
        <v>215677</v>
      </c>
      <c r="G218" s="56">
        <f t="shared" si="5"/>
        <v>2372447</v>
      </c>
      <c r="H218" s="37" t="s">
        <v>832</v>
      </c>
      <c r="I218" s="100">
        <v>18762</v>
      </c>
      <c r="J218" s="34">
        <f>+VLOOKUP(I218,[1]Sheet2!B$140:U$282,12,0)</f>
        <v>2372447</v>
      </c>
      <c r="K218" s="101">
        <f t="shared" si="4"/>
        <v>0</v>
      </c>
      <c r="L218" s="34" t="str">
        <f>+VLOOKUP(I218,[1]Sheet2!B$140:U$282,20,0)</f>
        <v>HĐ đã ghi nhận, đã TT</v>
      </c>
      <c r="N218" s="102">
        <v>18762</v>
      </c>
    </row>
    <row r="219" spans="1:14" ht="25.5" hidden="1" x14ac:dyDescent="0.2">
      <c r="A219" s="35">
        <v>218</v>
      </c>
      <c r="B219" s="36" t="s">
        <v>373</v>
      </c>
      <c r="C219" s="49">
        <v>45016</v>
      </c>
      <c r="D219" s="36" t="s">
        <v>28</v>
      </c>
      <c r="E219" s="56">
        <v>3849940</v>
      </c>
      <c r="F219" s="56">
        <v>384994</v>
      </c>
      <c r="G219" s="56">
        <f t="shared" si="5"/>
        <v>4234934</v>
      </c>
      <c r="H219" s="37" t="s">
        <v>832</v>
      </c>
      <c r="I219" s="100">
        <v>18763</v>
      </c>
      <c r="J219" s="34">
        <f>+VLOOKUP(I219,[1]Sheet2!B$140:U$282,12,0)</f>
        <v>4234934</v>
      </c>
      <c r="K219" s="101">
        <f t="shared" si="4"/>
        <v>0</v>
      </c>
      <c r="L219" s="34" t="str">
        <f>+VLOOKUP(I219,[1]Sheet2!B$140:U$282,20,0)</f>
        <v>HĐ đã ghi nhận, đã TT</v>
      </c>
      <c r="N219" s="102">
        <v>18763</v>
      </c>
    </row>
    <row r="220" spans="1:14" ht="25.5" hidden="1" x14ac:dyDescent="0.2">
      <c r="A220" s="35">
        <v>219</v>
      </c>
      <c r="B220" s="36" t="s">
        <v>374</v>
      </c>
      <c r="C220" s="49">
        <v>45016</v>
      </c>
      <c r="D220" s="36" t="s">
        <v>27</v>
      </c>
      <c r="E220" s="56">
        <v>1661105</v>
      </c>
      <c r="F220" s="56">
        <v>166111</v>
      </c>
      <c r="G220" s="56">
        <f t="shared" si="5"/>
        <v>1827216</v>
      </c>
      <c r="H220" s="37" t="s">
        <v>832</v>
      </c>
      <c r="I220" s="100">
        <v>18764</v>
      </c>
      <c r="J220" s="34">
        <f>+VLOOKUP(I220,[1]Sheet2!B$140:U$282,12,0)</f>
        <v>1827216</v>
      </c>
      <c r="K220" s="101">
        <f t="shared" si="4"/>
        <v>0</v>
      </c>
      <c r="L220" s="34" t="str">
        <f>+VLOOKUP(I220,[1]Sheet2!B$140:U$282,20,0)</f>
        <v>HĐ đã ghi nhận, đã TT</v>
      </c>
      <c r="N220" s="102">
        <v>18764</v>
      </c>
    </row>
    <row r="221" spans="1:14" ht="38.25" hidden="1" x14ac:dyDescent="0.2">
      <c r="A221" s="35">
        <v>220</v>
      </c>
      <c r="B221" s="36" t="s">
        <v>375</v>
      </c>
      <c r="C221" s="49">
        <v>45016</v>
      </c>
      <c r="D221" s="36" t="s">
        <v>33</v>
      </c>
      <c r="E221" s="56">
        <v>453750</v>
      </c>
      <c r="F221" s="56">
        <v>45375</v>
      </c>
      <c r="G221" s="56">
        <f t="shared" si="5"/>
        <v>499125</v>
      </c>
      <c r="H221" s="37" t="s">
        <v>832</v>
      </c>
      <c r="I221" s="100">
        <v>18765</v>
      </c>
      <c r="J221" s="34">
        <f>+VLOOKUP(I221,[1]Sheet2!B$140:U$282,12,0)</f>
        <v>499125</v>
      </c>
      <c r="K221" s="101">
        <f t="shared" si="4"/>
        <v>0</v>
      </c>
      <c r="L221" s="34" t="str">
        <f>+VLOOKUP(I221,[1]Sheet2!B$140:U$282,20,0)</f>
        <v>HĐ đã ghi nhận, đã TT</v>
      </c>
      <c r="N221" s="102">
        <v>18765</v>
      </c>
    </row>
    <row r="222" spans="1:14" ht="38.25" hidden="1" x14ac:dyDescent="0.2">
      <c r="A222" s="35">
        <v>221</v>
      </c>
      <c r="B222" s="36" t="s">
        <v>376</v>
      </c>
      <c r="C222" s="49">
        <v>45016</v>
      </c>
      <c r="D222" s="36" t="s">
        <v>13</v>
      </c>
      <c r="E222" s="56">
        <v>2091940</v>
      </c>
      <c r="F222" s="56">
        <v>209194</v>
      </c>
      <c r="G222" s="56">
        <f t="shared" si="5"/>
        <v>2301134</v>
      </c>
      <c r="H222" s="37" t="s">
        <v>832</v>
      </c>
      <c r="I222" s="100">
        <v>18766</v>
      </c>
      <c r="J222" s="34">
        <f>+VLOOKUP(I222,[1]Sheet2!B$140:U$282,12,0)</f>
        <v>2301134</v>
      </c>
      <c r="K222" s="101">
        <f t="shared" si="4"/>
        <v>0</v>
      </c>
      <c r="L222" s="34" t="str">
        <f>+VLOOKUP(I222,[1]Sheet2!B$140:U$282,20,0)</f>
        <v>HĐ đã ghi nhận, đã TT</v>
      </c>
      <c r="N222" s="102">
        <v>18766</v>
      </c>
    </row>
    <row r="223" spans="1:14" ht="38.25" hidden="1" x14ac:dyDescent="0.2">
      <c r="A223" s="35">
        <v>222</v>
      </c>
      <c r="B223" s="36" t="s">
        <v>377</v>
      </c>
      <c r="C223" s="49">
        <v>45016</v>
      </c>
      <c r="D223" s="36" t="s">
        <v>13</v>
      </c>
      <c r="E223" s="56">
        <v>470065</v>
      </c>
      <c r="F223" s="56">
        <v>47007</v>
      </c>
      <c r="G223" s="56">
        <f t="shared" si="5"/>
        <v>517072</v>
      </c>
      <c r="H223" s="37" t="s">
        <v>832</v>
      </c>
      <c r="I223" s="100">
        <v>18767</v>
      </c>
      <c r="J223" s="34">
        <f>+VLOOKUP(I223,[1]Sheet2!B$140:U$282,12,0)</f>
        <v>517072</v>
      </c>
      <c r="K223" s="101">
        <f t="shared" si="4"/>
        <v>0</v>
      </c>
      <c r="L223" s="34" t="str">
        <f>+VLOOKUP(I223,[1]Sheet2!B$140:U$282,20,0)</f>
        <v>HĐ đã ghi nhận, đã TT</v>
      </c>
      <c r="N223" s="102">
        <v>18767</v>
      </c>
    </row>
    <row r="224" spans="1:14" ht="38.25" hidden="1" x14ac:dyDescent="0.2">
      <c r="A224" s="35">
        <v>223</v>
      </c>
      <c r="B224" s="36" t="s">
        <v>378</v>
      </c>
      <c r="C224" s="49">
        <v>45016</v>
      </c>
      <c r="D224" s="36" t="s">
        <v>13</v>
      </c>
      <c r="E224" s="56">
        <v>943990</v>
      </c>
      <c r="F224" s="56">
        <v>94399</v>
      </c>
      <c r="G224" s="56">
        <f t="shared" si="5"/>
        <v>1038389</v>
      </c>
      <c r="H224" s="37" t="s">
        <v>832</v>
      </c>
      <c r="I224" s="100">
        <v>19053</v>
      </c>
      <c r="J224" s="34">
        <f>+VLOOKUP(I224,[1]Sheet2!B$140:U$282,12,0)</f>
        <v>1038389</v>
      </c>
      <c r="K224" s="101">
        <f t="shared" si="4"/>
        <v>0</v>
      </c>
      <c r="L224" s="34" t="str">
        <f>+VLOOKUP(I224,[1]Sheet2!B$140:U$282,20,0)</f>
        <v>HĐ đã ghi nhận, đã TT</v>
      </c>
      <c r="N224" s="102">
        <v>19053</v>
      </c>
    </row>
    <row r="225" spans="1:14" ht="38.25" hidden="1" x14ac:dyDescent="0.2">
      <c r="A225" s="35">
        <v>224</v>
      </c>
      <c r="B225" s="36" t="s">
        <v>379</v>
      </c>
      <c r="C225" s="49">
        <v>45016</v>
      </c>
      <c r="D225" s="36" t="s">
        <v>13</v>
      </c>
      <c r="E225" s="56">
        <v>1887980</v>
      </c>
      <c r="F225" s="56">
        <v>188798</v>
      </c>
      <c r="G225" s="56">
        <f t="shared" si="5"/>
        <v>2076778</v>
      </c>
      <c r="H225" s="37" t="s">
        <v>832</v>
      </c>
      <c r="I225" s="100">
        <v>19054</v>
      </c>
      <c r="J225" s="34">
        <f>+VLOOKUP(I225,[1]Sheet2!B$140:U$282,12,0)</f>
        <v>2076778</v>
      </c>
      <c r="K225" s="101">
        <f t="shared" si="4"/>
        <v>0</v>
      </c>
      <c r="L225" s="34" t="str">
        <f>+VLOOKUP(I225,[1]Sheet2!B$140:U$282,20,0)</f>
        <v>HĐ đã ghi nhận, đã TT</v>
      </c>
      <c r="N225" s="102">
        <v>19054</v>
      </c>
    </row>
    <row r="226" spans="1:14" ht="38.25" hidden="1" x14ac:dyDescent="0.2">
      <c r="A226" s="35">
        <v>225</v>
      </c>
      <c r="B226" s="36" t="s">
        <v>380</v>
      </c>
      <c r="C226" s="49">
        <v>45016</v>
      </c>
      <c r="D226" s="36" t="s">
        <v>13</v>
      </c>
      <c r="E226" s="56">
        <v>100364</v>
      </c>
      <c r="F226" s="56">
        <v>10036</v>
      </c>
      <c r="G226" s="56">
        <f t="shared" si="5"/>
        <v>110400</v>
      </c>
      <c r="H226" s="37" t="s">
        <v>832</v>
      </c>
      <c r="I226" s="100">
        <v>19055</v>
      </c>
      <c r="J226" s="34">
        <f>+VLOOKUP(I226,[1]Sheet2!B$140:U$282,12,0)</f>
        <v>110400</v>
      </c>
      <c r="K226" s="101">
        <f t="shared" si="4"/>
        <v>0</v>
      </c>
      <c r="L226" s="34" t="str">
        <f>+VLOOKUP(I226,[1]Sheet2!B$140:U$282,20,0)</f>
        <v>HĐ đã ghi nhận, đã TT</v>
      </c>
      <c r="N226" s="102">
        <v>19055</v>
      </c>
    </row>
    <row r="227" spans="1:14" ht="38.25" hidden="1" x14ac:dyDescent="0.2">
      <c r="A227" s="35">
        <v>226</v>
      </c>
      <c r="B227" s="36" t="s">
        <v>381</v>
      </c>
      <c r="C227" s="49">
        <v>45022</v>
      </c>
      <c r="D227" s="36" t="s">
        <v>26</v>
      </c>
      <c r="E227" s="56">
        <v>1110580</v>
      </c>
      <c r="F227" s="56">
        <v>111058</v>
      </c>
      <c r="G227" s="56">
        <f t="shared" si="5"/>
        <v>1221638</v>
      </c>
      <c r="H227" s="36" t="s">
        <v>833</v>
      </c>
    </row>
    <row r="228" spans="1:14" ht="38.25" hidden="1" x14ac:dyDescent="0.2">
      <c r="A228" s="35">
        <v>227</v>
      </c>
      <c r="B228" s="36" t="s">
        <v>382</v>
      </c>
      <c r="C228" s="49">
        <v>45022</v>
      </c>
      <c r="D228" s="36" t="s">
        <v>36</v>
      </c>
      <c r="E228" s="56">
        <v>1780745</v>
      </c>
      <c r="F228" s="56">
        <v>178075</v>
      </c>
      <c r="G228" s="56">
        <f t="shared" si="5"/>
        <v>1958820</v>
      </c>
      <c r="H228" s="36" t="s">
        <v>833</v>
      </c>
    </row>
    <row r="229" spans="1:14" ht="38.25" hidden="1" x14ac:dyDescent="0.2">
      <c r="A229" s="35">
        <v>228</v>
      </c>
      <c r="B229" s="36" t="s">
        <v>383</v>
      </c>
      <c r="C229" s="49">
        <v>45022</v>
      </c>
      <c r="D229" s="36" t="s">
        <v>31</v>
      </c>
      <c r="E229" s="56">
        <v>3644690</v>
      </c>
      <c r="F229" s="56">
        <v>364469</v>
      </c>
      <c r="G229" s="56">
        <f t="shared" si="5"/>
        <v>4009159</v>
      </c>
      <c r="H229" s="36" t="s">
        <v>833</v>
      </c>
    </row>
    <row r="230" spans="1:14" ht="38.25" hidden="1" x14ac:dyDescent="0.2">
      <c r="A230" s="35">
        <v>229</v>
      </c>
      <c r="B230" s="36" t="s">
        <v>384</v>
      </c>
      <c r="C230" s="49">
        <v>45022</v>
      </c>
      <c r="D230" s="36" t="s">
        <v>34</v>
      </c>
      <c r="E230" s="56">
        <v>3330501</v>
      </c>
      <c r="F230" s="56">
        <v>333050</v>
      </c>
      <c r="G230" s="56">
        <f t="shared" si="5"/>
        <v>3663551</v>
      </c>
      <c r="H230" s="36" t="s">
        <v>833</v>
      </c>
    </row>
    <row r="231" spans="1:14" ht="25.5" hidden="1" x14ac:dyDescent="0.2">
      <c r="A231" s="35">
        <v>230</v>
      </c>
      <c r="B231" s="36" t="s">
        <v>385</v>
      </c>
      <c r="C231" s="49">
        <v>45022</v>
      </c>
      <c r="D231" s="36" t="s">
        <v>12</v>
      </c>
      <c r="E231" s="56">
        <v>3849940</v>
      </c>
      <c r="F231" s="56">
        <v>384994</v>
      </c>
      <c r="G231" s="56">
        <f t="shared" si="5"/>
        <v>4234934</v>
      </c>
      <c r="H231" s="36" t="s">
        <v>833</v>
      </c>
    </row>
    <row r="232" spans="1:14" ht="25.5" hidden="1" x14ac:dyDescent="0.2">
      <c r="A232" s="35">
        <v>231</v>
      </c>
      <c r="B232" s="36" t="s">
        <v>386</v>
      </c>
      <c r="C232" s="49">
        <v>45022</v>
      </c>
      <c r="D232" s="36" t="s">
        <v>12</v>
      </c>
      <c r="E232" s="56">
        <v>1776920</v>
      </c>
      <c r="F232" s="56">
        <v>177692</v>
      </c>
      <c r="G232" s="56">
        <f t="shared" si="5"/>
        <v>1954612</v>
      </c>
      <c r="H232" s="36" t="s">
        <v>833</v>
      </c>
    </row>
    <row r="233" spans="1:14" ht="25.5" hidden="1" x14ac:dyDescent="0.2">
      <c r="A233" s="35">
        <v>232</v>
      </c>
      <c r="B233" s="36" t="s">
        <v>387</v>
      </c>
      <c r="C233" s="49">
        <v>45022</v>
      </c>
      <c r="D233" s="36" t="s">
        <v>12</v>
      </c>
      <c r="E233" s="56">
        <v>5822074</v>
      </c>
      <c r="F233" s="56">
        <v>582207</v>
      </c>
      <c r="G233" s="56">
        <f t="shared" si="5"/>
        <v>6404281</v>
      </c>
      <c r="H233" s="36" t="s">
        <v>833</v>
      </c>
    </row>
    <row r="234" spans="1:14" ht="38.25" hidden="1" x14ac:dyDescent="0.2">
      <c r="A234" s="35">
        <v>233</v>
      </c>
      <c r="B234" s="36" t="s">
        <v>388</v>
      </c>
      <c r="C234" s="49">
        <v>45022</v>
      </c>
      <c r="D234" s="36" t="s">
        <v>13</v>
      </c>
      <c r="E234" s="56">
        <v>3534770</v>
      </c>
      <c r="F234" s="56">
        <v>353477</v>
      </c>
      <c r="G234" s="56">
        <f t="shared" si="5"/>
        <v>3888247</v>
      </c>
      <c r="H234" s="36" t="s">
        <v>833</v>
      </c>
    </row>
    <row r="235" spans="1:14" ht="38.25" hidden="1" x14ac:dyDescent="0.2">
      <c r="A235" s="35">
        <v>234</v>
      </c>
      <c r="B235" s="36" t="s">
        <v>389</v>
      </c>
      <c r="C235" s="49">
        <v>45022</v>
      </c>
      <c r="D235" s="36" t="s">
        <v>13</v>
      </c>
      <c r="E235" s="56">
        <v>3491900</v>
      </c>
      <c r="F235" s="56">
        <v>349190</v>
      </c>
      <c r="G235" s="56">
        <f t="shared" si="5"/>
        <v>3841090</v>
      </c>
      <c r="H235" s="36" t="s">
        <v>833</v>
      </c>
    </row>
    <row r="236" spans="1:14" customFormat="1" ht="38.25" hidden="1" x14ac:dyDescent="0.25">
      <c r="A236" s="35">
        <v>235</v>
      </c>
      <c r="B236" s="40" t="s">
        <v>390</v>
      </c>
      <c r="C236" s="39">
        <v>45022</v>
      </c>
      <c r="D236" s="46" t="s">
        <v>13</v>
      </c>
      <c r="E236" s="57">
        <v>3742810</v>
      </c>
      <c r="F236" s="57">
        <v>374281</v>
      </c>
      <c r="G236" s="56">
        <f t="shared" si="5"/>
        <v>4117091</v>
      </c>
      <c r="H236" s="36" t="s">
        <v>833</v>
      </c>
    </row>
    <row r="237" spans="1:14" customFormat="1" ht="25.5" hidden="1" x14ac:dyDescent="0.25">
      <c r="A237" s="35">
        <v>236</v>
      </c>
      <c r="B237" s="40" t="s">
        <v>391</v>
      </c>
      <c r="C237" s="39">
        <v>45024</v>
      </c>
      <c r="D237" s="46" t="s">
        <v>12</v>
      </c>
      <c r="E237" s="57">
        <v>888460</v>
      </c>
      <c r="F237" s="57">
        <v>88846</v>
      </c>
      <c r="G237" s="56">
        <f t="shared" si="5"/>
        <v>977306</v>
      </c>
      <c r="H237" s="36" t="s">
        <v>833</v>
      </c>
    </row>
    <row r="238" spans="1:14" customFormat="1" ht="25.5" hidden="1" x14ac:dyDescent="0.25">
      <c r="A238" s="35">
        <v>237</v>
      </c>
      <c r="B238" s="38" t="s">
        <v>392</v>
      </c>
      <c r="C238" s="39">
        <v>45024</v>
      </c>
      <c r="D238" s="46" t="s">
        <v>35</v>
      </c>
      <c r="E238" s="48">
        <v>888460</v>
      </c>
      <c r="F238" s="48">
        <v>88846</v>
      </c>
      <c r="G238" s="56">
        <f t="shared" si="5"/>
        <v>977306</v>
      </c>
      <c r="H238" s="36" t="s">
        <v>833</v>
      </c>
    </row>
    <row r="239" spans="1:14" ht="25.5" hidden="1" x14ac:dyDescent="0.2">
      <c r="A239" s="35">
        <v>238</v>
      </c>
      <c r="B239" s="36" t="s">
        <v>393</v>
      </c>
      <c r="C239" s="49">
        <v>45024</v>
      </c>
      <c r="D239" s="36" t="s">
        <v>28</v>
      </c>
      <c r="E239" s="56">
        <v>1342210</v>
      </c>
      <c r="F239" s="56">
        <v>134221</v>
      </c>
      <c r="G239" s="56">
        <f t="shared" si="5"/>
        <v>1476431</v>
      </c>
      <c r="H239" s="36" t="s">
        <v>833</v>
      </c>
    </row>
    <row r="240" spans="1:14" ht="25.5" hidden="1" x14ac:dyDescent="0.2">
      <c r="A240" s="35">
        <v>239</v>
      </c>
      <c r="B240" s="36" t="s">
        <v>394</v>
      </c>
      <c r="C240" s="49">
        <v>45024</v>
      </c>
      <c r="D240" s="36" t="s">
        <v>38</v>
      </c>
      <c r="E240" s="56">
        <v>888460</v>
      </c>
      <c r="F240" s="56">
        <v>88846</v>
      </c>
      <c r="G240" s="56">
        <f t="shared" si="5"/>
        <v>977306</v>
      </c>
      <c r="H240" s="36" t="s">
        <v>833</v>
      </c>
    </row>
    <row r="241" spans="1:8" ht="38.25" hidden="1" x14ac:dyDescent="0.2">
      <c r="A241" s="35">
        <v>240</v>
      </c>
      <c r="B241" s="36" t="s">
        <v>395</v>
      </c>
      <c r="C241" s="49">
        <v>45024</v>
      </c>
      <c r="D241" s="36" t="s">
        <v>31</v>
      </c>
      <c r="E241" s="56">
        <v>2750550</v>
      </c>
      <c r="F241" s="56">
        <v>275055</v>
      </c>
      <c r="G241" s="56">
        <f t="shared" si="5"/>
        <v>3025605</v>
      </c>
      <c r="H241" s="36" t="s">
        <v>833</v>
      </c>
    </row>
    <row r="242" spans="1:8" ht="25.5" hidden="1" x14ac:dyDescent="0.2">
      <c r="A242" s="35">
        <v>241</v>
      </c>
      <c r="B242" s="36" t="s">
        <v>396</v>
      </c>
      <c r="C242" s="49">
        <v>45024</v>
      </c>
      <c r="D242" s="36" t="s">
        <v>12</v>
      </c>
      <c r="E242" s="56">
        <v>4960820</v>
      </c>
      <c r="F242" s="56">
        <v>496082</v>
      </c>
      <c r="G242" s="56">
        <f t="shared" si="5"/>
        <v>5456902</v>
      </c>
      <c r="H242" s="36" t="s">
        <v>833</v>
      </c>
    </row>
    <row r="243" spans="1:8" ht="25.5" hidden="1" x14ac:dyDescent="0.2">
      <c r="A243" s="35">
        <v>242</v>
      </c>
      <c r="B243" s="36" t="s">
        <v>397</v>
      </c>
      <c r="C243" s="49">
        <v>45024</v>
      </c>
      <c r="D243" s="36" t="s">
        <v>12</v>
      </c>
      <c r="E243" s="56">
        <v>453750</v>
      </c>
      <c r="F243" s="56">
        <v>45375</v>
      </c>
      <c r="G243" s="56">
        <f t="shared" si="5"/>
        <v>499125</v>
      </c>
      <c r="H243" s="36" t="s">
        <v>833</v>
      </c>
    </row>
    <row r="244" spans="1:8" ht="25.5" hidden="1" x14ac:dyDescent="0.2">
      <c r="A244" s="35">
        <v>243</v>
      </c>
      <c r="B244" s="36" t="s">
        <v>15</v>
      </c>
      <c r="C244" s="49">
        <v>45029</v>
      </c>
      <c r="D244" s="36" t="s">
        <v>29</v>
      </c>
      <c r="E244" s="56">
        <v>4844598</v>
      </c>
      <c r="F244" s="56">
        <v>484460</v>
      </c>
      <c r="G244" s="56">
        <f t="shared" si="5"/>
        <v>5329058</v>
      </c>
      <c r="H244" s="36" t="s">
        <v>833</v>
      </c>
    </row>
    <row r="245" spans="1:8" ht="25.5" hidden="1" x14ac:dyDescent="0.2">
      <c r="A245" s="35">
        <v>244</v>
      </c>
      <c r="B245" s="36" t="s">
        <v>398</v>
      </c>
      <c r="C245" s="49">
        <v>45029</v>
      </c>
      <c r="D245" s="36" t="s">
        <v>12</v>
      </c>
      <c r="E245" s="56">
        <v>7107680</v>
      </c>
      <c r="F245" s="56">
        <v>710768</v>
      </c>
      <c r="G245" s="56">
        <f t="shared" si="5"/>
        <v>7818448</v>
      </c>
      <c r="H245" s="36" t="s">
        <v>833</v>
      </c>
    </row>
    <row r="246" spans="1:8" ht="38.25" hidden="1" x14ac:dyDescent="0.2">
      <c r="A246" s="35">
        <v>245</v>
      </c>
      <c r="B246" s="36" t="s">
        <v>16</v>
      </c>
      <c r="C246" s="49">
        <v>45029</v>
      </c>
      <c r="D246" s="36" t="s">
        <v>33</v>
      </c>
      <c r="E246" s="56">
        <v>2665380</v>
      </c>
      <c r="F246" s="56">
        <v>266538</v>
      </c>
      <c r="G246" s="56">
        <f t="shared" si="5"/>
        <v>2931918</v>
      </c>
      <c r="H246" s="36" t="s">
        <v>833</v>
      </c>
    </row>
    <row r="247" spans="1:8" ht="25.5" hidden="1" x14ac:dyDescent="0.2">
      <c r="A247" s="35">
        <v>246</v>
      </c>
      <c r="B247" s="36" t="s">
        <v>17</v>
      </c>
      <c r="C247" s="49">
        <v>45029</v>
      </c>
      <c r="D247" s="36" t="s">
        <v>29</v>
      </c>
      <c r="E247" s="56">
        <v>1039009</v>
      </c>
      <c r="F247" s="56">
        <v>103901</v>
      </c>
      <c r="G247" s="56">
        <f t="shared" si="5"/>
        <v>1142910</v>
      </c>
      <c r="H247" s="36" t="s">
        <v>833</v>
      </c>
    </row>
    <row r="248" spans="1:8" ht="25.5" hidden="1" x14ac:dyDescent="0.2">
      <c r="A248" s="35">
        <v>247</v>
      </c>
      <c r="B248" s="36" t="s">
        <v>18</v>
      </c>
      <c r="C248" s="49">
        <v>45029</v>
      </c>
      <c r="D248" s="36" t="s">
        <v>38</v>
      </c>
      <c r="E248" s="56">
        <v>2835070</v>
      </c>
      <c r="F248" s="56">
        <v>283507</v>
      </c>
      <c r="G248" s="56">
        <f t="shared" si="5"/>
        <v>3118577</v>
      </c>
      <c r="H248" s="36" t="s">
        <v>833</v>
      </c>
    </row>
    <row r="249" spans="1:8" ht="38.25" hidden="1" x14ac:dyDescent="0.2">
      <c r="A249" s="35">
        <v>248</v>
      </c>
      <c r="B249" s="36" t="s">
        <v>19</v>
      </c>
      <c r="C249" s="49">
        <v>45029</v>
      </c>
      <c r="D249" s="36" t="s">
        <v>31</v>
      </c>
      <c r="E249" s="56">
        <v>544500</v>
      </c>
      <c r="F249" s="56">
        <v>54450</v>
      </c>
      <c r="G249" s="56">
        <f t="shared" si="5"/>
        <v>598950</v>
      </c>
      <c r="H249" s="36" t="s">
        <v>833</v>
      </c>
    </row>
    <row r="250" spans="1:8" ht="25.5" hidden="1" x14ac:dyDescent="0.2">
      <c r="A250" s="35">
        <v>249</v>
      </c>
      <c r="B250" s="36" t="s">
        <v>20</v>
      </c>
      <c r="C250" s="49">
        <v>45029</v>
      </c>
      <c r="D250" s="36" t="s">
        <v>35</v>
      </c>
      <c r="E250" s="56">
        <v>1468620</v>
      </c>
      <c r="F250" s="56">
        <v>146862</v>
      </c>
      <c r="G250" s="56">
        <f t="shared" si="5"/>
        <v>1615482</v>
      </c>
      <c r="H250" s="36" t="s">
        <v>833</v>
      </c>
    </row>
    <row r="251" spans="1:8" ht="25.5" hidden="1" x14ac:dyDescent="0.2">
      <c r="A251" s="35">
        <v>250</v>
      </c>
      <c r="B251" s="36" t="s">
        <v>21</v>
      </c>
      <c r="C251" s="49">
        <v>45029</v>
      </c>
      <c r="D251" s="36" t="s">
        <v>12</v>
      </c>
      <c r="E251" s="56">
        <v>2665380</v>
      </c>
      <c r="F251" s="56">
        <v>266538</v>
      </c>
      <c r="G251" s="56">
        <f t="shared" si="5"/>
        <v>2931918</v>
      </c>
      <c r="H251" s="36" t="s">
        <v>833</v>
      </c>
    </row>
    <row r="252" spans="1:8" ht="25.5" hidden="1" x14ac:dyDescent="0.2">
      <c r="A252" s="35">
        <v>251</v>
      </c>
      <c r="B252" s="36" t="s">
        <v>22</v>
      </c>
      <c r="C252" s="49">
        <v>45029</v>
      </c>
      <c r="D252" s="36" t="s">
        <v>12</v>
      </c>
      <c r="E252" s="56">
        <v>4762540</v>
      </c>
      <c r="F252" s="56">
        <v>476254</v>
      </c>
      <c r="G252" s="56">
        <f t="shared" si="5"/>
        <v>5238794</v>
      </c>
      <c r="H252" s="36" t="s">
        <v>833</v>
      </c>
    </row>
    <row r="253" spans="1:8" ht="25.5" hidden="1" x14ac:dyDescent="0.2">
      <c r="A253" s="35">
        <v>252</v>
      </c>
      <c r="B253" s="36" t="s">
        <v>23</v>
      </c>
      <c r="C253" s="49">
        <v>45029</v>
      </c>
      <c r="D253" s="36" t="s">
        <v>12</v>
      </c>
      <c r="E253" s="56">
        <v>19280586</v>
      </c>
      <c r="F253" s="56">
        <v>1928059</v>
      </c>
      <c r="G253" s="56">
        <f t="shared" si="5"/>
        <v>21208645</v>
      </c>
      <c r="H253" s="36" t="s">
        <v>833</v>
      </c>
    </row>
    <row r="254" spans="1:8" ht="38.25" hidden="1" x14ac:dyDescent="0.2">
      <c r="A254" s="35">
        <v>253</v>
      </c>
      <c r="B254" s="36" t="s">
        <v>24</v>
      </c>
      <c r="C254" s="49">
        <v>45029</v>
      </c>
      <c r="D254" s="36" t="s">
        <v>13</v>
      </c>
      <c r="E254" s="56">
        <v>4369985</v>
      </c>
      <c r="F254" s="56">
        <v>436999</v>
      </c>
      <c r="G254" s="56">
        <f t="shared" si="5"/>
        <v>4806984</v>
      </c>
      <c r="H254" s="36" t="s">
        <v>833</v>
      </c>
    </row>
    <row r="255" spans="1:8" ht="38.25" hidden="1" x14ac:dyDescent="0.2">
      <c r="A255" s="35">
        <v>254</v>
      </c>
      <c r="B255" s="36" t="s">
        <v>25</v>
      </c>
      <c r="C255" s="49">
        <v>45029</v>
      </c>
      <c r="D255" s="36" t="s">
        <v>13</v>
      </c>
      <c r="E255" s="56">
        <v>3432104</v>
      </c>
      <c r="F255" s="56">
        <v>343210</v>
      </c>
      <c r="G255" s="56">
        <f t="shared" si="5"/>
        <v>3775314</v>
      </c>
      <c r="H255" s="36" t="s">
        <v>833</v>
      </c>
    </row>
    <row r="256" spans="1:8" ht="38.25" hidden="1" x14ac:dyDescent="0.2">
      <c r="A256" s="35">
        <v>255</v>
      </c>
      <c r="B256" s="36" t="s">
        <v>399</v>
      </c>
      <c r="C256" s="49">
        <v>45030</v>
      </c>
      <c r="D256" s="36" t="s">
        <v>36</v>
      </c>
      <c r="E256" s="56">
        <v>888460</v>
      </c>
      <c r="F256" s="56">
        <v>88846</v>
      </c>
      <c r="G256" s="56">
        <f t="shared" si="5"/>
        <v>977306</v>
      </c>
      <c r="H256" s="36" t="s">
        <v>833</v>
      </c>
    </row>
    <row r="257" spans="1:8" ht="38.25" hidden="1" x14ac:dyDescent="0.2">
      <c r="A257" s="35">
        <v>256</v>
      </c>
      <c r="B257" s="36" t="s">
        <v>400</v>
      </c>
      <c r="C257" s="49">
        <v>45030</v>
      </c>
      <c r="D257" s="36" t="s">
        <v>34</v>
      </c>
      <c r="E257" s="56">
        <v>4223930</v>
      </c>
      <c r="F257" s="56">
        <v>422393</v>
      </c>
      <c r="G257" s="56">
        <f t="shared" si="5"/>
        <v>4646323</v>
      </c>
      <c r="H257" s="36" t="s">
        <v>833</v>
      </c>
    </row>
    <row r="258" spans="1:8" ht="38.25" hidden="1" x14ac:dyDescent="0.2">
      <c r="A258" s="35">
        <v>257</v>
      </c>
      <c r="B258" s="36" t="s">
        <v>401</v>
      </c>
      <c r="C258" s="49">
        <v>45030</v>
      </c>
      <c r="D258" s="36" t="s">
        <v>31</v>
      </c>
      <c r="E258" s="56">
        <v>1189558</v>
      </c>
      <c r="F258" s="56">
        <v>118956</v>
      </c>
      <c r="G258" s="56">
        <f t="shared" si="5"/>
        <v>1308514</v>
      </c>
      <c r="H258" s="36" t="s">
        <v>833</v>
      </c>
    </row>
    <row r="259" spans="1:8" ht="38.25" hidden="1" x14ac:dyDescent="0.2">
      <c r="A259" s="35">
        <v>258</v>
      </c>
      <c r="B259" s="36" t="s">
        <v>402</v>
      </c>
      <c r="C259" s="49">
        <v>45030</v>
      </c>
      <c r="D259" s="36" t="s">
        <v>31</v>
      </c>
      <c r="E259" s="56">
        <v>888460</v>
      </c>
      <c r="F259" s="56">
        <v>88846</v>
      </c>
      <c r="G259" s="56">
        <f t="shared" ref="G259:G322" si="6">+E259+F259</f>
        <v>977306</v>
      </c>
      <c r="H259" s="36" t="s">
        <v>833</v>
      </c>
    </row>
    <row r="260" spans="1:8" ht="25.5" hidden="1" x14ac:dyDescent="0.2">
      <c r="A260" s="35">
        <v>259</v>
      </c>
      <c r="B260" s="36" t="s">
        <v>403</v>
      </c>
      <c r="C260" s="49">
        <v>45030</v>
      </c>
      <c r="D260" s="36" t="s">
        <v>35</v>
      </c>
      <c r="E260" s="56">
        <v>1780750</v>
      </c>
      <c r="F260" s="56">
        <v>178075</v>
      </c>
      <c r="G260" s="56">
        <f t="shared" si="6"/>
        <v>1958825</v>
      </c>
      <c r="H260" s="36" t="s">
        <v>833</v>
      </c>
    </row>
    <row r="261" spans="1:8" ht="38.25" hidden="1" x14ac:dyDescent="0.2">
      <c r="A261" s="35">
        <v>260</v>
      </c>
      <c r="B261" s="36" t="s">
        <v>404</v>
      </c>
      <c r="C261" s="49">
        <v>45030</v>
      </c>
      <c r="D261" s="36" t="s">
        <v>30</v>
      </c>
      <c r="E261" s="56">
        <v>2632235</v>
      </c>
      <c r="F261" s="56">
        <v>263224</v>
      </c>
      <c r="G261" s="56">
        <f t="shared" si="6"/>
        <v>2895459</v>
      </c>
      <c r="H261" s="36" t="s">
        <v>833</v>
      </c>
    </row>
    <row r="262" spans="1:8" ht="25.5" hidden="1" x14ac:dyDescent="0.2">
      <c r="A262" s="35">
        <v>261</v>
      </c>
      <c r="B262" s="36" t="s">
        <v>405</v>
      </c>
      <c r="C262" s="49">
        <v>45030</v>
      </c>
      <c r="D262" s="36" t="s">
        <v>28</v>
      </c>
      <c r="E262" s="56">
        <v>501830</v>
      </c>
      <c r="F262" s="56">
        <v>50183</v>
      </c>
      <c r="G262" s="56">
        <f t="shared" si="6"/>
        <v>552013</v>
      </c>
      <c r="H262" s="36" t="s">
        <v>833</v>
      </c>
    </row>
    <row r="263" spans="1:8" ht="25.5" hidden="1" x14ac:dyDescent="0.2">
      <c r="A263" s="35">
        <v>262</v>
      </c>
      <c r="B263" s="36" t="s">
        <v>406</v>
      </c>
      <c r="C263" s="49">
        <v>45030</v>
      </c>
      <c r="D263" s="36" t="s">
        <v>27</v>
      </c>
      <c r="E263" s="56">
        <v>3245540</v>
      </c>
      <c r="F263" s="56">
        <v>324554</v>
      </c>
      <c r="G263" s="56">
        <f t="shared" si="6"/>
        <v>3570094</v>
      </c>
      <c r="H263" s="36" t="s">
        <v>833</v>
      </c>
    </row>
    <row r="264" spans="1:8" ht="25.5" hidden="1" x14ac:dyDescent="0.2">
      <c r="A264" s="35">
        <v>263</v>
      </c>
      <c r="B264" s="36" t="s">
        <v>407</v>
      </c>
      <c r="C264" s="49">
        <v>45036</v>
      </c>
      <c r="D264" s="36" t="s">
        <v>29</v>
      </c>
      <c r="E264" s="56">
        <v>1629516</v>
      </c>
      <c r="F264" s="56">
        <v>162952</v>
      </c>
      <c r="G264" s="56">
        <f t="shared" si="6"/>
        <v>1792468</v>
      </c>
      <c r="H264" s="36" t="s">
        <v>833</v>
      </c>
    </row>
    <row r="265" spans="1:8" ht="38.25" hidden="1" x14ac:dyDescent="0.2">
      <c r="A265" s="35">
        <v>264</v>
      </c>
      <c r="B265" s="36" t="s">
        <v>408</v>
      </c>
      <c r="C265" s="49">
        <v>45036</v>
      </c>
      <c r="D265" s="36" t="s">
        <v>26</v>
      </c>
      <c r="E265" s="56">
        <v>5179235</v>
      </c>
      <c r="F265" s="56">
        <v>517924</v>
      </c>
      <c r="G265" s="56">
        <f t="shared" si="6"/>
        <v>5697159</v>
      </c>
      <c r="H265" s="36" t="s">
        <v>833</v>
      </c>
    </row>
    <row r="266" spans="1:8" ht="25.5" hidden="1" x14ac:dyDescent="0.2">
      <c r="A266" s="35">
        <v>265</v>
      </c>
      <c r="B266" s="36" t="s">
        <v>409</v>
      </c>
      <c r="C266" s="49">
        <v>45036</v>
      </c>
      <c r="D266" s="36" t="s">
        <v>12</v>
      </c>
      <c r="E266" s="56">
        <v>1776920</v>
      </c>
      <c r="F266" s="56">
        <v>177692</v>
      </c>
      <c r="G266" s="56">
        <f t="shared" si="6"/>
        <v>1954612</v>
      </c>
      <c r="H266" s="36" t="s">
        <v>833</v>
      </c>
    </row>
    <row r="267" spans="1:8" ht="25.5" hidden="1" x14ac:dyDescent="0.2">
      <c r="A267" s="35">
        <v>266</v>
      </c>
      <c r="B267" s="36" t="s">
        <v>410</v>
      </c>
      <c r="C267" s="49">
        <v>45036</v>
      </c>
      <c r="D267" s="36" t="s">
        <v>12</v>
      </c>
      <c r="E267" s="56">
        <v>2858910</v>
      </c>
      <c r="F267" s="56">
        <v>285891</v>
      </c>
      <c r="G267" s="56">
        <f t="shared" si="6"/>
        <v>3144801</v>
      </c>
      <c r="H267" s="36" t="s">
        <v>833</v>
      </c>
    </row>
    <row r="268" spans="1:8" ht="38.25" hidden="1" x14ac:dyDescent="0.2">
      <c r="A268" s="35">
        <v>267</v>
      </c>
      <c r="B268" s="36" t="s">
        <v>411</v>
      </c>
      <c r="C268" s="49">
        <v>45036</v>
      </c>
      <c r="D268" s="36" t="s">
        <v>26</v>
      </c>
      <c r="E268" s="56">
        <v>2654045</v>
      </c>
      <c r="F268" s="56">
        <v>265405</v>
      </c>
      <c r="G268" s="56">
        <f t="shared" si="6"/>
        <v>2919450</v>
      </c>
      <c r="H268" s="36" t="s">
        <v>833</v>
      </c>
    </row>
    <row r="269" spans="1:8" ht="38.25" hidden="1" x14ac:dyDescent="0.2">
      <c r="A269" s="35">
        <v>268</v>
      </c>
      <c r="B269" s="36" t="s">
        <v>412</v>
      </c>
      <c r="C269" s="49">
        <v>45036</v>
      </c>
      <c r="D269" s="36" t="s">
        <v>33</v>
      </c>
      <c r="E269" s="56">
        <v>5022915</v>
      </c>
      <c r="F269" s="56">
        <v>502292</v>
      </c>
      <c r="G269" s="56">
        <f t="shared" si="6"/>
        <v>5525207</v>
      </c>
      <c r="H269" s="36" t="s">
        <v>833</v>
      </c>
    </row>
    <row r="270" spans="1:8" ht="25.5" hidden="1" x14ac:dyDescent="0.2">
      <c r="A270" s="35">
        <v>269</v>
      </c>
      <c r="B270" s="36" t="s">
        <v>413</v>
      </c>
      <c r="C270" s="49">
        <v>45036</v>
      </c>
      <c r="D270" s="36" t="s">
        <v>12</v>
      </c>
      <c r="E270" s="56">
        <v>708000</v>
      </c>
      <c r="F270" s="56">
        <v>70800</v>
      </c>
      <c r="G270" s="56">
        <f t="shared" si="6"/>
        <v>778800</v>
      </c>
      <c r="H270" s="36" t="s">
        <v>833</v>
      </c>
    </row>
    <row r="271" spans="1:8" ht="25.5" hidden="1" x14ac:dyDescent="0.2">
      <c r="A271" s="35">
        <v>270</v>
      </c>
      <c r="B271" s="36" t="s">
        <v>414</v>
      </c>
      <c r="C271" s="49">
        <v>45036</v>
      </c>
      <c r="D271" s="36" t="s">
        <v>12</v>
      </c>
      <c r="E271" s="56">
        <v>708000</v>
      </c>
      <c r="F271" s="56">
        <v>70800</v>
      </c>
      <c r="G271" s="56">
        <f t="shared" si="6"/>
        <v>778800</v>
      </c>
      <c r="H271" s="36" t="s">
        <v>833</v>
      </c>
    </row>
    <row r="272" spans="1:8" ht="25.5" hidden="1" x14ac:dyDescent="0.2">
      <c r="A272" s="35">
        <v>271</v>
      </c>
      <c r="B272" s="36" t="s">
        <v>415</v>
      </c>
      <c r="C272" s="49">
        <v>45036</v>
      </c>
      <c r="D272" s="36" t="s">
        <v>28</v>
      </c>
      <c r="E272" s="56">
        <v>3696825</v>
      </c>
      <c r="F272" s="56">
        <v>369683</v>
      </c>
      <c r="G272" s="56">
        <f t="shared" si="6"/>
        <v>4066508</v>
      </c>
      <c r="H272" s="36" t="s">
        <v>833</v>
      </c>
    </row>
    <row r="273" spans="1:8" ht="25.5" hidden="1" x14ac:dyDescent="0.2">
      <c r="A273" s="35">
        <v>272</v>
      </c>
      <c r="B273" s="36" t="s">
        <v>416</v>
      </c>
      <c r="C273" s="49">
        <v>45036</v>
      </c>
      <c r="D273" s="36" t="s">
        <v>37</v>
      </c>
      <c r="E273" s="56">
        <v>1468620</v>
      </c>
      <c r="F273" s="56">
        <v>146862</v>
      </c>
      <c r="G273" s="56">
        <f t="shared" si="6"/>
        <v>1615482</v>
      </c>
      <c r="H273" s="36" t="s">
        <v>833</v>
      </c>
    </row>
    <row r="274" spans="1:8" ht="25.5" hidden="1" x14ac:dyDescent="0.2">
      <c r="A274" s="35">
        <v>273</v>
      </c>
      <c r="B274" s="36" t="s">
        <v>417</v>
      </c>
      <c r="C274" s="49">
        <v>45036</v>
      </c>
      <c r="D274" s="36" t="s">
        <v>38</v>
      </c>
      <c r="E274" s="56">
        <v>5207386</v>
      </c>
      <c r="F274" s="56">
        <v>520739</v>
      </c>
      <c r="G274" s="56">
        <f t="shared" si="6"/>
        <v>5728125</v>
      </c>
      <c r="H274" s="36" t="s">
        <v>833</v>
      </c>
    </row>
    <row r="275" spans="1:8" ht="25.5" hidden="1" x14ac:dyDescent="0.2">
      <c r="A275" s="35">
        <v>274</v>
      </c>
      <c r="B275" s="36" t="s">
        <v>418</v>
      </c>
      <c r="C275" s="49">
        <v>45036</v>
      </c>
      <c r="D275" s="36" t="s">
        <v>29</v>
      </c>
      <c r="E275" s="56">
        <v>3450832</v>
      </c>
      <c r="F275" s="56">
        <v>345083</v>
      </c>
      <c r="G275" s="56">
        <f t="shared" si="6"/>
        <v>3795915</v>
      </c>
      <c r="H275" s="36" t="s">
        <v>833</v>
      </c>
    </row>
    <row r="276" spans="1:8" ht="38.25" hidden="1" x14ac:dyDescent="0.2">
      <c r="A276" s="35">
        <v>275</v>
      </c>
      <c r="B276" s="36" t="s">
        <v>419</v>
      </c>
      <c r="C276" s="49">
        <v>45036</v>
      </c>
      <c r="D276" s="36" t="s">
        <v>36</v>
      </c>
      <c r="E276" s="56">
        <v>888460</v>
      </c>
      <c r="F276" s="56">
        <v>88846</v>
      </c>
      <c r="G276" s="56">
        <f t="shared" si="6"/>
        <v>977306</v>
      </c>
      <c r="H276" s="36" t="s">
        <v>833</v>
      </c>
    </row>
    <row r="277" spans="1:8" ht="38.25" hidden="1" x14ac:dyDescent="0.2">
      <c r="A277" s="35">
        <v>276</v>
      </c>
      <c r="B277" s="36" t="s">
        <v>420</v>
      </c>
      <c r="C277" s="49">
        <v>45036</v>
      </c>
      <c r="D277" s="36" t="s">
        <v>31</v>
      </c>
      <c r="E277" s="56">
        <v>2124000</v>
      </c>
      <c r="F277" s="56">
        <v>212400</v>
      </c>
      <c r="G277" s="56">
        <f t="shared" si="6"/>
        <v>2336400</v>
      </c>
      <c r="H277" s="36" t="s">
        <v>833</v>
      </c>
    </row>
    <row r="278" spans="1:8" ht="38.25" hidden="1" x14ac:dyDescent="0.2">
      <c r="A278" s="35">
        <v>277</v>
      </c>
      <c r="B278" s="36" t="s">
        <v>421</v>
      </c>
      <c r="C278" s="49">
        <v>45036</v>
      </c>
      <c r="D278" s="36" t="s">
        <v>13</v>
      </c>
      <c r="E278" s="56">
        <v>734310</v>
      </c>
      <c r="F278" s="56">
        <v>73431</v>
      </c>
      <c r="G278" s="56">
        <f t="shared" si="6"/>
        <v>807741</v>
      </c>
      <c r="H278" s="36" t="s">
        <v>833</v>
      </c>
    </row>
    <row r="279" spans="1:8" ht="38.25" hidden="1" x14ac:dyDescent="0.2">
      <c r="A279" s="35">
        <v>278</v>
      </c>
      <c r="B279" s="36" t="s">
        <v>422</v>
      </c>
      <c r="C279" s="49">
        <v>45036</v>
      </c>
      <c r="D279" s="36" t="s">
        <v>13</v>
      </c>
      <c r="E279" s="56">
        <v>2351190</v>
      </c>
      <c r="F279" s="56">
        <v>235119</v>
      </c>
      <c r="G279" s="56">
        <f t="shared" si="6"/>
        <v>2586309</v>
      </c>
      <c r="H279" s="36" t="s">
        <v>833</v>
      </c>
    </row>
    <row r="280" spans="1:8" customFormat="1" ht="38.25" hidden="1" x14ac:dyDescent="0.25">
      <c r="A280" s="35">
        <v>279</v>
      </c>
      <c r="B280" s="38" t="s">
        <v>423</v>
      </c>
      <c r="C280" s="39">
        <v>45036</v>
      </c>
      <c r="D280" s="46" t="s">
        <v>13</v>
      </c>
      <c r="E280" s="48">
        <v>3073224</v>
      </c>
      <c r="F280" s="48">
        <v>307322</v>
      </c>
      <c r="G280" s="56">
        <f t="shared" si="6"/>
        <v>3380546</v>
      </c>
      <c r="H280" s="36" t="s">
        <v>833</v>
      </c>
    </row>
    <row r="281" spans="1:8" ht="38.25" hidden="1" x14ac:dyDescent="0.2">
      <c r="A281" s="35">
        <v>280</v>
      </c>
      <c r="B281" s="36" t="s">
        <v>424</v>
      </c>
      <c r="C281" s="49">
        <v>45036</v>
      </c>
      <c r="D281" s="36" t="s">
        <v>13</v>
      </c>
      <c r="E281" s="56">
        <v>3032535</v>
      </c>
      <c r="F281" s="56">
        <v>303254</v>
      </c>
      <c r="G281" s="56">
        <f t="shared" si="6"/>
        <v>3335789</v>
      </c>
      <c r="H281" s="36" t="s">
        <v>833</v>
      </c>
    </row>
    <row r="282" spans="1:8" ht="38.25" hidden="1" x14ac:dyDescent="0.2">
      <c r="A282" s="35">
        <v>281</v>
      </c>
      <c r="B282" s="36" t="s">
        <v>425</v>
      </c>
      <c r="C282" s="49">
        <v>45036</v>
      </c>
      <c r="D282" s="36" t="s">
        <v>13</v>
      </c>
      <c r="E282" s="56">
        <v>3553840</v>
      </c>
      <c r="F282" s="56">
        <v>355384</v>
      </c>
      <c r="G282" s="56">
        <f t="shared" si="6"/>
        <v>3909224</v>
      </c>
      <c r="H282" s="36" t="s">
        <v>833</v>
      </c>
    </row>
    <row r="283" spans="1:8" ht="38.25" hidden="1" x14ac:dyDescent="0.2">
      <c r="A283" s="35">
        <v>282</v>
      </c>
      <c r="B283" s="36" t="s">
        <v>426</v>
      </c>
      <c r="C283" s="49">
        <v>45036</v>
      </c>
      <c r="D283" s="36" t="s">
        <v>13</v>
      </c>
      <c r="E283" s="56">
        <v>888460</v>
      </c>
      <c r="F283" s="56">
        <v>88846</v>
      </c>
      <c r="G283" s="56">
        <f t="shared" si="6"/>
        <v>977306</v>
      </c>
      <c r="H283" s="36" t="s">
        <v>833</v>
      </c>
    </row>
    <row r="284" spans="1:8" ht="25.5" hidden="1" x14ac:dyDescent="0.2">
      <c r="A284" s="35">
        <v>283</v>
      </c>
      <c r="B284" s="36" t="s">
        <v>427</v>
      </c>
      <c r="C284" s="49">
        <v>45040</v>
      </c>
      <c r="D284" s="36" t="s">
        <v>12</v>
      </c>
      <c r="E284" s="56">
        <v>2221160</v>
      </c>
      <c r="F284" s="56">
        <v>222116</v>
      </c>
      <c r="G284" s="56">
        <f t="shared" si="6"/>
        <v>2443276</v>
      </c>
      <c r="H284" s="36" t="s">
        <v>833</v>
      </c>
    </row>
    <row r="285" spans="1:8" ht="25.5" hidden="1" x14ac:dyDescent="0.2">
      <c r="A285" s="35">
        <v>284</v>
      </c>
      <c r="B285" s="36" t="s">
        <v>428</v>
      </c>
      <c r="C285" s="49">
        <v>45040</v>
      </c>
      <c r="D285" s="36" t="s">
        <v>12</v>
      </c>
      <c r="E285" s="56">
        <v>8749565</v>
      </c>
      <c r="F285" s="56">
        <v>874957</v>
      </c>
      <c r="G285" s="56">
        <f t="shared" si="6"/>
        <v>9624522</v>
      </c>
      <c r="H285" s="36" t="s">
        <v>833</v>
      </c>
    </row>
    <row r="286" spans="1:8" ht="25.5" hidden="1" x14ac:dyDescent="0.2">
      <c r="A286" s="35">
        <v>285</v>
      </c>
      <c r="B286" s="36" t="s">
        <v>429</v>
      </c>
      <c r="C286" s="49">
        <v>45040</v>
      </c>
      <c r="D286" s="36" t="s">
        <v>12</v>
      </c>
      <c r="E286" s="56">
        <v>7123964</v>
      </c>
      <c r="F286" s="56">
        <v>712396</v>
      </c>
      <c r="G286" s="56">
        <f t="shared" si="6"/>
        <v>7836360</v>
      </c>
      <c r="H286" s="36" t="s">
        <v>833</v>
      </c>
    </row>
    <row r="287" spans="1:8" ht="25.5" hidden="1" x14ac:dyDescent="0.2">
      <c r="A287" s="35">
        <v>286</v>
      </c>
      <c r="B287" s="36" t="s">
        <v>430</v>
      </c>
      <c r="C287" s="49">
        <v>45040</v>
      </c>
      <c r="D287" s="36" t="s">
        <v>12</v>
      </c>
      <c r="E287" s="56">
        <v>1110580</v>
      </c>
      <c r="F287" s="56">
        <v>111058</v>
      </c>
      <c r="G287" s="56">
        <f t="shared" si="6"/>
        <v>1221638</v>
      </c>
      <c r="H287" s="36" t="s">
        <v>833</v>
      </c>
    </row>
    <row r="288" spans="1:8" ht="25.5" hidden="1" x14ac:dyDescent="0.2">
      <c r="A288" s="35">
        <v>287</v>
      </c>
      <c r="B288" s="36" t="s">
        <v>431</v>
      </c>
      <c r="C288" s="49">
        <v>45040</v>
      </c>
      <c r="D288" s="36" t="s">
        <v>12</v>
      </c>
      <c r="E288" s="56">
        <v>3540000</v>
      </c>
      <c r="F288" s="56">
        <v>354000</v>
      </c>
      <c r="G288" s="56">
        <f t="shared" si="6"/>
        <v>3894000</v>
      </c>
      <c r="H288" s="36" t="s">
        <v>833</v>
      </c>
    </row>
    <row r="289" spans="1:8" ht="25.5" hidden="1" x14ac:dyDescent="0.2">
      <c r="A289" s="35">
        <v>288</v>
      </c>
      <c r="B289" s="36" t="s">
        <v>432</v>
      </c>
      <c r="C289" s="49">
        <v>45040</v>
      </c>
      <c r="D289" s="36" t="s">
        <v>12</v>
      </c>
      <c r="E289" s="56">
        <v>2832000</v>
      </c>
      <c r="F289" s="56">
        <v>283200</v>
      </c>
      <c r="G289" s="56">
        <f t="shared" si="6"/>
        <v>3115200</v>
      </c>
      <c r="H289" s="36" t="s">
        <v>833</v>
      </c>
    </row>
    <row r="290" spans="1:8" ht="38.25" hidden="1" x14ac:dyDescent="0.2">
      <c r="A290" s="35">
        <v>289</v>
      </c>
      <c r="B290" s="36" t="s">
        <v>433</v>
      </c>
      <c r="C290" s="49">
        <v>45040</v>
      </c>
      <c r="D290" s="36" t="s">
        <v>26</v>
      </c>
      <c r="E290" s="56">
        <v>815912</v>
      </c>
      <c r="F290" s="56">
        <v>81591</v>
      </c>
      <c r="G290" s="56">
        <f t="shared" si="6"/>
        <v>897503</v>
      </c>
      <c r="H290" s="36" t="s">
        <v>833</v>
      </c>
    </row>
    <row r="291" spans="1:8" ht="38.25" hidden="1" x14ac:dyDescent="0.2">
      <c r="A291" s="35">
        <v>290</v>
      </c>
      <c r="B291" s="36" t="s">
        <v>434</v>
      </c>
      <c r="C291" s="49">
        <v>45040</v>
      </c>
      <c r="D291" s="36" t="s">
        <v>26</v>
      </c>
      <c r="E291" s="56">
        <v>888460</v>
      </c>
      <c r="F291" s="56">
        <v>88846</v>
      </c>
      <c r="G291" s="56">
        <f t="shared" si="6"/>
        <v>977306</v>
      </c>
      <c r="H291" s="36" t="s">
        <v>833</v>
      </c>
    </row>
    <row r="292" spans="1:8" ht="38.25" hidden="1" x14ac:dyDescent="0.2">
      <c r="A292" s="35">
        <v>291</v>
      </c>
      <c r="B292" s="36" t="s">
        <v>435</v>
      </c>
      <c r="C292" s="49">
        <v>45040</v>
      </c>
      <c r="D292" s="36" t="s">
        <v>26</v>
      </c>
      <c r="E292" s="56">
        <v>453750</v>
      </c>
      <c r="F292" s="56">
        <v>45375</v>
      </c>
      <c r="G292" s="56">
        <f t="shared" si="6"/>
        <v>499125</v>
      </c>
      <c r="H292" s="36" t="s">
        <v>833</v>
      </c>
    </row>
    <row r="293" spans="1:8" ht="38.25" hidden="1" x14ac:dyDescent="0.2">
      <c r="A293" s="35">
        <v>292</v>
      </c>
      <c r="B293" s="36" t="s">
        <v>436</v>
      </c>
      <c r="C293" s="49">
        <v>45040</v>
      </c>
      <c r="D293" s="36" t="s">
        <v>26</v>
      </c>
      <c r="E293" s="56">
        <v>7767705</v>
      </c>
      <c r="F293" s="56">
        <v>776771</v>
      </c>
      <c r="G293" s="56">
        <f t="shared" si="6"/>
        <v>8544476</v>
      </c>
      <c r="H293" s="36" t="s">
        <v>833</v>
      </c>
    </row>
    <row r="294" spans="1:8" ht="38.25" hidden="1" x14ac:dyDescent="0.2">
      <c r="A294" s="35">
        <v>293</v>
      </c>
      <c r="B294" s="36" t="s">
        <v>437</v>
      </c>
      <c r="C294" s="49">
        <v>45040</v>
      </c>
      <c r="D294" s="36" t="s">
        <v>26</v>
      </c>
      <c r="E294" s="56">
        <v>470065</v>
      </c>
      <c r="F294" s="56">
        <v>47007</v>
      </c>
      <c r="G294" s="56">
        <f t="shared" si="6"/>
        <v>517072</v>
      </c>
      <c r="H294" s="36" t="s">
        <v>833</v>
      </c>
    </row>
    <row r="295" spans="1:8" ht="25.5" hidden="1" x14ac:dyDescent="0.2">
      <c r="A295" s="35">
        <v>294</v>
      </c>
      <c r="B295" s="36" t="s">
        <v>438</v>
      </c>
      <c r="C295" s="49">
        <v>45040</v>
      </c>
      <c r="D295" s="36" t="s">
        <v>29</v>
      </c>
      <c r="E295" s="56">
        <v>4950909</v>
      </c>
      <c r="F295" s="56">
        <v>495091</v>
      </c>
      <c r="G295" s="56">
        <f t="shared" si="6"/>
        <v>5446000</v>
      </c>
      <c r="H295" s="36" t="s">
        <v>833</v>
      </c>
    </row>
    <row r="296" spans="1:8" ht="38.25" hidden="1" x14ac:dyDescent="0.2">
      <c r="A296" s="35">
        <v>295</v>
      </c>
      <c r="B296" s="36" t="s">
        <v>439</v>
      </c>
      <c r="C296" s="49">
        <v>45040</v>
      </c>
      <c r="D296" s="36" t="s">
        <v>34</v>
      </c>
      <c r="E296" s="56">
        <v>2579200</v>
      </c>
      <c r="F296" s="56">
        <v>257920</v>
      </c>
      <c r="G296" s="56">
        <f t="shared" si="6"/>
        <v>2837120</v>
      </c>
      <c r="H296" s="36" t="s">
        <v>833</v>
      </c>
    </row>
    <row r="297" spans="1:8" ht="25.5" hidden="1" x14ac:dyDescent="0.2">
      <c r="A297" s="35">
        <v>296</v>
      </c>
      <c r="B297" s="36" t="s">
        <v>440</v>
      </c>
      <c r="C297" s="49">
        <v>45040</v>
      </c>
      <c r="D297" s="36" t="s">
        <v>38</v>
      </c>
      <c r="E297" s="56">
        <v>3689780</v>
      </c>
      <c r="F297" s="56">
        <v>368978</v>
      </c>
      <c r="G297" s="56">
        <f t="shared" si="6"/>
        <v>4058758</v>
      </c>
      <c r="H297" s="36" t="s">
        <v>833</v>
      </c>
    </row>
    <row r="298" spans="1:8" ht="25.5" hidden="1" x14ac:dyDescent="0.2">
      <c r="A298" s="35">
        <v>297</v>
      </c>
      <c r="B298" s="36" t="s">
        <v>441</v>
      </c>
      <c r="C298" s="49">
        <v>45040</v>
      </c>
      <c r="D298" s="36" t="s">
        <v>38</v>
      </c>
      <c r="E298" s="56">
        <v>1416000</v>
      </c>
      <c r="F298" s="56">
        <v>141600</v>
      </c>
      <c r="G298" s="56">
        <f t="shared" si="6"/>
        <v>1557600</v>
      </c>
      <c r="H298" s="36" t="s">
        <v>833</v>
      </c>
    </row>
    <row r="299" spans="1:8" ht="38.25" hidden="1" x14ac:dyDescent="0.2">
      <c r="A299" s="35">
        <v>298</v>
      </c>
      <c r="B299" s="36" t="s">
        <v>442</v>
      </c>
      <c r="C299" s="49">
        <v>45040</v>
      </c>
      <c r="D299" s="36" t="s">
        <v>31</v>
      </c>
      <c r="E299" s="56">
        <v>2579200</v>
      </c>
      <c r="F299" s="56">
        <v>257920</v>
      </c>
      <c r="G299" s="56">
        <f t="shared" si="6"/>
        <v>2837120</v>
      </c>
      <c r="H299" s="36" t="s">
        <v>833</v>
      </c>
    </row>
    <row r="300" spans="1:8" ht="25.5" hidden="1" x14ac:dyDescent="0.2">
      <c r="A300" s="35">
        <v>299</v>
      </c>
      <c r="B300" s="36" t="s">
        <v>443</v>
      </c>
      <c r="C300" s="49">
        <v>45040</v>
      </c>
      <c r="D300" s="36" t="s">
        <v>28</v>
      </c>
      <c r="E300" s="56">
        <v>1213650</v>
      </c>
      <c r="F300" s="56">
        <v>121365</v>
      </c>
      <c r="G300" s="56">
        <f t="shared" si="6"/>
        <v>1335015</v>
      </c>
      <c r="H300" s="36" t="s">
        <v>833</v>
      </c>
    </row>
    <row r="301" spans="1:8" ht="38.25" hidden="1" x14ac:dyDescent="0.2">
      <c r="A301" s="35">
        <v>300</v>
      </c>
      <c r="B301" s="36" t="s">
        <v>444</v>
      </c>
      <c r="C301" s="49">
        <v>45040</v>
      </c>
      <c r="D301" s="36" t="s">
        <v>30</v>
      </c>
      <c r="E301" s="56">
        <v>2996645</v>
      </c>
      <c r="F301" s="56">
        <v>299665</v>
      </c>
      <c r="G301" s="56">
        <f t="shared" si="6"/>
        <v>3296310</v>
      </c>
      <c r="H301" s="36" t="s">
        <v>833</v>
      </c>
    </row>
    <row r="302" spans="1:8" ht="38.25" hidden="1" x14ac:dyDescent="0.2">
      <c r="A302" s="35">
        <v>301</v>
      </c>
      <c r="B302" s="36" t="s">
        <v>445</v>
      </c>
      <c r="C302" s="49">
        <v>45040</v>
      </c>
      <c r="D302" s="36" t="s">
        <v>34</v>
      </c>
      <c r="E302" s="56">
        <v>5664000</v>
      </c>
      <c r="F302" s="56">
        <v>566400</v>
      </c>
      <c r="G302" s="56">
        <f t="shared" si="6"/>
        <v>6230400</v>
      </c>
      <c r="H302" s="36" t="s">
        <v>833</v>
      </c>
    </row>
    <row r="303" spans="1:8" ht="25.5" hidden="1" x14ac:dyDescent="0.2">
      <c r="A303" s="35">
        <v>302</v>
      </c>
      <c r="B303" s="36" t="s">
        <v>446</v>
      </c>
      <c r="C303" s="49">
        <v>45040</v>
      </c>
      <c r="D303" s="36" t="s">
        <v>27</v>
      </c>
      <c r="E303" s="56">
        <v>1416000</v>
      </c>
      <c r="F303" s="56">
        <v>141600</v>
      </c>
      <c r="G303" s="56">
        <f t="shared" si="6"/>
        <v>1557600</v>
      </c>
      <c r="H303" s="36" t="s">
        <v>833</v>
      </c>
    </row>
    <row r="304" spans="1:8" ht="25.5" hidden="1" x14ac:dyDescent="0.2">
      <c r="A304" s="35">
        <v>303</v>
      </c>
      <c r="B304" s="36" t="s">
        <v>447</v>
      </c>
      <c r="C304" s="49">
        <v>45043</v>
      </c>
      <c r="D304" s="36" t="s">
        <v>38</v>
      </c>
      <c r="E304" s="56">
        <v>4932204</v>
      </c>
      <c r="F304" s="56">
        <v>493220</v>
      </c>
      <c r="G304" s="56">
        <f t="shared" si="6"/>
        <v>5425424</v>
      </c>
      <c r="H304" s="36" t="s">
        <v>833</v>
      </c>
    </row>
    <row r="305" spans="1:8" ht="38.25" hidden="1" x14ac:dyDescent="0.2">
      <c r="A305" s="35">
        <v>304</v>
      </c>
      <c r="B305" s="36" t="s">
        <v>448</v>
      </c>
      <c r="C305" s="49">
        <v>45043</v>
      </c>
      <c r="D305" s="36" t="s">
        <v>13</v>
      </c>
      <c r="E305" s="56">
        <v>911240</v>
      </c>
      <c r="F305" s="56">
        <v>91124</v>
      </c>
      <c r="G305" s="56">
        <f t="shared" si="6"/>
        <v>1002364</v>
      </c>
      <c r="H305" s="36" t="s">
        <v>833</v>
      </c>
    </row>
    <row r="306" spans="1:8" ht="38.25" hidden="1" x14ac:dyDescent="0.2">
      <c r="A306" s="35">
        <v>305</v>
      </c>
      <c r="B306" s="36" t="s">
        <v>449</v>
      </c>
      <c r="C306" s="49">
        <v>45043</v>
      </c>
      <c r="D306" s="36" t="s">
        <v>13</v>
      </c>
      <c r="E306" s="56">
        <v>2356600</v>
      </c>
      <c r="F306" s="56">
        <v>235660</v>
      </c>
      <c r="G306" s="56">
        <f t="shared" si="6"/>
        <v>2592260</v>
      </c>
      <c r="H306" s="36" t="s">
        <v>833</v>
      </c>
    </row>
    <row r="307" spans="1:8" ht="38.25" hidden="1" x14ac:dyDescent="0.2">
      <c r="A307" s="35">
        <v>306</v>
      </c>
      <c r="B307" s="36" t="s">
        <v>450</v>
      </c>
      <c r="C307" s="49">
        <v>45043</v>
      </c>
      <c r="D307" s="36" t="s">
        <v>13</v>
      </c>
      <c r="E307" s="56">
        <v>7769660</v>
      </c>
      <c r="F307" s="56">
        <v>776966</v>
      </c>
      <c r="G307" s="56">
        <f t="shared" si="6"/>
        <v>8546626</v>
      </c>
      <c r="H307" s="36" t="s">
        <v>833</v>
      </c>
    </row>
    <row r="308" spans="1:8" ht="38.25" hidden="1" x14ac:dyDescent="0.2">
      <c r="A308" s="35">
        <v>307</v>
      </c>
      <c r="B308" s="36" t="s">
        <v>451</v>
      </c>
      <c r="C308" s="49">
        <v>45043</v>
      </c>
      <c r="D308" s="36" t="s">
        <v>34</v>
      </c>
      <c r="E308" s="56">
        <v>5355860</v>
      </c>
      <c r="F308" s="56">
        <v>535586</v>
      </c>
      <c r="G308" s="56">
        <f t="shared" si="6"/>
        <v>5891446</v>
      </c>
      <c r="H308" s="36" t="s">
        <v>833</v>
      </c>
    </row>
    <row r="309" spans="1:8" ht="38.25" hidden="1" x14ac:dyDescent="0.2">
      <c r="A309" s="35">
        <v>308</v>
      </c>
      <c r="B309" s="36" t="s">
        <v>452</v>
      </c>
      <c r="C309" s="49">
        <v>45043</v>
      </c>
      <c r="D309" s="36" t="s">
        <v>13</v>
      </c>
      <c r="E309" s="56">
        <v>1178300</v>
      </c>
      <c r="F309" s="56">
        <v>117830</v>
      </c>
      <c r="G309" s="56">
        <f t="shared" si="6"/>
        <v>1296130</v>
      </c>
      <c r="H309" s="36" t="s">
        <v>833</v>
      </c>
    </row>
    <row r="310" spans="1:8" ht="38.25" hidden="1" x14ac:dyDescent="0.2">
      <c r="A310" s="35">
        <v>309</v>
      </c>
      <c r="B310" s="36" t="s">
        <v>453</v>
      </c>
      <c r="C310" s="49">
        <v>45043</v>
      </c>
      <c r="D310" s="36" t="s">
        <v>13</v>
      </c>
      <c r="E310" s="56">
        <v>1012060</v>
      </c>
      <c r="F310" s="56">
        <v>101206</v>
      </c>
      <c r="G310" s="56">
        <f t="shared" si="6"/>
        <v>1113266</v>
      </c>
      <c r="H310" s="36" t="s">
        <v>833</v>
      </c>
    </row>
    <row r="311" spans="1:8" ht="38.25" hidden="1" x14ac:dyDescent="0.2">
      <c r="A311" s="35">
        <v>310</v>
      </c>
      <c r="B311" s="36" t="s">
        <v>454</v>
      </c>
      <c r="C311" s="49">
        <v>45043</v>
      </c>
      <c r="D311" s="36" t="s">
        <v>13</v>
      </c>
      <c r="E311" s="56">
        <v>4343800</v>
      </c>
      <c r="F311" s="56">
        <v>434380</v>
      </c>
      <c r="G311" s="56">
        <f t="shared" si="6"/>
        <v>4778180</v>
      </c>
      <c r="H311" s="36" t="s">
        <v>833</v>
      </c>
    </row>
    <row r="312" spans="1:8" ht="38.25" hidden="1" x14ac:dyDescent="0.2">
      <c r="A312" s="35">
        <v>311</v>
      </c>
      <c r="B312" s="36" t="s">
        <v>455</v>
      </c>
      <c r="C312" s="49">
        <v>45043</v>
      </c>
      <c r="D312" s="36" t="s">
        <v>13</v>
      </c>
      <c r="E312" s="56">
        <v>4631968</v>
      </c>
      <c r="F312" s="56">
        <v>463197</v>
      </c>
      <c r="G312" s="56">
        <f t="shared" si="6"/>
        <v>5095165</v>
      </c>
      <c r="H312" s="36" t="s">
        <v>833</v>
      </c>
    </row>
    <row r="313" spans="1:8" ht="38.25" hidden="1" x14ac:dyDescent="0.2">
      <c r="A313" s="35">
        <v>312</v>
      </c>
      <c r="B313" s="36" t="s">
        <v>456</v>
      </c>
      <c r="C313" s="49">
        <v>45043</v>
      </c>
      <c r="D313" s="36" t="s">
        <v>31</v>
      </c>
      <c r="E313" s="56">
        <v>1110580</v>
      </c>
      <c r="F313" s="56">
        <v>111058</v>
      </c>
      <c r="G313" s="56">
        <f t="shared" si="6"/>
        <v>1221638</v>
      </c>
      <c r="H313" s="36" t="s">
        <v>833</v>
      </c>
    </row>
    <row r="314" spans="1:8" ht="25.5" hidden="1" x14ac:dyDescent="0.2">
      <c r="A314" s="35">
        <v>313</v>
      </c>
      <c r="B314" s="36" t="s">
        <v>457</v>
      </c>
      <c r="C314" s="49">
        <v>45043</v>
      </c>
      <c r="D314" s="36" t="s">
        <v>12</v>
      </c>
      <c r="E314" s="56">
        <v>7496678</v>
      </c>
      <c r="F314" s="56">
        <v>749668</v>
      </c>
      <c r="G314" s="56">
        <f t="shared" si="6"/>
        <v>8246346</v>
      </c>
      <c r="H314" s="36" t="s">
        <v>833</v>
      </c>
    </row>
    <row r="315" spans="1:8" ht="25.5" hidden="1" x14ac:dyDescent="0.2">
      <c r="A315" s="35">
        <v>314</v>
      </c>
      <c r="B315" s="36" t="s">
        <v>458</v>
      </c>
      <c r="C315" s="49">
        <v>45043</v>
      </c>
      <c r="D315" s="36" t="s">
        <v>38</v>
      </c>
      <c r="E315" s="56">
        <v>225825</v>
      </c>
      <c r="F315" s="56">
        <v>22583</v>
      </c>
      <c r="G315" s="56">
        <f t="shared" si="6"/>
        <v>248408</v>
      </c>
      <c r="H315" s="36" t="s">
        <v>833</v>
      </c>
    </row>
    <row r="316" spans="1:8" ht="38.25" hidden="1" x14ac:dyDescent="0.2">
      <c r="A316" s="35">
        <v>315</v>
      </c>
      <c r="B316" s="36" t="s">
        <v>459</v>
      </c>
      <c r="C316" s="49">
        <v>45043</v>
      </c>
      <c r="D316" s="36" t="s">
        <v>30</v>
      </c>
      <c r="E316" s="56">
        <v>4048240</v>
      </c>
      <c r="F316" s="56">
        <v>404824</v>
      </c>
      <c r="G316" s="56">
        <f t="shared" si="6"/>
        <v>4453064</v>
      </c>
      <c r="H316" s="36" t="s">
        <v>833</v>
      </c>
    </row>
    <row r="317" spans="1:8" ht="38.25" hidden="1" x14ac:dyDescent="0.2">
      <c r="A317" s="35">
        <v>316</v>
      </c>
      <c r="B317" s="36" t="s">
        <v>460</v>
      </c>
      <c r="C317" s="49">
        <v>45043</v>
      </c>
      <c r="D317" s="36" t="s">
        <v>30</v>
      </c>
      <c r="E317" s="56">
        <v>135495</v>
      </c>
      <c r="F317" s="56">
        <v>13550</v>
      </c>
      <c r="G317" s="56">
        <f t="shared" si="6"/>
        <v>149045</v>
      </c>
      <c r="H317" s="36" t="s">
        <v>833</v>
      </c>
    </row>
    <row r="318" spans="1:8" ht="38.25" hidden="1" x14ac:dyDescent="0.2">
      <c r="A318" s="35">
        <v>317</v>
      </c>
      <c r="B318" s="36" t="s">
        <v>461</v>
      </c>
      <c r="C318" s="49">
        <v>45043</v>
      </c>
      <c r="D318" s="36" t="s">
        <v>34</v>
      </c>
      <c r="E318" s="56">
        <v>1336405</v>
      </c>
      <c r="F318" s="56">
        <v>133641</v>
      </c>
      <c r="G318" s="56">
        <f t="shared" si="6"/>
        <v>1470046</v>
      </c>
      <c r="H318" s="36" t="s">
        <v>833</v>
      </c>
    </row>
    <row r="319" spans="1:8" ht="38.25" hidden="1" x14ac:dyDescent="0.2">
      <c r="A319" s="35">
        <v>318</v>
      </c>
      <c r="B319" s="40" t="s">
        <v>462</v>
      </c>
      <c r="C319" s="39">
        <v>45043</v>
      </c>
      <c r="D319" s="46" t="s">
        <v>30</v>
      </c>
      <c r="E319" s="57">
        <v>3280410</v>
      </c>
      <c r="F319" s="57">
        <v>328041</v>
      </c>
      <c r="G319" s="56">
        <f t="shared" si="6"/>
        <v>3608451</v>
      </c>
      <c r="H319" s="36" t="s">
        <v>833</v>
      </c>
    </row>
    <row r="320" spans="1:8" ht="25.5" hidden="1" x14ac:dyDescent="0.2">
      <c r="A320" s="35">
        <v>319</v>
      </c>
      <c r="B320" s="36" t="s">
        <v>463</v>
      </c>
      <c r="C320" s="49">
        <v>45043</v>
      </c>
      <c r="D320" s="36" t="s">
        <v>27</v>
      </c>
      <c r="E320" s="56">
        <v>1110580</v>
      </c>
      <c r="F320" s="56">
        <v>111058</v>
      </c>
      <c r="G320" s="56">
        <f t="shared" si="6"/>
        <v>1221638</v>
      </c>
      <c r="H320" s="36" t="s">
        <v>833</v>
      </c>
    </row>
    <row r="321" spans="1:8" ht="25.5" hidden="1" x14ac:dyDescent="0.2">
      <c r="A321" s="35">
        <v>320</v>
      </c>
      <c r="B321" s="36" t="s">
        <v>464</v>
      </c>
      <c r="C321" s="49">
        <v>45043</v>
      </c>
      <c r="D321" s="36" t="s">
        <v>12</v>
      </c>
      <c r="E321" s="56">
        <v>8869205</v>
      </c>
      <c r="F321" s="56">
        <v>886921</v>
      </c>
      <c r="G321" s="56">
        <f t="shared" si="6"/>
        <v>9756126</v>
      </c>
      <c r="H321" s="36" t="s">
        <v>833</v>
      </c>
    </row>
    <row r="322" spans="1:8" ht="25.5" hidden="1" x14ac:dyDescent="0.2">
      <c r="A322" s="35">
        <v>321</v>
      </c>
      <c r="B322" s="36" t="s">
        <v>465</v>
      </c>
      <c r="C322" s="49">
        <v>45043</v>
      </c>
      <c r="D322" s="36" t="s">
        <v>32</v>
      </c>
      <c r="E322" s="56">
        <v>2667285</v>
      </c>
      <c r="F322" s="56">
        <v>266729</v>
      </c>
      <c r="G322" s="56">
        <f t="shared" si="6"/>
        <v>2934014</v>
      </c>
      <c r="H322" s="36" t="s">
        <v>833</v>
      </c>
    </row>
    <row r="323" spans="1:8" ht="38.25" hidden="1" x14ac:dyDescent="0.2">
      <c r="A323" s="35">
        <v>322</v>
      </c>
      <c r="B323" s="36" t="s">
        <v>466</v>
      </c>
      <c r="C323" s="49">
        <v>45043</v>
      </c>
      <c r="D323" s="36" t="s">
        <v>30</v>
      </c>
      <c r="E323" s="56">
        <v>12980990</v>
      </c>
      <c r="F323" s="56">
        <v>1298099</v>
      </c>
      <c r="G323" s="56">
        <f t="shared" ref="G323:G386" si="7">+E323+F323</f>
        <v>14279089</v>
      </c>
      <c r="H323" s="36" t="s">
        <v>833</v>
      </c>
    </row>
    <row r="324" spans="1:8" ht="25.5" hidden="1" x14ac:dyDescent="0.2">
      <c r="A324" s="35">
        <v>323</v>
      </c>
      <c r="B324" s="36" t="s">
        <v>467</v>
      </c>
      <c r="C324" s="49">
        <v>45043</v>
      </c>
      <c r="D324" s="36" t="s">
        <v>29</v>
      </c>
      <c r="E324" s="56">
        <v>1449580</v>
      </c>
      <c r="F324" s="56">
        <v>144958</v>
      </c>
      <c r="G324" s="56">
        <f t="shared" si="7"/>
        <v>1594538</v>
      </c>
      <c r="H324" s="36" t="s">
        <v>833</v>
      </c>
    </row>
    <row r="325" spans="1:8" ht="38.25" hidden="1" x14ac:dyDescent="0.2">
      <c r="A325" s="35">
        <v>324</v>
      </c>
      <c r="B325" s="36" t="s">
        <v>468</v>
      </c>
      <c r="C325" s="49">
        <v>45043</v>
      </c>
      <c r="D325" s="36" t="s">
        <v>33</v>
      </c>
      <c r="E325" s="56">
        <v>3333790</v>
      </c>
      <c r="F325" s="56">
        <v>333379</v>
      </c>
      <c r="G325" s="56">
        <f t="shared" si="7"/>
        <v>3667169</v>
      </c>
      <c r="H325" s="36" t="s">
        <v>833</v>
      </c>
    </row>
    <row r="326" spans="1:8" ht="25.5" hidden="1" x14ac:dyDescent="0.2">
      <c r="A326" s="35">
        <v>325</v>
      </c>
      <c r="B326" s="36" t="s">
        <v>469</v>
      </c>
      <c r="C326" s="49">
        <v>45043</v>
      </c>
      <c r="D326" s="36" t="s">
        <v>35</v>
      </c>
      <c r="E326" s="56">
        <v>7468483</v>
      </c>
      <c r="F326" s="56">
        <v>746848</v>
      </c>
      <c r="G326" s="56">
        <f t="shared" si="7"/>
        <v>8215331</v>
      </c>
      <c r="H326" s="36" t="s">
        <v>833</v>
      </c>
    </row>
    <row r="327" spans="1:8" ht="38.25" hidden="1" x14ac:dyDescent="0.2">
      <c r="A327" s="35">
        <v>326</v>
      </c>
      <c r="B327" s="36" t="s">
        <v>470</v>
      </c>
      <c r="C327" s="49">
        <v>45043</v>
      </c>
      <c r="D327" s="36" t="s">
        <v>36</v>
      </c>
      <c r="E327" s="56">
        <v>10038510</v>
      </c>
      <c r="F327" s="56">
        <v>1003851</v>
      </c>
      <c r="G327" s="56">
        <f t="shared" si="7"/>
        <v>11042361</v>
      </c>
      <c r="H327" s="36" t="s">
        <v>833</v>
      </c>
    </row>
    <row r="328" spans="1:8" ht="38.25" hidden="1" x14ac:dyDescent="0.2">
      <c r="A328" s="35">
        <v>327</v>
      </c>
      <c r="B328" s="36" t="s">
        <v>471</v>
      </c>
      <c r="C328" s="49">
        <v>45043</v>
      </c>
      <c r="D328" s="36" t="s">
        <v>13</v>
      </c>
      <c r="E328" s="56">
        <v>5339173</v>
      </c>
      <c r="F328" s="56">
        <v>533917</v>
      </c>
      <c r="G328" s="56">
        <f t="shared" si="7"/>
        <v>5873090</v>
      </c>
      <c r="H328" s="36" t="s">
        <v>833</v>
      </c>
    </row>
    <row r="329" spans="1:8" ht="38.25" hidden="1" x14ac:dyDescent="0.2">
      <c r="A329" s="35">
        <v>328</v>
      </c>
      <c r="B329" s="36" t="s">
        <v>472</v>
      </c>
      <c r="C329" s="49">
        <v>45043</v>
      </c>
      <c r="D329" s="36" t="s">
        <v>13</v>
      </c>
      <c r="E329" s="56">
        <v>3566780</v>
      </c>
      <c r="F329" s="56">
        <v>356678</v>
      </c>
      <c r="G329" s="56">
        <f t="shared" si="7"/>
        <v>3923458</v>
      </c>
      <c r="H329" s="36" t="s">
        <v>833</v>
      </c>
    </row>
    <row r="330" spans="1:8" ht="38.25" hidden="1" x14ac:dyDescent="0.2">
      <c r="A330" s="35">
        <v>329</v>
      </c>
      <c r="B330" s="36" t="s">
        <v>473</v>
      </c>
      <c r="C330" s="49">
        <v>45043</v>
      </c>
      <c r="D330" s="36" t="s">
        <v>13</v>
      </c>
      <c r="E330" s="56">
        <v>4483870</v>
      </c>
      <c r="F330" s="56">
        <v>448387</v>
      </c>
      <c r="G330" s="56">
        <f t="shared" si="7"/>
        <v>4932257</v>
      </c>
      <c r="H330" s="36" t="s">
        <v>833</v>
      </c>
    </row>
    <row r="331" spans="1:8" ht="38.25" hidden="1" x14ac:dyDescent="0.2">
      <c r="A331" s="35">
        <v>330</v>
      </c>
      <c r="B331" s="36" t="s">
        <v>474</v>
      </c>
      <c r="C331" s="49">
        <v>45043</v>
      </c>
      <c r="D331" s="36" t="s">
        <v>13</v>
      </c>
      <c r="E331" s="56">
        <v>1178300</v>
      </c>
      <c r="F331" s="56">
        <v>117830</v>
      </c>
      <c r="G331" s="56">
        <f t="shared" si="7"/>
        <v>1296130</v>
      </c>
      <c r="H331" s="36" t="s">
        <v>833</v>
      </c>
    </row>
    <row r="332" spans="1:8" ht="38.25" hidden="1" x14ac:dyDescent="0.2">
      <c r="A332" s="35">
        <v>331</v>
      </c>
      <c r="B332" s="36" t="s">
        <v>475</v>
      </c>
      <c r="C332" s="49">
        <v>45043</v>
      </c>
      <c r="D332" s="36" t="s">
        <v>33</v>
      </c>
      <c r="E332" s="56">
        <v>2024120</v>
      </c>
      <c r="F332" s="56">
        <v>202412</v>
      </c>
      <c r="G332" s="56">
        <f t="shared" si="7"/>
        <v>2226532</v>
      </c>
      <c r="H332" s="36" t="s">
        <v>833</v>
      </c>
    </row>
    <row r="333" spans="1:8" ht="25.5" hidden="1" x14ac:dyDescent="0.2">
      <c r="A333" s="35">
        <v>332</v>
      </c>
      <c r="B333" s="36" t="s">
        <v>476</v>
      </c>
      <c r="C333" s="49">
        <v>45044</v>
      </c>
      <c r="D333" s="36" t="s">
        <v>12</v>
      </c>
      <c r="E333" s="56">
        <v>7080000</v>
      </c>
      <c r="F333" s="56">
        <v>708000</v>
      </c>
      <c r="G333" s="56">
        <f t="shared" si="7"/>
        <v>7788000</v>
      </c>
      <c r="H333" s="36" t="s">
        <v>833</v>
      </c>
    </row>
    <row r="334" spans="1:8" ht="38.25" hidden="1" x14ac:dyDescent="0.2">
      <c r="A334" s="35">
        <v>333</v>
      </c>
      <c r="B334" s="36" t="s">
        <v>477</v>
      </c>
      <c r="C334" s="49">
        <v>45044</v>
      </c>
      <c r="D334" s="36" t="s">
        <v>33</v>
      </c>
      <c r="E334" s="56">
        <v>2124000</v>
      </c>
      <c r="F334" s="56">
        <v>212400</v>
      </c>
      <c r="G334" s="56">
        <f t="shared" si="7"/>
        <v>2336400</v>
      </c>
      <c r="H334" s="36" t="s">
        <v>833</v>
      </c>
    </row>
    <row r="335" spans="1:8" ht="25.5" hidden="1" x14ac:dyDescent="0.2">
      <c r="A335" s="35">
        <v>334</v>
      </c>
      <c r="B335" s="36" t="s">
        <v>478</v>
      </c>
      <c r="C335" s="49">
        <v>45044</v>
      </c>
      <c r="D335" s="36" t="s">
        <v>29</v>
      </c>
      <c r="E335" s="56">
        <v>2124000</v>
      </c>
      <c r="F335" s="56">
        <v>212400</v>
      </c>
      <c r="G335" s="56">
        <f t="shared" si="7"/>
        <v>2336400</v>
      </c>
      <c r="H335" s="36" t="s">
        <v>833</v>
      </c>
    </row>
    <row r="336" spans="1:8" ht="25.5" hidden="1" x14ac:dyDescent="0.2">
      <c r="A336" s="35">
        <v>335</v>
      </c>
      <c r="B336" s="36" t="s">
        <v>479</v>
      </c>
      <c r="C336" s="49">
        <v>45044</v>
      </c>
      <c r="D336" s="36" t="s">
        <v>29</v>
      </c>
      <c r="E336" s="56">
        <v>1905040</v>
      </c>
      <c r="F336" s="56">
        <v>190504</v>
      </c>
      <c r="G336" s="56">
        <f t="shared" si="7"/>
        <v>2095544</v>
      </c>
      <c r="H336" s="36" t="s">
        <v>833</v>
      </c>
    </row>
    <row r="337" spans="1:8" ht="38.25" hidden="1" x14ac:dyDescent="0.2">
      <c r="A337" s="35">
        <v>336</v>
      </c>
      <c r="B337" s="36" t="s">
        <v>480</v>
      </c>
      <c r="C337" s="49">
        <v>45044</v>
      </c>
      <c r="D337" s="36" t="s">
        <v>34</v>
      </c>
      <c r="E337" s="56">
        <v>2244466</v>
      </c>
      <c r="F337" s="56">
        <v>224447</v>
      </c>
      <c r="G337" s="56">
        <f t="shared" si="7"/>
        <v>2468913</v>
      </c>
      <c r="H337" s="36" t="s">
        <v>833</v>
      </c>
    </row>
    <row r="338" spans="1:8" ht="25.5" hidden="1" x14ac:dyDescent="0.2">
      <c r="A338" s="35">
        <v>337</v>
      </c>
      <c r="B338" s="36" t="s">
        <v>481</v>
      </c>
      <c r="C338" s="49">
        <v>45044</v>
      </c>
      <c r="D338" s="36" t="s">
        <v>38</v>
      </c>
      <c r="E338" s="56">
        <v>4313540</v>
      </c>
      <c r="F338" s="56">
        <v>431354</v>
      </c>
      <c r="G338" s="56">
        <f t="shared" si="7"/>
        <v>4744894</v>
      </c>
      <c r="H338" s="36" t="s">
        <v>833</v>
      </c>
    </row>
    <row r="339" spans="1:8" ht="25.5" hidden="1" x14ac:dyDescent="0.2">
      <c r="A339" s="35">
        <v>338</v>
      </c>
      <c r="B339" s="40" t="s">
        <v>482</v>
      </c>
      <c r="C339" s="39">
        <v>45044</v>
      </c>
      <c r="D339" s="46" t="s">
        <v>35</v>
      </c>
      <c r="E339" s="57">
        <v>1416000</v>
      </c>
      <c r="F339" s="57">
        <v>141600</v>
      </c>
      <c r="G339" s="56">
        <f t="shared" si="7"/>
        <v>1557600</v>
      </c>
      <c r="H339" s="36" t="s">
        <v>833</v>
      </c>
    </row>
    <row r="340" spans="1:8" ht="25.5" hidden="1" x14ac:dyDescent="0.2">
      <c r="A340" s="35">
        <v>339</v>
      </c>
      <c r="B340" s="40" t="s">
        <v>483</v>
      </c>
      <c r="C340" s="39">
        <v>45044</v>
      </c>
      <c r="D340" s="46" t="s">
        <v>27</v>
      </c>
      <c r="E340" s="57">
        <v>1780750</v>
      </c>
      <c r="F340" s="57">
        <v>178075</v>
      </c>
      <c r="G340" s="56">
        <f t="shared" si="7"/>
        <v>1958825</v>
      </c>
      <c r="H340" s="36" t="s">
        <v>833</v>
      </c>
    </row>
    <row r="341" spans="1:8" ht="25.5" hidden="1" x14ac:dyDescent="0.2">
      <c r="A341" s="35">
        <v>340</v>
      </c>
      <c r="B341" s="40" t="s">
        <v>484</v>
      </c>
      <c r="C341" s="39">
        <v>45044</v>
      </c>
      <c r="D341" s="46" t="s">
        <v>27</v>
      </c>
      <c r="E341" s="57">
        <v>8213260</v>
      </c>
      <c r="F341" s="57">
        <v>821326</v>
      </c>
      <c r="G341" s="56">
        <f t="shared" si="7"/>
        <v>9034586</v>
      </c>
      <c r="H341" s="36" t="s">
        <v>833</v>
      </c>
    </row>
    <row r="342" spans="1:8" ht="25.5" hidden="1" x14ac:dyDescent="0.2">
      <c r="A342" s="35">
        <v>341</v>
      </c>
      <c r="B342" s="36" t="s">
        <v>485</v>
      </c>
      <c r="C342" s="49">
        <v>45044</v>
      </c>
      <c r="D342" s="36" t="s">
        <v>12</v>
      </c>
      <c r="E342" s="56">
        <v>3940900</v>
      </c>
      <c r="F342" s="56">
        <v>394090</v>
      </c>
      <c r="G342" s="56">
        <f t="shared" si="7"/>
        <v>4334990</v>
      </c>
      <c r="H342" s="36" t="s">
        <v>833</v>
      </c>
    </row>
    <row r="343" spans="1:8" ht="38.25" hidden="1" x14ac:dyDescent="0.2">
      <c r="A343" s="35">
        <v>342</v>
      </c>
      <c r="B343" s="36" t="s">
        <v>486</v>
      </c>
      <c r="C343" s="49">
        <v>45044</v>
      </c>
      <c r="D343" s="36" t="s">
        <v>13</v>
      </c>
      <c r="E343" s="56">
        <v>2665380</v>
      </c>
      <c r="F343" s="56">
        <v>266538</v>
      </c>
      <c r="G343" s="56">
        <f t="shared" si="7"/>
        <v>2931918</v>
      </c>
      <c r="H343" s="36" t="s">
        <v>833</v>
      </c>
    </row>
    <row r="344" spans="1:8" ht="38.25" hidden="1" x14ac:dyDescent="0.2">
      <c r="A344" s="35">
        <v>343</v>
      </c>
      <c r="B344" s="36" t="s">
        <v>487</v>
      </c>
      <c r="C344" s="49">
        <v>45044</v>
      </c>
      <c r="D344" s="36" t="s">
        <v>36</v>
      </c>
      <c r="E344" s="56">
        <v>1822480</v>
      </c>
      <c r="F344" s="56">
        <v>182248</v>
      </c>
      <c r="G344" s="56">
        <f t="shared" si="7"/>
        <v>2004728</v>
      </c>
      <c r="H344" s="36" t="s">
        <v>833</v>
      </c>
    </row>
    <row r="345" spans="1:8" ht="25.5" hidden="1" x14ac:dyDescent="0.2">
      <c r="A345" s="35">
        <v>344</v>
      </c>
      <c r="B345" s="36" t="s">
        <v>488</v>
      </c>
      <c r="C345" s="49">
        <v>45044</v>
      </c>
      <c r="D345" s="36" t="s">
        <v>29</v>
      </c>
      <c r="E345" s="56">
        <v>4087060</v>
      </c>
      <c r="F345" s="56">
        <v>408706</v>
      </c>
      <c r="G345" s="56">
        <f t="shared" si="7"/>
        <v>4495766</v>
      </c>
      <c r="H345" s="36" t="s">
        <v>833</v>
      </c>
    </row>
    <row r="346" spans="1:8" customFormat="1" ht="25.5" hidden="1" x14ac:dyDescent="0.25">
      <c r="A346" s="35">
        <v>345</v>
      </c>
      <c r="B346" s="40" t="s">
        <v>489</v>
      </c>
      <c r="C346" s="39">
        <v>45044</v>
      </c>
      <c r="D346" s="46" t="s">
        <v>35</v>
      </c>
      <c r="E346" s="57">
        <v>1905040</v>
      </c>
      <c r="F346" s="57">
        <v>190504</v>
      </c>
      <c r="G346" s="56">
        <f t="shared" si="7"/>
        <v>2095544</v>
      </c>
      <c r="H346" s="36" t="s">
        <v>833</v>
      </c>
    </row>
    <row r="347" spans="1:8" customFormat="1" ht="25.5" hidden="1" x14ac:dyDescent="0.25">
      <c r="A347" s="35">
        <v>346</v>
      </c>
      <c r="B347" s="40" t="s">
        <v>490</v>
      </c>
      <c r="C347" s="39">
        <v>45044</v>
      </c>
      <c r="D347" s="46" t="s">
        <v>35</v>
      </c>
      <c r="E347" s="57">
        <v>2579200</v>
      </c>
      <c r="F347" s="57">
        <v>257920</v>
      </c>
      <c r="G347" s="56">
        <f t="shared" si="7"/>
        <v>2837120</v>
      </c>
      <c r="H347" s="36" t="s">
        <v>833</v>
      </c>
    </row>
    <row r="348" spans="1:8" customFormat="1" ht="25.5" hidden="1" x14ac:dyDescent="0.25">
      <c r="A348" s="35">
        <v>347</v>
      </c>
      <c r="B348" s="40" t="s">
        <v>491</v>
      </c>
      <c r="C348" s="39">
        <v>45044</v>
      </c>
      <c r="D348" s="46" t="s">
        <v>28</v>
      </c>
      <c r="E348" s="57">
        <v>1289600</v>
      </c>
      <c r="F348" s="57">
        <v>128960</v>
      </c>
      <c r="G348" s="56">
        <f t="shared" si="7"/>
        <v>1418560</v>
      </c>
      <c r="H348" s="36" t="s">
        <v>833</v>
      </c>
    </row>
    <row r="349" spans="1:8" ht="38.25" hidden="1" x14ac:dyDescent="0.2">
      <c r="A349" s="35">
        <v>348</v>
      </c>
      <c r="B349" s="36" t="s">
        <v>492</v>
      </c>
      <c r="C349" s="49">
        <v>45044</v>
      </c>
      <c r="D349" s="36" t="s">
        <v>36</v>
      </c>
      <c r="E349" s="56">
        <v>2221160</v>
      </c>
      <c r="F349" s="56">
        <v>222116</v>
      </c>
      <c r="G349" s="56">
        <f t="shared" si="7"/>
        <v>2443276</v>
      </c>
      <c r="H349" s="36" t="s">
        <v>833</v>
      </c>
    </row>
    <row r="350" spans="1:8" ht="38.25" hidden="1" x14ac:dyDescent="0.2">
      <c r="A350" s="35">
        <v>349</v>
      </c>
      <c r="B350" s="36" t="s">
        <v>493</v>
      </c>
      <c r="C350" s="49">
        <v>45044</v>
      </c>
      <c r="D350" s="36" t="s">
        <v>30</v>
      </c>
      <c r="E350" s="56">
        <v>1905040</v>
      </c>
      <c r="F350" s="56">
        <v>190504</v>
      </c>
      <c r="G350" s="56">
        <f t="shared" si="7"/>
        <v>2095544</v>
      </c>
      <c r="H350" s="36" t="s">
        <v>833</v>
      </c>
    </row>
    <row r="351" spans="1:8" ht="25.5" hidden="1" x14ac:dyDescent="0.2">
      <c r="A351" s="35">
        <v>350</v>
      </c>
      <c r="B351" s="36" t="s">
        <v>494</v>
      </c>
      <c r="C351" s="49">
        <v>45044</v>
      </c>
      <c r="D351" s="36" t="s">
        <v>32</v>
      </c>
      <c r="E351" s="56">
        <v>1410195</v>
      </c>
      <c r="F351" s="56">
        <v>141020</v>
      </c>
      <c r="G351" s="56">
        <f t="shared" si="7"/>
        <v>1551215</v>
      </c>
      <c r="H351" s="36" t="s">
        <v>833</v>
      </c>
    </row>
    <row r="352" spans="1:8" ht="38.25" hidden="1" x14ac:dyDescent="0.2">
      <c r="A352" s="35">
        <v>351</v>
      </c>
      <c r="B352" s="36" t="s">
        <v>495</v>
      </c>
      <c r="C352" s="49">
        <v>45044</v>
      </c>
      <c r="D352" s="36" t="s">
        <v>13</v>
      </c>
      <c r="E352" s="56">
        <v>1204375</v>
      </c>
      <c r="F352" s="56">
        <v>120438</v>
      </c>
      <c r="G352" s="56">
        <f t="shared" si="7"/>
        <v>1324813</v>
      </c>
      <c r="H352" s="36" t="s">
        <v>833</v>
      </c>
    </row>
    <row r="353" spans="1:8" ht="38.25" hidden="1" x14ac:dyDescent="0.2">
      <c r="A353" s="35">
        <v>352</v>
      </c>
      <c r="B353" s="36" t="s">
        <v>496</v>
      </c>
      <c r="C353" s="49">
        <v>45044</v>
      </c>
      <c r="D353" s="36" t="s">
        <v>13</v>
      </c>
      <c r="E353" s="56">
        <v>1416000</v>
      </c>
      <c r="F353" s="56">
        <v>141600</v>
      </c>
      <c r="G353" s="56">
        <f t="shared" si="7"/>
        <v>1557600</v>
      </c>
      <c r="H353" s="36" t="s">
        <v>833</v>
      </c>
    </row>
    <row r="354" spans="1:8" ht="38.25" hidden="1" x14ac:dyDescent="0.2">
      <c r="A354" s="35">
        <v>353</v>
      </c>
      <c r="B354" s="36" t="s">
        <v>497</v>
      </c>
      <c r="C354" s="49">
        <v>45044</v>
      </c>
      <c r="D354" s="36" t="s">
        <v>13</v>
      </c>
      <c r="E354" s="56">
        <v>1765190</v>
      </c>
      <c r="F354" s="56">
        <v>176519</v>
      </c>
      <c r="G354" s="56">
        <f t="shared" si="7"/>
        <v>1941709</v>
      </c>
      <c r="H354" s="36" t="s">
        <v>833</v>
      </c>
    </row>
    <row r="355" spans="1:8" ht="38.25" hidden="1" x14ac:dyDescent="0.2">
      <c r="A355" s="35">
        <v>354</v>
      </c>
      <c r="B355" s="36" t="s">
        <v>498</v>
      </c>
      <c r="C355" s="49">
        <v>45044</v>
      </c>
      <c r="D355" s="36" t="s">
        <v>13</v>
      </c>
      <c r="E355" s="56">
        <v>2425138</v>
      </c>
      <c r="F355" s="56">
        <v>242514</v>
      </c>
      <c r="G355" s="56">
        <f t="shared" si="7"/>
        <v>2667652</v>
      </c>
      <c r="H355" s="36" t="s">
        <v>833</v>
      </c>
    </row>
    <row r="356" spans="1:8" ht="38.25" hidden="1" x14ac:dyDescent="0.2">
      <c r="A356" s="35">
        <v>355</v>
      </c>
      <c r="B356" s="36" t="s">
        <v>499</v>
      </c>
      <c r="C356" s="49">
        <v>45044</v>
      </c>
      <c r="D356" s="36" t="s">
        <v>13</v>
      </c>
      <c r="E356" s="56">
        <v>708000</v>
      </c>
      <c r="F356" s="56">
        <v>70800</v>
      </c>
      <c r="G356" s="56">
        <f t="shared" si="7"/>
        <v>778800</v>
      </c>
      <c r="H356" s="36" t="s">
        <v>833</v>
      </c>
    </row>
    <row r="357" spans="1:8" ht="38.25" hidden="1" x14ac:dyDescent="0.2">
      <c r="A357" s="35">
        <v>356</v>
      </c>
      <c r="B357" s="36" t="s">
        <v>500</v>
      </c>
      <c r="C357" s="49">
        <v>45044</v>
      </c>
      <c r="D357" s="36" t="s">
        <v>13</v>
      </c>
      <c r="E357" s="56">
        <v>6310280</v>
      </c>
      <c r="F357" s="56">
        <v>631028</v>
      </c>
      <c r="G357" s="56">
        <f t="shared" si="7"/>
        <v>6941308</v>
      </c>
      <c r="H357" s="36" t="s">
        <v>833</v>
      </c>
    </row>
    <row r="358" spans="1:8" ht="38.25" hidden="1" x14ac:dyDescent="0.2">
      <c r="A358" s="35">
        <v>357</v>
      </c>
      <c r="B358" s="36" t="s">
        <v>501</v>
      </c>
      <c r="C358" s="49">
        <v>45044</v>
      </c>
      <c r="D358" s="36" t="s">
        <v>13</v>
      </c>
      <c r="E358" s="56">
        <v>2929160</v>
      </c>
      <c r="F358" s="56">
        <v>292916</v>
      </c>
      <c r="G358" s="56">
        <f t="shared" si="7"/>
        <v>3222076</v>
      </c>
      <c r="H358" s="36" t="s">
        <v>833</v>
      </c>
    </row>
    <row r="359" spans="1:8" ht="38.25" hidden="1" x14ac:dyDescent="0.2">
      <c r="A359" s="35">
        <v>358</v>
      </c>
      <c r="B359" s="36" t="s">
        <v>502</v>
      </c>
      <c r="C359" s="49">
        <v>45044</v>
      </c>
      <c r="D359" s="36" t="s">
        <v>13</v>
      </c>
      <c r="E359" s="56">
        <v>3233810</v>
      </c>
      <c r="F359" s="56">
        <v>323381</v>
      </c>
      <c r="G359" s="56">
        <f t="shared" si="7"/>
        <v>3557191</v>
      </c>
      <c r="H359" s="36" t="s">
        <v>833</v>
      </c>
    </row>
    <row r="360" spans="1:8" ht="38.25" hidden="1" x14ac:dyDescent="0.2">
      <c r="A360" s="35">
        <v>359</v>
      </c>
      <c r="B360" s="36" t="s">
        <v>503</v>
      </c>
      <c r="C360" s="49">
        <v>45044</v>
      </c>
      <c r="D360" s="36" t="s">
        <v>13</v>
      </c>
      <c r="E360" s="56">
        <v>1110580</v>
      </c>
      <c r="F360" s="56">
        <v>111058</v>
      </c>
      <c r="G360" s="56">
        <f t="shared" si="7"/>
        <v>1221638</v>
      </c>
      <c r="H360" s="36" t="s">
        <v>833</v>
      </c>
    </row>
    <row r="361" spans="1:8" ht="38.25" hidden="1" x14ac:dyDescent="0.2">
      <c r="A361" s="35">
        <v>360</v>
      </c>
      <c r="B361" s="36" t="s">
        <v>504</v>
      </c>
      <c r="C361" s="49">
        <v>45044</v>
      </c>
      <c r="D361" s="36" t="s">
        <v>13</v>
      </c>
      <c r="E361" s="56">
        <v>6372000</v>
      </c>
      <c r="F361" s="56">
        <v>637200</v>
      </c>
      <c r="G361" s="56">
        <f t="shared" si="7"/>
        <v>7009200</v>
      </c>
      <c r="H361" s="36" t="s">
        <v>833</v>
      </c>
    </row>
    <row r="362" spans="1:8" ht="38.25" hidden="1" x14ac:dyDescent="0.2">
      <c r="A362" s="35">
        <v>361</v>
      </c>
      <c r="B362" s="36" t="s">
        <v>505</v>
      </c>
      <c r="C362" s="49">
        <v>45044</v>
      </c>
      <c r="D362" s="36" t="s">
        <v>13</v>
      </c>
      <c r="E362" s="56">
        <v>1924970</v>
      </c>
      <c r="F362" s="56">
        <v>192497</v>
      </c>
      <c r="G362" s="56">
        <f t="shared" si="7"/>
        <v>2117467</v>
      </c>
      <c r="H362" s="36" t="s">
        <v>833</v>
      </c>
    </row>
    <row r="363" spans="1:8" ht="38.25" hidden="1" x14ac:dyDescent="0.2">
      <c r="A363" s="35">
        <v>362</v>
      </c>
      <c r="B363" s="36" t="s">
        <v>506</v>
      </c>
      <c r="C363" s="49">
        <v>45050</v>
      </c>
      <c r="D363" s="36" t="s">
        <v>13</v>
      </c>
      <c r="E363" s="56">
        <v>12020645</v>
      </c>
      <c r="F363" s="56">
        <v>1202065</v>
      </c>
      <c r="G363" s="56">
        <f t="shared" si="7"/>
        <v>13222710</v>
      </c>
      <c r="H363" s="37" t="s">
        <v>834</v>
      </c>
    </row>
    <row r="364" spans="1:8" ht="25.5" hidden="1" x14ac:dyDescent="0.2">
      <c r="A364" s="35">
        <v>363</v>
      </c>
      <c r="B364" s="36" t="s">
        <v>507</v>
      </c>
      <c r="C364" s="49">
        <v>45054</v>
      </c>
      <c r="D364" s="36" t="s">
        <v>12</v>
      </c>
      <c r="E364" s="56">
        <v>17533435</v>
      </c>
      <c r="F364" s="56">
        <v>1753344</v>
      </c>
      <c r="G364" s="56">
        <f t="shared" si="7"/>
        <v>19286779</v>
      </c>
      <c r="H364" s="37" t="s">
        <v>834</v>
      </c>
    </row>
    <row r="365" spans="1:8" ht="25.5" hidden="1" x14ac:dyDescent="0.2">
      <c r="A365" s="35">
        <v>364</v>
      </c>
      <c r="B365" s="36" t="s">
        <v>508</v>
      </c>
      <c r="C365" s="49">
        <v>45054</v>
      </c>
      <c r="D365" s="36" t="s">
        <v>27</v>
      </c>
      <c r="E365" s="56">
        <v>1887980</v>
      </c>
      <c r="F365" s="56">
        <v>188798</v>
      </c>
      <c r="G365" s="56">
        <f t="shared" si="7"/>
        <v>2076778</v>
      </c>
      <c r="H365" s="37" t="s">
        <v>834</v>
      </c>
    </row>
    <row r="366" spans="1:8" ht="25.5" hidden="1" x14ac:dyDescent="0.2">
      <c r="A366" s="35">
        <v>365</v>
      </c>
      <c r="B366" s="36" t="s">
        <v>509</v>
      </c>
      <c r="C366" s="49">
        <v>45054</v>
      </c>
      <c r="D366" s="36" t="s">
        <v>29</v>
      </c>
      <c r="E366" s="56">
        <v>2024120</v>
      </c>
      <c r="F366" s="56">
        <v>202412</v>
      </c>
      <c r="G366" s="56">
        <f t="shared" si="7"/>
        <v>2226532</v>
      </c>
      <c r="H366" s="37" t="s">
        <v>834</v>
      </c>
    </row>
    <row r="367" spans="1:8" ht="38.25" hidden="1" x14ac:dyDescent="0.2">
      <c r="A367" s="35">
        <v>366</v>
      </c>
      <c r="B367" s="36" t="s">
        <v>510</v>
      </c>
      <c r="C367" s="49">
        <v>45054</v>
      </c>
      <c r="D367" s="36" t="s">
        <v>31</v>
      </c>
      <c r="E367" s="56">
        <v>2024120</v>
      </c>
      <c r="F367" s="56">
        <v>202412</v>
      </c>
      <c r="G367" s="56">
        <f t="shared" si="7"/>
        <v>2226532</v>
      </c>
      <c r="H367" s="37" t="s">
        <v>834</v>
      </c>
    </row>
    <row r="368" spans="1:8" ht="38.25" hidden="1" x14ac:dyDescent="0.2">
      <c r="A368" s="35">
        <v>367</v>
      </c>
      <c r="B368" s="36" t="s">
        <v>511</v>
      </c>
      <c r="C368" s="49">
        <v>45054</v>
      </c>
      <c r="D368" s="36" t="s">
        <v>33</v>
      </c>
      <c r="E368" s="56">
        <v>943990</v>
      </c>
      <c r="F368" s="56">
        <v>94399</v>
      </c>
      <c r="G368" s="56">
        <f t="shared" si="7"/>
        <v>1038389</v>
      </c>
      <c r="H368" s="37" t="s">
        <v>834</v>
      </c>
    </row>
    <row r="369" spans="1:8" ht="38.25" hidden="1" x14ac:dyDescent="0.2">
      <c r="A369" s="35">
        <v>368</v>
      </c>
      <c r="B369" s="36" t="s">
        <v>512</v>
      </c>
      <c r="C369" s="49">
        <v>45054</v>
      </c>
      <c r="D369" s="36" t="s">
        <v>13</v>
      </c>
      <c r="E369" s="56">
        <v>2024120</v>
      </c>
      <c r="F369" s="56">
        <v>202412</v>
      </c>
      <c r="G369" s="56">
        <f t="shared" si="7"/>
        <v>2226532</v>
      </c>
      <c r="H369" s="37" t="s">
        <v>834</v>
      </c>
    </row>
    <row r="370" spans="1:8" ht="38.25" hidden="1" x14ac:dyDescent="0.2">
      <c r="A370" s="35">
        <v>369</v>
      </c>
      <c r="B370" s="36" t="s">
        <v>513</v>
      </c>
      <c r="C370" s="49">
        <v>45054</v>
      </c>
      <c r="D370" s="36" t="s">
        <v>13</v>
      </c>
      <c r="E370" s="56">
        <v>3023910</v>
      </c>
      <c r="F370" s="56">
        <v>302391</v>
      </c>
      <c r="G370" s="56">
        <f t="shared" si="7"/>
        <v>3326301</v>
      </c>
      <c r="H370" s="37" t="s">
        <v>834</v>
      </c>
    </row>
    <row r="371" spans="1:8" ht="38.25" hidden="1" x14ac:dyDescent="0.2">
      <c r="A371" s="35">
        <v>370</v>
      </c>
      <c r="B371" s="36" t="s">
        <v>514</v>
      </c>
      <c r="C371" s="49">
        <v>45054</v>
      </c>
      <c r="D371" s="36" t="s">
        <v>13</v>
      </c>
      <c r="E371" s="56">
        <v>4236820</v>
      </c>
      <c r="F371" s="56">
        <v>423682</v>
      </c>
      <c r="G371" s="56">
        <f t="shared" si="7"/>
        <v>4660502</v>
      </c>
      <c r="H371" s="37" t="s">
        <v>834</v>
      </c>
    </row>
    <row r="372" spans="1:8" ht="38.25" hidden="1" x14ac:dyDescent="0.2">
      <c r="A372" s="35">
        <v>371</v>
      </c>
      <c r="B372" s="36" t="s">
        <v>515</v>
      </c>
      <c r="C372" s="49">
        <v>45054</v>
      </c>
      <c r="D372" s="36" t="s">
        <v>13</v>
      </c>
      <c r="E372" s="56">
        <v>4294225</v>
      </c>
      <c r="F372" s="56">
        <v>429423</v>
      </c>
      <c r="G372" s="56">
        <f t="shared" si="7"/>
        <v>4723648</v>
      </c>
      <c r="H372" s="37" t="s">
        <v>834</v>
      </c>
    </row>
    <row r="373" spans="1:8" ht="38.25" hidden="1" x14ac:dyDescent="0.2">
      <c r="A373" s="35">
        <v>372</v>
      </c>
      <c r="B373" s="36" t="s">
        <v>516</v>
      </c>
      <c r="C373" s="49">
        <v>45054</v>
      </c>
      <c r="D373" s="36" t="s">
        <v>13</v>
      </c>
      <c r="E373" s="56">
        <v>5241628</v>
      </c>
      <c r="F373" s="56">
        <v>524163</v>
      </c>
      <c r="G373" s="56">
        <f t="shared" si="7"/>
        <v>5765791</v>
      </c>
      <c r="H373" s="37" t="s">
        <v>834</v>
      </c>
    </row>
    <row r="374" spans="1:8" ht="38.25" hidden="1" x14ac:dyDescent="0.2">
      <c r="A374" s="35">
        <v>373</v>
      </c>
      <c r="B374" s="36" t="s">
        <v>517</v>
      </c>
      <c r="C374" s="49">
        <v>45054</v>
      </c>
      <c r="D374" s="36" t="s">
        <v>13</v>
      </c>
      <c r="E374" s="56">
        <v>3927070</v>
      </c>
      <c r="F374" s="56">
        <v>392707</v>
      </c>
      <c r="G374" s="56">
        <f t="shared" si="7"/>
        <v>4319777</v>
      </c>
      <c r="H374" s="37" t="s">
        <v>834</v>
      </c>
    </row>
    <row r="375" spans="1:8" ht="38.25" hidden="1" x14ac:dyDescent="0.2">
      <c r="A375" s="35">
        <v>374</v>
      </c>
      <c r="B375" s="36" t="s">
        <v>518</v>
      </c>
      <c r="C375" s="49">
        <v>45054</v>
      </c>
      <c r="D375" s="36" t="s">
        <v>13</v>
      </c>
      <c r="E375" s="56">
        <v>3019185</v>
      </c>
      <c r="F375" s="56">
        <v>301919</v>
      </c>
      <c r="G375" s="56">
        <f t="shared" si="7"/>
        <v>3321104</v>
      </c>
      <c r="H375" s="37" t="s">
        <v>834</v>
      </c>
    </row>
    <row r="376" spans="1:8" ht="38.25" hidden="1" x14ac:dyDescent="0.2">
      <c r="A376" s="35">
        <v>375</v>
      </c>
      <c r="B376" s="36" t="s">
        <v>519</v>
      </c>
      <c r="C376" s="49">
        <v>45054</v>
      </c>
      <c r="D376" s="36" t="s">
        <v>13</v>
      </c>
      <c r="E376" s="56">
        <v>506030</v>
      </c>
      <c r="F376" s="56">
        <v>50603</v>
      </c>
      <c r="G376" s="56">
        <f t="shared" si="7"/>
        <v>556633</v>
      </c>
      <c r="H376" s="37" t="s">
        <v>834</v>
      </c>
    </row>
    <row r="377" spans="1:8" ht="38.25" hidden="1" x14ac:dyDescent="0.2">
      <c r="A377" s="35">
        <v>376</v>
      </c>
      <c r="B377" s="36" t="s">
        <v>520</v>
      </c>
      <c r="C377" s="49">
        <v>45054</v>
      </c>
      <c r="D377" s="36" t="s">
        <v>34</v>
      </c>
      <c r="E377" s="56">
        <v>23176510</v>
      </c>
      <c r="F377" s="56">
        <v>2317651</v>
      </c>
      <c r="G377" s="56">
        <f t="shared" si="7"/>
        <v>25494161</v>
      </c>
      <c r="H377" s="37" t="s">
        <v>834</v>
      </c>
    </row>
    <row r="378" spans="1:8" ht="38.25" hidden="1" x14ac:dyDescent="0.2">
      <c r="A378" s="35">
        <v>377</v>
      </c>
      <c r="B378" s="36" t="s">
        <v>521</v>
      </c>
      <c r="C378" s="49">
        <v>45054</v>
      </c>
      <c r="D378" s="36" t="s">
        <v>26</v>
      </c>
      <c r="E378" s="56">
        <v>943990</v>
      </c>
      <c r="F378" s="56">
        <v>94399</v>
      </c>
      <c r="G378" s="56">
        <f t="shared" si="7"/>
        <v>1038389</v>
      </c>
      <c r="H378" s="37" t="s">
        <v>834</v>
      </c>
    </row>
    <row r="379" spans="1:8" ht="25.5" hidden="1" x14ac:dyDescent="0.2">
      <c r="A379" s="35">
        <v>378</v>
      </c>
      <c r="B379" s="36" t="s">
        <v>522</v>
      </c>
      <c r="C379" s="49">
        <v>45054</v>
      </c>
      <c r="D379" s="36" t="s">
        <v>12</v>
      </c>
      <c r="E379" s="56">
        <v>4300590</v>
      </c>
      <c r="F379" s="56">
        <v>430059</v>
      </c>
      <c r="G379" s="56">
        <f t="shared" si="7"/>
        <v>4730649</v>
      </c>
      <c r="H379" s="37" t="s">
        <v>834</v>
      </c>
    </row>
    <row r="380" spans="1:8" ht="25.5" hidden="1" x14ac:dyDescent="0.2">
      <c r="A380" s="35">
        <v>379</v>
      </c>
      <c r="B380" s="36" t="s">
        <v>523</v>
      </c>
      <c r="C380" s="49">
        <v>45054</v>
      </c>
      <c r="D380" s="36" t="s">
        <v>12</v>
      </c>
      <c r="E380" s="56">
        <v>13132640</v>
      </c>
      <c r="F380" s="56">
        <v>1313264</v>
      </c>
      <c r="G380" s="56">
        <f t="shared" si="7"/>
        <v>14445904</v>
      </c>
      <c r="H380" s="37" t="s">
        <v>834</v>
      </c>
    </row>
    <row r="381" spans="1:8" ht="25.5" hidden="1" x14ac:dyDescent="0.2">
      <c r="A381" s="35">
        <v>380</v>
      </c>
      <c r="B381" s="36" t="s">
        <v>524</v>
      </c>
      <c r="C381" s="49">
        <v>45054</v>
      </c>
      <c r="D381" s="36" t="s">
        <v>12</v>
      </c>
      <c r="E381" s="56">
        <v>4298480</v>
      </c>
      <c r="F381" s="56">
        <v>429848</v>
      </c>
      <c r="G381" s="56">
        <f t="shared" si="7"/>
        <v>4728328</v>
      </c>
      <c r="H381" s="37" t="s">
        <v>834</v>
      </c>
    </row>
    <row r="382" spans="1:8" ht="25.5" hidden="1" x14ac:dyDescent="0.2">
      <c r="A382" s="35">
        <v>381</v>
      </c>
      <c r="B382" s="36" t="s">
        <v>525</v>
      </c>
      <c r="C382" s="49">
        <v>45054</v>
      </c>
      <c r="D382" s="36" t="s">
        <v>12</v>
      </c>
      <c r="E382" s="56">
        <v>9439900</v>
      </c>
      <c r="F382" s="56">
        <v>943990</v>
      </c>
      <c r="G382" s="56">
        <f t="shared" si="7"/>
        <v>10383890</v>
      </c>
      <c r="H382" s="37" t="s">
        <v>834</v>
      </c>
    </row>
    <row r="383" spans="1:8" ht="25.5" hidden="1" x14ac:dyDescent="0.2">
      <c r="A383" s="35">
        <v>382</v>
      </c>
      <c r="B383" s="36" t="s">
        <v>526</v>
      </c>
      <c r="C383" s="49">
        <v>45054</v>
      </c>
      <c r="D383" s="36" t="s">
        <v>38</v>
      </c>
      <c r="E383" s="56">
        <v>7550995</v>
      </c>
      <c r="F383" s="56">
        <v>755100</v>
      </c>
      <c r="G383" s="56">
        <f t="shared" si="7"/>
        <v>8306095</v>
      </c>
      <c r="H383" s="37" t="s">
        <v>834</v>
      </c>
    </row>
    <row r="384" spans="1:8" ht="38.25" hidden="1" x14ac:dyDescent="0.2">
      <c r="A384" s="35">
        <v>383</v>
      </c>
      <c r="B384" s="36" t="s">
        <v>527</v>
      </c>
      <c r="C384" s="49">
        <v>45054</v>
      </c>
      <c r="D384" s="36" t="s">
        <v>31</v>
      </c>
      <c r="E384" s="56">
        <v>16962400</v>
      </c>
      <c r="F384" s="56">
        <v>1696240</v>
      </c>
      <c r="G384" s="56">
        <f t="shared" si="7"/>
        <v>18658640</v>
      </c>
      <c r="H384" s="37" t="s">
        <v>834</v>
      </c>
    </row>
    <row r="385" spans="1:8" ht="25.5" hidden="1" x14ac:dyDescent="0.2">
      <c r="A385" s="35">
        <v>384</v>
      </c>
      <c r="B385" s="36" t="s">
        <v>528</v>
      </c>
      <c r="C385" s="49">
        <v>45054</v>
      </c>
      <c r="D385" s="36" t="s">
        <v>29</v>
      </c>
      <c r="E385" s="56">
        <v>4719950</v>
      </c>
      <c r="F385" s="56">
        <v>471995</v>
      </c>
      <c r="G385" s="56">
        <f t="shared" si="7"/>
        <v>5191945</v>
      </c>
      <c r="H385" s="37" t="s">
        <v>834</v>
      </c>
    </row>
    <row r="386" spans="1:8" ht="25.5" hidden="1" x14ac:dyDescent="0.2">
      <c r="A386" s="35">
        <v>385</v>
      </c>
      <c r="B386" s="36" t="s">
        <v>529</v>
      </c>
      <c r="C386" s="49">
        <v>45054</v>
      </c>
      <c r="D386" s="36" t="s">
        <v>29</v>
      </c>
      <c r="E386" s="56">
        <v>9610150</v>
      </c>
      <c r="F386" s="56">
        <v>961015</v>
      </c>
      <c r="G386" s="56">
        <f t="shared" si="7"/>
        <v>10571165</v>
      </c>
      <c r="H386" s="37" t="s">
        <v>834</v>
      </c>
    </row>
    <row r="387" spans="1:8" ht="38.25" hidden="1" x14ac:dyDescent="0.2">
      <c r="A387" s="35">
        <v>386</v>
      </c>
      <c r="B387" s="36" t="s">
        <v>530</v>
      </c>
      <c r="C387" s="49">
        <v>45054</v>
      </c>
      <c r="D387" s="36" t="s">
        <v>33</v>
      </c>
      <c r="E387" s="56">
        <v>10150345</v>
      </c>
      <c r="F387" s="56">
        <v>1015035</v>
      </c>
      <c r="G387" s="56">
        <f t="shared" ref="G387:G450" si="8">+E387+F387</f>
        <v>11165380</v>
      </c>
      <c r="H387" s="37" t="s">
        <v>834</v>
      </c>
    </row>
    <row r="388" spans="1:8" ht="38.25" hidden="1" x14ac:dyDescent="0.2">
      <c r="A388" s="35">
        <v>387</v>
      </c>
      <c r="B388" s="36" t="s">
        <v>531</v>
      </c>
      <c r="C388" s="49">
        <v>45054</v>
      </c>
      <c r="D388" s="36" t="s">
        <v>36</v>
      </c>
      <c r="E388" s="56">
        <v>6681910</v>
      </c>
      <c r="F388" s="56">
        <v>668191</v>
      </c>
      <c r="G388" s="56">
        <f t="shared" si="8"/>
        <v>7350101</v>
      </c>
      <c r="H388" s="37" t="s">
        <v>834</v>
      </c>
    </row>
    <row r="389" spans="1:8" ht="38.25" hidden="1" x14ac:dyDescent="0.2">
      <c r="A389" s="35">
        <v>388</v>
      </c>
      <c r="B389" s="36" t="s">
        <v>532</v>
      </c>
      <c r="C389" s="49">
        <v>45054</v>
      </c>
      <c r="D389" s="36" t="s">
        <v>33</v>
      </c>
      <c r="E389" s="56">
        <v>4976070</v>
      </c>
      <c r="F389" s="56">
        <v>497607</v>
      </c>
      <c r="G389" s="56">
        <f t="shared" si="8"/>
        <v>5473677</v>
      </c>
      <c r="H389" s="37" t="s">
        <v>834</v>
      </c>
    </row>
    <row r="390" spans="1:8" ht="38.25" hidden="1" x14ac:dyDescent="0.2">
      <c r="A390" s="35">
        <v>389</v>
      </c>
      <c r="B390" s="36" t="s">
        <v>533</v>
      </c>
      <c r="C390" s="49">
        <v>45054</v>
      </c>
      <c r="D390" s="36" t="s">
        <v>13</v>
      </c>
      <c r="E390" s="56">
        <v>4719950</v>
      </c>
      <c r="F390" s="56">
        <v>471995</v>
      </c>
      <c r="G390" s="56">
        <f t="shared" si="8"/>
        <v>5191945</v>
      </c>
      <c r="H390" s="37" t="s">
        <v>834</v>
      </c>
    </row>
    <row r="391" spans="1:8" ht="38.25" hidden="1" x14ac:dyDescent="0.2">
      <c r="A391" s="35">
        <v>390</v>
      </c>
      <c r="B391" s="36" t="s">
        <v>534</v>
      </c>
      <c r="C391" s="49">
        <v>45054</v>
      </c>
      <c r="D391" s="36" t="s">
        <v>13</v>
      </c>
      <c r="E391" s="56">
        <v>1205250</v>
      </c>
      <c r="F391" s="56">
        <v>120525</v>
      </c>
      <c r="G391" s="56">
        <f t="shared" si="8"/>
        <v>1325775</v>
      </c>
      <c r="H391" s="37" t="s">
        <v>834</v>
      </c>
    </row>
    <row r="392" spans="1:8" ht="38.25" hidden="1" x14ac:dyDescent="0.2">
      <c r="A392" s="35">
        <v>391</v>
      </c>
      <c r="B392" s="36" t="s">
        <v>535</v>
      </c>
      <c r="C392" s="49">
        <v>45054</v>
      </c>
      <c r="D392" s="36" t="s">
        <v>13</v>
      </c>
      <c r="E392" s="56">
        <v>30159656</v>
      </c>
      <c r="F392" s="56">
        <v>3015966</v>
      </c>
      <c r="G392" s="56">
        <f t="shared" si="8"/>
        <v>33175622</v>
      </c>
      <c r="H392" s="37" t="s">
        <v>834</v>
      </c>
    </row>
    <row r="393" spans="1:8" ht="38.25" hidden="1" x14ac:dyDescent="0.2">
      <c r="A393" s="35">
        <v>392</v>
      </c>
      <c r="B393" s="36" t="s">
        <v>536</v>
      </c>
      <c r="C393" s="49">
        <v>45054</v>
      </c>
      <c r="D393" s="36" t="s">
        <v>13</v>
      </c>
      <c r="E393" s="56">
        <v>10943658</v>
      </c>
      <c r="F393" s="56">
        <v>1094366</v>
      </c>
      <c r="G393" s="56">
        <f t="shared" si="8"/>
        <v>12038024</v>
      </c>
      <c r="H393" s="37" t="s">
        <v>834</v>
      </c>
    </row>
    <row r="394" spans="1:8" ht="38.25" hidden="1" x14ac:dyDescent="0.2">
      <c r="A394" s="35">
        <v>393</v>
      </c>
      <c r="B394" s="36" t="s">
        <v>537</v>
      </c>
      <c r="C394" s="49">
        <v>45054</v>
      </c>
      <c r="D394" s="36" t="s">
        <v>13</v>
      </c>
      <c r="E394" s="56">
        <v>13264650</v>
      </c>
      <c r="F394" s="56">
        <v>1326465</v>
      </c>
      <c r="G394" s="56">
        <f t="shared" si="8"/>
        <v>14591115</v>
      </c>
      <c r="H394" s="37" t="s">
        <v>834</v>
      </c>
    </row>
    <row r="395" spans="1:8" ht="38.25" hidden="1" x14ac:dyDescent="0.2">
      <c r="A395" s="35">
        <v>394</v>
      </c>
      <c r="B395" s="36" t="s">
        <v>538</v>
      </c>
      <c r="C395" s="49">
        <v>45054</v>
      </c>
      <c r="D395" s="36" t="s">
        <v>13</v>
      </c>
      <c r="E395" s="56">
        <v>12446270</v>
      </c>
      <c r="F395" s="56">
        <v>1244627</v>
      </c>
      <c r="G395" s="56">
        <f t="shared" si="8"/>
        <v>13690897</v>
      </c>
      <c r="H395" s="37" t="s">
        <v>834</v>
      </c>
    </row>
    <row r="396" spans="1:8" ht="38.25" hidden="1" x14ac:dyDescent="0.2">
      <c r="A396" s="35">
        <v>395</v>
      </c>
      <c r="B396" s="36" t="s">
        <v>539</v>
      </c>
      <c r="C396" s="49">
        <v>45054</v>
      </c>
      <c r="D396" s="36" t="s">
        <v>13</v>
      </c>
      <c r="E396" s="56">
        <v>10164620</v>
      </c>
      <c r="F396" s="56">
        <v>1016462</v>
      </c>
      <c r="G396" s="56">
        <f t="shared" si="8"/>
        <v>11181082</v>
      </c>
      <c r="H396" s="37" t="s">
        <v>834</v>
      </c>
    </row>
    <row r="397" spans="1:8" ht="25.5" hidden="1" x14ac:dyDescent="0.2">
      <c r="A397" s="35">
        <v>396</v>
      </c>
      <c r="B397" s="36" t="s">
        <v>540</v>
      </c>
      <c r="C397" s="49">
        <v>45054</v>
      </c>
      <c r="D397" s="36" t="s">
        <v>29</v>
      </c>
      <c r="E397" s="56">
        <v>7698990</v>
      </c>
      <c r="F397" s="56">
        <v>769899</v>
      </c>
      <c r="G397" s="56">
        <f t="shared" si="8"/>
        <v>8468889</v>
      </c>
      <c r="H397" s="37" t="s">
        <v>834</v>
      </c>
    </row>
    <row r="398" spans="1:8" ht="38.25" hidden="1" x14ac:dyDescent="0.2">
      <c r="A398" s="35">
        <v>397</v>
      </c>
      <c r="B398" s="36" t="s">
        <v>541</v>
      </c>
      <c r="C398" s="49">
        <v>45054</v>
      </c>
      <c r="D398" s="36" t="s">
        <v>13</v>
      </c>
      <c r="E398" s="56">
        <v>2373490</v>
      </c>
      <c r="F398" s="56">
        <v>237349</v>
      </c>
      <c r="G398" s="56">
        <f t="shared" si="8"/>
        <v>2610839</v>
      </c>
      <c r="H398" s="37" t="s">
        <v>834</v>
      </c>
    </row>
    <row r="399" spans="1:8" ht="38.25" hidden="1" x14ac:dyDescent="0.2">
      <c r="A399" s="35">
        <v>398</v>
      </c>
      <c r="B399" s="36" t="s">
        <v>542</v>
      </c>
      <c r="C399" s="49">
        <v>45054</v>
      </c>
      <c r="D399" s="36" t="s">
        <v>13</v>
      </c>
      <c r="E399" s="56">
        <v>1249940</v>
      </c>
      <c r="F399" s="56">
        <v>124994</v>
      </c>
      <c r="G399" s="56">
        <f t="shared" si="8"/>
        <v>1374934</v>
      </c>
      <c r="H399" s="37" t="s">
        <v>834</v>
      </c>
    </row>
    <row r="400" spans="1:8" ht="38.25" hidden="1" x14ac:dyDescent="0.2">
      <c r="A400" s="35">
        <v>399</v>
      </c>
      <c r="B400" s="36" t="s">
        <v>543</v>
      </c>
      <c r="C400" s="49">
        <v>45058</v>
      </c>
      <c r="D400" s="36" t="s">
        <v>13</v>
      </c>
      <c r="E400" s="56">
        <v>63690930</v>
      </c>
      <c r="F400" s="56">
        <v>6369093</v>
      </c>
      <c r="G400" s="56">
        <f t="shared" si="8"/>
        <v>70060023</v>
      </c>
      <c r="H400" s="37" t="s">
        <v>834</v>
      </c>
    </row>
    <row r="401" spans="1:8" ht="25.5" hidden="1" x14ac:dyDescent="0.2">
      <c r="A401" s="35">
        <v>400</v>
      </c>
      <c r="B401" s="36" t="s">
        <v>544</v>
      </c>
      <c r="C401" s="49">
        <v>45058</v>
      </c>
      <c r="D401" s="36" t="s">
        <v>12</v>
      </c>
      <c r="E401" s="56">
        <v>33135726</v>
      </c>
      <c r="F401" s="56">
        <v>3313573</v>
      </c>
      <c r="G401" s="56">
        <f t="shared" si="8"/>
        <v>36449299</v>
      </c>
      <c r="H401" s="37" t="s">
        <v>834</v>
      </c>
    </row>
    <row r="402" spans="1:8" ht="25.5" hidden="1" x14ac:dyDescent="0.2">
      <c r="A402" s="35">
        <v>401</v>
      </c>
      <c r="B402" s="36" t="s">
        <v>545</v>
      </c>
      <c r="C402" s="49">
        <v>45059</v>
      </c>
      <c r="D402" s="36" t="s">
        <v>12</v>
      </c>
      <c r="E402" s="56">
        <v>250915</v>
      </c>
      <c r="F402" s="56">
        <v>25092</v>
      </c>
      <c r="G402" s="56">
        <f t="shared" si="8"/>
        <v>276007</v>
      </c>
      <c r="H402" s="37" t="s">
        <v>834</v>
      </c>
    </row>
    <row r="403" spans="1:8" customFormat="1" ht="38.25" hidden="1" x14ac:dyDescent="0.25">
      <c r="A403" s="35">
        <v>402</v>
      </c>
      <c r="B403" s="38" t="s">
        <v>546</v>
      </c>
      <c r="C403" s="39">
        <v>45059</v>
      </c>
      <c r="D403" s="46" t="s">
        <v>26</v>
      </c>
      <c r="E403" s="48">
        <v>2940030</v>
      </c>
      <c r="F403" s="48">
        <v>294003</v>
      </c>
      <c r="G403" s="56">
        <f t="shared" si="8"/>
        <v>3234033</v>
      </c>
      <c r="H403" s="37" t="s">
        <v>834</v>
      </c>
    </row>
    <row r="404" spans="1:8" ht="38.25" hidden="1" x14ac:dyDescent="0.2">
      <c r="A404" s="35">
        <v>403</v>
      </c>
      <c r="B404" s="36" t="s">
        <v>547</v>
      </c>
      <c r="C404" s="49">
        <v>45059</v>
      </c>
      <c r="D404" s="36" t="s">
        <v>26</v>
      </c>
      <c r="E404" s="56">
        <v>566400</v>
      </c>
      <c r="F404" s="56">
        <v>56640</v>
      </c>
      <c r="G404" s="56">
        <f t="shared" si="8"/>
        <v>623040</v>
      </c>
      <c r="H404" s="37" t="s">
        <v>834</v>
      </c>
    </row>
    <row r="405" spans="1:8" ht="25.5" hidden="1" x14ac:dyDescent="0.2">
      <c r="A405" s="35">
        <v>404</v>
      </c>
      <c r="B405" s="36" t="s">
        <v>548</v>
      </c>
      <c r="C405" s="49">
        <v>45059</v>
      </c>
      <c r="D405" s="36" t="s">
        <v>29</v>
      </c>
      <c r="E405" s="56">
        <v>2667265</v>
      </c>
      <c r="F405" s="56">
        <v>266727</v>
      </c>
      <c r="G405" s="56">
        <f t="shared" si="8"/>
        <v>2933992</v>
      </c>
      <c r="H405" s="37" t="s">
        <v>834</v>
      </c>
    </row>
    <row r="406" spans="1:8" ht="25.5" hidden="1" x14ac:dyDescent="0.2">
      <c r="A406" s="35">
        <v>405</v>
      </c>
      <c r="B406" s="36" t="s">
        <v>549</v>
      </c>
      <c r="C406" s="49">
        <v>45059</v>
      </c>
      <c r="D406" s="36" t="s">
        <v>38</v>
      </c>
      <c r="E406" s="56">
        <v>3082743</v>
      </c>
      <c r="F406" s="56">
        <v>308274</v>
      </c>
      <c r="G406" s="56">
        <f t="shared" si="8"/>
        <v>3391017</v>
      </c>
      <c r="H406" s="37" t="s">
        <v>834</v>
      </c>
    </row>
    <row r="407" spans="1:8" ht="25.5" hidden="1" x14ac:dyDescent="0.2">
      <c r="A407" s="35">
        <v>406</v>
      </c>
      <c r="B407" s="36" t="s">
        <v>550</v>
      </c>
      <c r="C407" s="49">
        <v>45059</v>
      </c>
      <c r="D407" s="36" t="s">
        <v>38</v>
      </c>
      <c r="E407" s="56">
        <v>1139375</v>
      </c>
      <c r="F407" s="56">
        <v>113938</v>
      </c>
      <c r="G407" s="56">
        <f t="shared" si="8"/>
        <v>1253313</v>
      </c>
      <c r="H407" s="37" t="s">
        <v>834</v>
      </c>
    </row>
    <row r="408" spans="1:8" ht="38.25" hidden="1" x14ac:dyDescent="0.2">
      <c r="A408" s="35">
        <v>407</v>
      </c>
      <c r="B408" s="36" t="s">
        <v>551</v>
      </c>
      <c r="C408" s="49">
        <v>45059</v>
      </c>
      <c r="D408" s="36" t="s">
        <v>36</v>
      </c>
      <c r="E408" s="56">
        <v>1139375</v>
      </c>
      <c r="F408" s="56">
        <v>113938</v>
      </c>
      <c r="G408" s="56">
        <f t="shared" si="8"/>
        <v>1253313</v>
      </c>
      <c r="H408" s="37" t="s">
        <v>834</v>
      </c>
    </row>
    <row r="409" spans="1:8" ht="38.25" hidden="1" x14ac:dyDescent="0.2">
      <c r="A409" s="35">
        <v>408</v>
      </c>
      <c r="B409" s="36" t="s">
        <v>552</v>
      </c>
      <c r="C409" s="49">
        <v>45059</v>
      </c>
      <c r="D409" s="36" t="s">
        <v>34</v>
      </c>
      <c r="E409" s="56">
        <v>2005406</v>
      </c>
      <c r="F409" s="56">
        <v>200541</v>
      </c>
      <c r="G409" s="56">
        <f t="shared" si="8"/>
        <v>2205947</v>
      </c>
      <c r="H409" s="37" t="s">
        <v>834</v>
      </c>
    </row>
    <row r="410" spans="1:8" ht="38.25" hidden="1" x14ac:dyDescent="0.2">
      <c r="A410" s="35">
        <v>409</v>
      </c>
      <c r="B410" s="36" t="s">
        <v>553</v>
      </c>
      <c r="C410" s="49">
        <v>45059</v>
      </c>
      <c r="D410" s="36" t="s">
        <v>30</v>
      </c>
      <c r="E410" s="56">
        <v>5678550</v>
      </c>
      <c r="F410" s="56">
        <v>567855</v>
      </c>
      <c r="G410" s="56">
        <f t="shared" si="8"/>
        <v>6246405</v>
      </c>
      <c r="H410" s="37" t="s">
        <v>834</v>
      </c>
    </row>
    <row r="411" spans="1:8" ht="25.5" hidden="1" x14ac:dyDescent="0.2">
      <c r="A411" s="35">
        <v>410</v>
      </c>
      <c r="B411" s="36" t="s">
        <v>554</v>
      </c>
      <c r="C411" s="49">
        <v>45059</v>
      </c>
      <c r="D411" s="36" t="s">
        <v>12</v>
      </c>
      <c r="E411" s="56">
        <v>1905040</v>
      </c>
      <c r="F411" s="56">
        <v>190504</v>
      </c>
      <c r="G411" s="56">
        <f t="shared" si="8"/>
        <v>2095544</v>
      </c>
      <c r="H411" s="37" t="s">
        <v>834</v>
      </c>
    </row>
    <row r="412" spans="1:8" ht="25.5" hidden="1" x14ac:dyDescent="0.2">
      <c r="A412" s="35">
        <v>411</v>
      </c>
      <c r="B412" s="36" t="s">
        <v>555</v>
      </c>
      <c r="C412" s="49">
        <v>45059</v>
      </c>
      <c r="D412" s="36" t="s">
        <v>12</v>
      </c>
      <c r="E412" s="56">
        <v>7011135</v>
      </c>
      <c r="F412" s="56">
        <v>701114</v>
      </c>
      <c r="G412" s="56">
        <f t="shared" si="8"/>
        <v>7712249</v>
      </c>
      <c r="H412" s="37" t="s">
        <v>834</v>
      </c>
    </row>
    <row r="413" spans="1:8" ht="25.5" hidden="1" x14ac:dyDescent="0.2">
      <c r="A413" s="35">
        <v>412</v>
      </c>
      <c r="B413" s="36" t="s">
        <v>556</v>
      </c>
      <c r="C413" s="49">
        <v>45059</v>
      </c>
      <c r="D413" s="36" t="s">
        <v>12</v>
      </c>
      <c r="E413" s="56">
        <v>8496000</v>
      </c>
      <c r="F413" s="56">
        <v>849600</v>
      </c>
      <c r="G413" s="56">
        <f t="shared" si="8"/>
        <v>9345600</v>
      </c>
      <c r="H413" s="37" t="s">
        <v>834</v>
      </c>
    </row>
    <row r="414" spans="1:8" ht="25.5" hidden="1" x14ac:dyDescent="0.2">
      <c r="A414" s="35">
        <v>413</v>
      </c>
      <c r="B414" s="36" t="s">
        <v>557</v>
      </c>
      <c r="C414" s="49">
        <v>45059</v>
      </c>
      <c r="D414" s="36" t="s">
        <v>12</v>
      </c>
      <c r="E414" s="56">
        <v>2381320</v>
      </c>
      <c r="F414" s="56">
        <v>238132</v>
      </c>
      <c r="G414" s="56">
        <f t="shared" si="8"/>
        <v>2619452</v>
      </c>
      <c r="H414" s="37" t="s">
        <v>834</v>
      </c>
    </row>
    <row r="415" spans="1:8" ht="25.5" hidden="1" x14ac:dyDescent="0.2">
      <c r="A415" s="35">
        <v>414</v>
      </c>
      <c r="B415" s="36" t="s">
        <v>558</v>
      </c>
      <c r="C415" s="49">
        <v>45059</v>
      </c>
      <c r="D415" s="36" t="s">
        <v>12</v>
      </c>
      <c r="E415" s="56">
        <v>1905040</v>
      </c>
      <c r="F415" s="56">
        <v>190504</v>
      </c>
      <c r="G415" s="56">
        <f t="shared" si="8"/>
        <v>2095544</v>
      </c>
      <c r="H415" s="37" t="s">
        <v>834</v>
      </c>
    </row>
    <row r="416" spans="1:8" ht="25.5" hidden="1" x14ac:dyDescent="0.2">
      <c r="A416" s="35">
        <v>415</v>
      </c>
      <c r="B416" s="36" t="s">
        <v>559</v>
      </c>
      <c r="C416" s="49">
        <v>45059</v>
      </c>
      <c r="D416" s="36" t="s">
        <v>12</v>
      </c>
      <c r="E416" s="56">
        <v>4249200</v>
      </c>
      <c r="F416" s="56">
        <v>424920</v>
      </c>
      <c r="G416" s="56">
        <f t="shared" si="8"/>
        <v>4674120</v>
      </c>
      <c r="H416" s="37" t="s">
        <v>834</v>
      </c>
    </row>
    <row r="417" spans="1:8" ht="25.5" hidden="1" x14ac:dyDescent="0.2">
      <c r="A417" s="35">
        <v>416</v>
      </c>
      <c r="B417" s="36" t="s">
        <v>560</v>
      </c>
      <c r="C417" s="49">
        <v>45059</v>
      </c>
      <c r="D417" s="36" t="s">
        <v>12</v>
      </c>
      <c r="E417" s="56">
        <v>3553840</v>
      </c>
      <c r="F417" s="56">
        <v>355384</v>
      </c>
      <c r="G417" s="56">
        <f t="shared" si="8"/>
        <v>3909224</v>
      </c>
      <c r="H417" s="37" t="s">
        <v>834</v>
      </c>
    </row>
    <row r="418" spans="1:8" ht="25.5" hidden="1" x14ac:dyDescent="0.2">
      <c r="A418" s="35">
        <v>417</v>
      </c>
      <c r="B418" s="36" t="s">
        <v>561</v>
      </c>
      <c r="C418" s="49">
        <v>45059</v>
      </c>
      <c r="D418" s="36" t="s">
        <v>12</v>
      </c>
      <c r="E418" s="56">
        <v>1905040</v>
      </c>
      <c r="F418" s="56">
        <v>190504</v>
      </c>
      <c r="G418" s="56">
        <f t="shared" si="8"/>
        <v>2095544</v>
      </c>
      <c r="H418" s="37" t="s">
        <v>834</v>
      </c>
    </row>
    <row r="419" spans="1:8" ht="25.5" hidden="1" x14ac:dyDescent="0.2">
      <c r="A419" s="35">
        <v>418</v>
      </c>
      <c r="B419" s="36" t="s">
        <v>562</v>
      </c>
      <c r="C419" s="49">
        <v>45059</v>
      </c>
      <c r="D419" s="36" t="s">
        <v>12</v>
      </c>
      <c r="E419" s="56">
        <v>3892820</v>
      </c>
      <c r="F419" s="56">
        <v>389282</v>
      </c>
      <c r="G419" s="56">
        <f t="shared" si="8"/>
        <v>4282102</v>
      </c>
      <c r="H419" s="37" t="s">
        <v>834</v>
      </c>
    </row>
    <row r="420" spans="1:8" ht="38.25" hidden="1" x14ac:dyDescent="0.2">
      <c r="A420" s="35">
        <v>419</v>
      </c>
      <c r="B420" s="36" t="s">
        <v>563</v>
      </c>
      <c r="C420" s="49">
        <v>45059</v>
      </c>
      <c r="D420" s="36" t="s">
        <v>26</v>
      </c>
      <c r="E420" s="56">
        <v>888460</v>
      </c>
      <c r="F420" s="56">
        <v>88846</v>
      </c>
      <c r="G420" s="56">
        <f t="shared" si="8"/>
        <v>977306</v>
      </c>
      <c r="H420" s="37" t="s">
        <v>834</v>
      </c>
    </row>
    <row r="421" spans="1:8" ht="25.5" hidden="1" x14ac:dyDescent="0.2">
      <c r="A421" s="35">
        <v>420</v>
      </c>
      <c r="B421" s="36" t="s">
        <v>564</v>
      </c>
      <c r="C421" s="49">
        <v>45059</v>
      </c>
      <c r="D421" s="36" t="s">
        <v>37</v>
      </c>
      <c r="E421" s="56">
        <v>1410195</v>
      </c>
      <c r="F421" s="56">
        <v>141020</v>
      </c>
      <c r="G421" s="56">
        <f t="shared" si="8"/>
        <v>1551215</v>
      </c>
      <c r="H421" s="37" t="s">
        <v>834</v>
      </c>
    </row>
    <row r="422" spans="1:8" ht="25.5" hidden="1" x14ac:dyDescent="0.2">
      <c r="A422" s="35">
        <v>421</v>
      </c>
      <c r="B422" s="36" t="s">
        <v>565</v>
      </c>
      <c r="C422" s="49">
        <v>45059</v>
      </c>
      <c r="D422" s="36" t="s">
        <v>29</v>
      </c>
      <c r="E422" s="56">
        <v>2793500</v>
      </c>
      <c r="F422" s="56">
        <v>279350</v>
      </c>
      <c r="G422" s="56">
        <f t="shared" si="8"/>
        <v>3072850</v>
      </c>
      <c r="H422" s="37" t="s">
        <v>834</v>
      </c>
    </row>
    <row r="423" spans="1:8" ht="25.5" hidden="1" x14ac:dyDescent="0.2">
      <c r="A423" s="35">
        <v>422</v>
      </c>
      <c r="B423" s="36" t="s">
        <v>566</v>
      </c>
      <c r="C423" s="49">
        <v>45059</v>
      </c>
      <c r="D423" s="36" t="s">
        <v>29</v>
      </c>
      <c r="E423" s="56">
        <v>4313540</v>
      </c>
      <c r="F423" s="56">
        <v>431354</v>
      </c>
      <c r="G423" s="56">
        <f t="shared" si="8"/>
        <v>4744894</v>
      </c>
      <c r="H423" s="37" t="s">
        <v>834</v>
      </c>
    </row>
    <row r="424" spans="1:8" ht="38.25" hidden="1" x14ac:dyDescent="0.2">
      <c r="A424" s="35">
        <v>423</v>
      </c>
      <c r="B424" s="36" t="s">
        <v>567</v>
      </c>
      <c r="C424" s="49">
        <v>45059</v>
      </c>
      <c r="D424" s="36" t="s">
        <v>31</v>
      </c>
      <c r="E424" s="56">
        <v>2682418</v>
      </c>
      <c r="F424" s="56">
        <v>268242</v>
      </c>
      <c r="G424" s="56">
        <f t="shared" si="8"/>
        <v>2950660</v>
      </c>
      <c r="H424" s="37" t="s">
        <v>834</v>
      </c>
    </row>
    <row r="425" spans="1:8" ht="38.25" hidden="1" x14ac:dyDescent="0.2">
      <c r="A425" s="35">
        <v>424</v>
      </c>
      <c r="B425" s="36" t="s">
        <v>568</v>
      </c>
      <c r="C425" s="49">
        <v>45059</v>
      </c>
      <c r="D425" s="36" t="s">
        <v>34</v>
      </c>
      <c r="E425" s="56">
        <v>2457446</v>
      </c>
      <c r="F425" s="56">
        <v>245745</v>
      </c>
      <c r="G425" s="56">
        <f t="shared" si="8"/>
        <v>2703191</v>
      </c>
      <c r="H425" s="37" t="s">
        <v>834</v>
      </c>
    </row>
    <row r="426" spans="1:8" ht="38.25" hidden="1" x14ac:dyDescent="0.2">
      <c r="A426" s="35">
        <v>425</v>
      </c>
      <c r="B426" s="36" t="s">
        <v>569</v>
      </c>
      <c r="C426" s="49">
        <v>45059</v>
      </c>
      <c r="D426" s="36" t="s">
        <v>30</v>
      </c>
      <c r="E426" s="56">
        <v>5539070</v>
      </c>
      <c r="F426" s="56">
        <v>553907</v>
      </c>
      <c r="G426" s="56">
        <f t="shared" si="8"/>
        <v>6092977</v>
      </c>
      <c r="H426" s="37" t="s">
        <v>834</v>
      </c>
    </row>
    <row r="427" spans="1:8" ht="25.5" hidden="1" x14ac:dyDescent="0.2">
      <c r="A427" s="35">
        <v>426</v>
      </c>
      <c r="B427" s="36" t="s">
        <v>570</v>
      </c>
      <c r="C427" s="49">
        <v>45059</v>
      </c>
      <c r="D427" s="36" t="s">
        <v>12</v>
      </c>
      <c r="E427" s="56">
        <v>4442300</v>
      </c>
      <c r="F427" s="56">
        <v>444230</v>
      </c>
      <c r="G427" s="56">
        <f t="shared" si="8"/>
        <v>4886530</v>
      </c>
      <c r="H427" s="37" t="s">
        <v>834</v>
      </c>
    </row>
    <row r="428" spans="1:8" ht="25.5" hidden="1" x14ac:dyDescent="0.2">
      <c r="A428" s="35">
        <v>427</v>
      </c>
      <c r="B428" s="36" t="s">
        <v>571</v>
      </c>
      <c r="C428" s="49">
        <v>45059</v>
      </c>
      <c r="D428" s="36" t="s">
        <v>12</v>
      </c>
      <c r="E428" s="56">
        <v>907500</v>
      </c>
      <c r="F428" s="56">
        <v>90750</v>
      </c>
      <c r="G428" s="56">
        <f t="shared" si="8"/>
        <v>998250</v>
      </c>
      <c r="H428" s="37" t="s">
        <v>834</v>
      </c>
    </row>
    <row r="429" spans="1:8" ht="25.5" hidden="1" x14ac:dyDescent="0.2">
      <c r="A429" s="35">
        <v>428</v>
      </c>
      <c r="B429" s="36" t="s">
        <v>572</v>
      </c>
      <c r="C429" s="49">
        <v>45059</v>
      </c>
      <c r="D429" s="36" t="s">
        <v>29</v>
      </c>
      <c r="E429" s="56">
        <v>1776920</v>
      </c>
      <c r="F429" s="56">
        <v>177692</v>
      </c>
      <c r="G429" s="56">
        <f t="shared" si="8"/>
        <v>1954612</v>
      </c>
      <c r="H429" s="37" t="s">
        <v>834</v>
      </c>
    </row>
    <row r="430" spans="1:8" ht="25.5" hidden="1" x14ac:dyDescent="0.2">
      <c r="A430" s="35">
        <v>429</v>
      </c>
      <c r="B430" s="36" t="s">
        <v>573</v>
      </c>
      <c r="C430" s="49">
        <v>45059</v>
      </c>
      <c r="D430" s="36" t="s">
        <v>29</v>
      </c>
      <c r="E430" s="56">
        <v>1468620</v>
      </c>
      <c r="F430" s="56">
        <v>146862</v>
      </c>
      <c r="G430" s="56">
        <f t="shared" si="8"/>
        <v>1615482</v>
      </c>
      <c r="H430" s="37" t="s">
        <v>834</v>
      </c>
    </row>
    <row r="431" spans="1:8" ht="25.5" hidden="1" x14ac:dyDescent="0.2">
      <c r="A431" s="35">
        <v>430</v>
      </c>
      <c r="B431" s="36" t="s">
        <v>574</v>
      </c>
      <c r="C431" s="49">
        <v>45059</v>
      </c>
      <c r="D431" s="36" t="s">
        <v>38</v>
      </c>
      <c r="E431" s="56">
        <v>1905040</v>
      </c>
      <c r="F431" s="56">
        <v>190504</v>
      </c>
      <c r="G431" s="56">
        <f t="shared" si="8"/>
        <v>2095544</v>
      </c>
      <c r="H431" s="37" t="s">
        <v>834</v>
      </c>
    </row>
    <row r="432" spans="1:8" ht="38.25" hidden="1" x14ac:dyDescent="0.2">
      <c r="A432" s="35">
        <v>431</v>
      </c>
      <c r="B432" s="36" t="s">
        <v>575</v>
      </c>
      <c r="C432" s="49">
        <v>45059</v>
      </c>
      <c r="D432" s="36" t="s">
        <v>31</v>
      </c>
      <c r="E432" s="56">
        <v>2124000</v>
      </c>
      <c r="F432" s="56">
        <v>212400</v>
      </c>
      <c r="G432" s="56">
        <f t="shared" si="8"/>
        <v>2336400</v>
      </c>
      <c r="H432" s="37" t="s">
        <v>834</v>
      </c>
    </row>
    <row r="433" spans="1:8" ht="38.25" hidden="1" x14ac:dyDescent="0.2">
      <c r="A433" s="35">
        <v>432</v>
      </c>
      <c r="B433" s="36" t="s">
        <v>576</v>
      </c>
      <c r="C433" s="49">
        <v>45059</v>
      </c>
      <c r="D433" s="36" t="s">
        <v>36</v>
      </c>
      <c r="E433" s="56">
        <v>1776920</v>
      </c>
      <c r="F433" s="56">
        <v>177692</v>
      </c>
      <c r="G433" s="56">
        <f t="shared" si="8"/>
        <v>1954612</v>
      </c>
      <c r="H433" s="37" t="s">
        <v>834</v>
      </c>
    </row>
    <row r="434" spans="1:8" ht="38.25" hidden="1" x14ac:dyDescent="0.2">
      <c r="A434" s="35">
        <v>433</v>
      </c>
      <c r="B434" s="36" t="s">
        <v>577</v>
      </c>
      <c r="C434" s="49">
        <v>45059</v>
      </c>
      <c r="D434" s="36" t="s">
        <v>36</v>
      </c>
      <c r="E434" s="56">
        <v>2940030</v>
      </c>
      <c r="F434" s="56">
        <v>294003</v>
      </c>
      <c r="G434" s="56">
        <f t="shared" si="8"/>
        <v>3234033</v>
      </c>
      <c r="H434" s="37" t="s">
        <v>834</v>
      </c>
    </row>
    <row r="435" spans="1:8" ht="38.25" hidden="1" x14ac:dyDescent="0.2">
      <c r="A435" s="35">
        <v>434</v>
      </c>
      <c r="B435" s="36" t="s">
        <v>578</v>
      </c>
      <c r="C435" s="49">
        <v>45059</v>
      </c>
      <c r="D435" s="36" t="s">
        <v>33</v>
      </c>
      <c r="E435" s="56">
        <v>7019830</v>
      </c>
      <c r="F435" s="56">
        <v>701983</v>
      </c>
      <c r="G435" s="56">
        <f t="shared" si="8"/>
        <v>7721813</v>
      </c>
      <c r="H435" s="37" t="s">
        <v>834</v>
      </c>
    </row>
    <row r="436" spans="1:8" ht="38.25" hidden="1" x14ac:dyDescent="0.2">
      <c r="A436" s="35">
        <v>435</v>
      </c>
      <c r="B436" s="36" t="s">
        <v>579</v>
      </c>
      <c r="C436" s="49">
        <v>45059</v>
      </c>
      <c r="D436" s="36" t="s">
        <v>13</v>
      </c>
      <c r="E436" s="56">
        <v>2665380</v>
      </c>
      <c r="F436" s="56">
        <v>266538</v>
      </c>
      <c r="G436" s="56">
        <f t="shared" si="8"/>
        <v>2931918</v>
      </c>
      <c r="H436" s="37" t="s">
        <v>834</v>
      </c>
    </row>
    <row r="437" spans="1:8" ht="38.25" hidden="1" x14ac:dyDescent="0.2">
      <c r="A437" s="35">
        <v>436</v>
      </c>
      <c r="B437" s="36" t="s">
        <v>580</v>
      </c>
      <c r="C437" s="49">
        <v>45059</v>
      </c>
      <c r="D437" s="36" t="s">
        <v>13</v>
      </c>
      <c r="E437" s="56">
        <v>1776920</v>
      </c>
      <c r="F437" s="56">
        <v>177692</v>
      </c>
      <c r="G437" s="56">
        <f t="shared" si="8"/>
        <v>1954612</v>
      </c>
      <c r="H437" s="37" t="s">
        <v>834</v>
      </c>
    </row>
    <row r="438" spans="1:8" ht="38.25" hidden="1" x14ac:dyDescent="0.2">
      <c r="A438" s="35">
        <v>437</v>
      </c>
      <c r="B438" s="36" t="s">
        <v>581</v>
      </c>
      <c r="C438" s="49">
        <v>45059</v>
      </c>
      <c r="D438" s="36" t="s">
        <v>13</v>
      </c>
      <c r="E438" s="56">
        <v>1110580</v>
      </c>
      <c r="F438" s="56">
        <v>111058</v>
      </c>
      <c r="G438" s="56">
        <f t="shared" si="8"/>
        <v>1221638</v>
      </c>
      <c r="H438" s="37" t="s">
        <v>834</v>
      </c>
    </row>
    <row r="439" spans="1:8" ht="25.5" hidden="1" x14ac:dyDescent="0.2">
      <c r="A439" s="35">
        <v>438</v>
      </c>
      <c r="B439" s="36" t="s">
        <v>582</v>
      </c>
      <c r="C439" s="49">
        <v>45063</v>
      </c>
      <c r="D439" s="36" t="s">
        <v>12</v>
      </c>
      <c r="E439" s="56">
        <v>5488510</v>
      </c>
      <c r="F439" s="56">
        <v>548851</v>
      </c>
      <c r="G439" s="56">
        <f t="shared" si="8"/>
        <v>6037361</v>
      </c>
      <c r="H439" s="37" t="s">
        <v>834</v>
      </c>
    </row>
    <row r="440" spans="1:8" ht="25.5" hidden="1" x14ac:dyDescent="0.2">
      <c r="A440" s="35">
        <v>439</v>
      </c>
      <c r="B440" s="36" t="s">
        <v>583</v>
      </c>
      <c r="C440" s="49">
        <v>45065</v>
      </c>
      <c r="D440" s="36" t="s">
        <v>12</v>
      </c>
      <c r="E440" s="56">
        <v>6272595</v>
      </c>
      <c r="F440" s="56">
        <v>627260</v>
      </c>
      <c r="G440" s="56">
        <f t="shared" si="8"/>
        <v>6899855</v>
      </c>
      <c r="H440" s="37" t="s">
        <v>834</v>
      </c>
    </row>
    <row r="441" spans="1:8" ht="25.5" hidden="1" x14ac:dyDescent="0.2">
      <c r="A441" s="35">
        <v>440</v>
      </c>
      <c r="B441" s="36" t="s">
        <v>584</v>
      </c>
      <c r="C441" s="49">
        <v>45065</v>
      </c>
      <c r="D441" s="36" t="s">
        <v>12</v>
      </c>
      <c r="E441" s="56">
        <v>4570420</v>
      </c>
      <c r="F441" s="56">
        <v>457042</v>
      </c>
      <c r="G441" s="56">
        <f t="shared" si="8"/>
        <v>5027462</v>
      </c>
      <c r="H441" s="37" t="s">
        <v>834</v>
      </c>
    </row>
    <row r="442" spans="1:8" ht="25.5" hidden="1" x14ac:dyDescent="0.2">
      <c r="A442" s="35">
        <v>441</v>
      </c>
      <c r="B442" s="36" t="s">
        <v>585</v>
      </c>
      <c r="C442" s="49">
        <v>45065</v>
      </c>
      <c r="D442" s="36" t="s">
        <v>12</v>
      </c>
      <c r="E442" s="56">
        <v>2832000</v>
      </c>
      <c r="F442" s="56">
        <v>283200</v>
      </c>
      <c r="G442" s="56">
        <f t="shared" si="8"/>
        <v>3115200</v>
      </c>
      <c r="H442" s="37" t="s">
        <v>834</v>
      </c>
    </row>
    <row r="443" spans="1:8" customFormat="1" ht="38.25" hidden="1" x14ac:dyDescent="0.25">
      <c r="A443" s="35">
        <v>442</v>
      </c>
      <c r="B443" s="38" t="s">
        <v>586</v>
      </c>
      <c r="C443" s="39">
        <v>45065</v>
      </c>
      <c r="D443" s="46" t="s">
        <v>26</v>
      </c>
      <c r="E443" s="48">
        <v>708000</v>
      </c>
      <c r="F443" s="48">
        <v>70800</v>
      </c>
      <c r="G443" s="56">
        <f t="shared" si="8"/>
        <v>778800</v>
      </c>
      <c r="H443" s="37" t="s">
        <v>834</v>
      </c>
    </row>
    <row r="444" spans="1:8" ht="38.25" hidden="1" x14ac:dyDescent="0.2">
      <c r="A444" s="35">
        <v>443</v>
      </c>
      <c r="B444" s="36" t="s">
        <v>587</v>
      </c>
      <c r="C444" s="49">
        <v>45065</v>
      </c>
      <c r="D444" s="36" t="s">
        <v>26</v>
      </c>
      <c r="E444" s="56">
        <v>1416000</v>
      </c>
      <c r="F444" s="56">
        <v>141600</v>
      </c>
      <c r="G444" s="56">
        <f t="shared" si="8"/>
        <v>1557600</v>
      </c>
      <c r="H444" s="37" t="s">
        <v>834</v>
      </c>
    </row>
    <row r="445" spans="1:8" ht="25.5" hidden="1" x14ac:dyDescent="0.2">
      <c r="A445" s="35">
        <v>444</v>
      </c>
      <c r="B445" s="36" t="s">
        <v>588</v>
      </c>
      <c r="C445" s="49">
        <v>45065</v>
      </c>
      <c r="D445" s="36" t="s">
        <v>28</v>
      </c>
      <c r="E445" s="56">
        <v>2940030</v>
      </c>
      <c r="F445" s="56">
        <v>294003</v>
      </c>
      <c r="G445" s="56">
        <f t="shared" si="8"/>
        <v>3234033</v>
      </c>
      <c r="H445" s="37" t="s">
        <v>834</v>
      </c>
    </row>
    <row r="446" spans="1:8" ht="25.5" hidden="1" x14ac:dyDescent="0.2">
      <c r="A446" s="35">
        <v>445</v>
      </c>
      <c r="B446" s="36" t="s">
        <v>589</v>
      </c>
      <c r="C446" s="49">
        <v>45065</v>
      </c>
      <c r="D446" s="36" t="s">
        <v>37</v>
      </c>
      <c r="E446" s="56">
        <v>2144100</v>
      </c>
      <c r="F446" s="56">
        <v>214410</v>
      </c>
      <c r="G446" s="56">
        <f t="shared" si="8"/>
        <v>2358510</v>
      </c>
      <c r="H446" s="37" t="s">
        <v>834</v>
      </c>
    </row>
    <row r="447" spans="1:8" ht="25.5" hidden="1" x14ac:dyDescent="0.2">
      <c r="A447" s="35">
        <v>446</v>
      </c>
      <c r="B447" s="36" t="s">
        <v>590</v>
      </c>
      <c r="C447" s="49">
        <v>45065</v>
      </c>
      <c r="D447" s="36" t="s">
        <v>35</v>
      </c>
      <c r="E447" s="56">
        <v>1416000</v>
      </c>
      <c r="F447" s="56">
        <v>141600</v>
      </c>
      <c r="G447" s="56">
        <f t="shared" si="8"/>
        <v>1557600</v>
      </c>
      <c r="H447" s="37" t="s">
        <v>834</v>
      </c>
    </row>
    <row r="448" spans="1:8" ht="38.25" hidden="1" x14ac:dyDescent="0.2">
      <c r="A448" s="35">
        <v>447</v>
      </c>
      <c r="B448" s="36" t="s">
        <v>591</v>
      </c>
      <c r="C448" s="49">
        <v>45065</v>
      </c>
      <c r="D448" s="36" t="s">
        <v>30</v>
      </c>
      <c r="E448" s="56">
        <v>708000</v>
      </c>
      <c r="F448" s="56">
        <v>70800</v>
      </c>
      <c r="G448" s="56">
        <f t="shared" si="8"/>
        <v>778800</v>
      </c>
      <c r="H448" s="37" t="s">
        <v>834</v>
      </c>
    </row>
    <row r="449" spans="1:8" ht="25.5" hidden="1" x14ac:dyDescent="0.2">
      <c r="A449" s="35">
        <v>448</v>
      </c>
      <c r="B449" s="36" t="s">
        <v>592</v>
      </c>
      <c r="C449" s="49">
        <v>45065</v>
      </c>
      <c r="D449" s="36" t="s">
        <v>28</v>
      </c>
      <c r="E449" s="56">
        <v>1416000</v>
      </c>
      <c r="F449" s="56">
        <v>141600</v>
      </c>
      <c r="G449" s="56">
        <f t="shared" si="8"/>
        <v>1557600</v>
      </c>
      <c r="H449" s="37" t="s">
        <v>834</v>
      </c>
    </row>
    <row r="450" spans="1:8" ht="25.5" hidden="1" x14ac:dyDescent="0.2">
      <c r="A450" s="35">
        <v>449</v>
      </c>
      <c r="B450" s="36" t="s">
        <v>593</v>
      </c>
      <c r="C450" s="49">
        <v>45065</v>
      </c>
      <c r="D450" s="36" t="s">
        <v>38</v>
      </c>
      <c r="E450" s="56">
        <v>1416000</v>
      </c>
      <c r="F450" s="56">
        <v>141600</v>
      </c>
      <c r="G450" s="56">
        <f t="shared" si="8"/>
        <v>1557600</v>
      </c>
      <c r="H450" s="37" t="s">
        <v>834</v>
      </c>
    </row>
    <row r="451" spans="1:8" ht="38.25" hidden="1" x14ac:dyDescent="0.2">
      <c r="A451" s="35">
        <v>450</v>
      </c>
      <c r="B451" s="36" t="s">
        <v>594</v>
      </c>
      <c r="C451" s="49">
        <v>45065</v>
      </c>
      <c r="D451" s="36" t="s">
        <v>34</v>
      </c>
      <c r="E451" s="56">
        <v>1977652</v>
      </c>
      <c r="F451" s="56">
        <v>197765</v>
      </c>
      <c r="G451" s="56">
        <f t="shared" ref="G451:G515" si="9">+E451+F451</f>
        <v>2175417</v>
      </c>
      <c r="H451" s="37" t="s">
        <v>834</v>
      </c>
    </row>
    <row r="452" spans="1:8" ht="38.25" hidden="1" x14ac:dyDescent="0.2">
      <c r="A452" s="35">
        <v>451</v>
      </c>
      <c r="B452" s="36" t="s">
        <v>595</v>
      </c>
      <c r="C452" s="49">
        <v>45065</v>
      </c>
      <c r="D452" s="36" t="s">
        <v>34</v>
      </c>
      <c r="E452" s="56">
        <v>3269780</v>
      </c>
      <c r="F452" s="56">
        <v>326978</v>
      </c>
      <c r="G452" s="56">
        <f t="shared" si="9"/>
        <v>3596758</v>
      </c>
      <c r="H452" s="37" t="s">
        <v>834</v>
      </c>
    </row>
    <row r="453" spans="1:8" ht="38.25" hidden="1" x14ac:dyDescent="0.2">
      <c r="A453" s="35">
        <v>452</v>
      </c>
      <c r="B453" s="36" t="s">
        <v>596</v>
      </c>
      <c r="C453" s="49">
        <v>45065</v>
      </c>
      <c r="D453" s="36" t="s">
        <v>36</v>
      </c>
      <c r="E453" s="56">
        <v>1776920</v>
      </c>
      <c r="F453" s="56">
        <v>177692</v>
      </c>
      <c r="G453" s="56">
        <f t="shared" si="9"/>
        <v>1954612</v>
      </c>
      <c r="H453" s="37" t="s">
        <v>834</v>
      </c>
    </row>
    <row r="454" spans="1:8" ht="25.5" hidden="1" x14ac:dyDescent="0.2">
      <c r="A454" s="35">
        <v>453</v>
      </c>
      <c r="B454" s="36" t="s">
        <v>597</v>
      </c>
      <c r="C454" s="49">
        <v>45065</v>
      </c>
      <c r="D454" s="36" t="s">
        <v>29</v>
      </c>
      <c r="E454" s="56">
        <v>1416000</v>
      </c>
      <c r="F454" s="56">
        <v>141600</v>
      </c>
      <c r="G454" s="56">
        <f t="shared" si="9"/>
        <v>1557600</v>
      </c>
      <c r="H454" s="37" t="s">
        <v>834</v>
      </c>
    </row>
    <row r="455" spans="1:8" ht="38.25" hidden="1" x14ac:dyDescent="0.2">
      <c r="A455" s="35">
        <v>454</v>
      </c>
      <c r="B455" s="36" t="s">
        <v>598</v>
      </c>
      <c r="C455" s="49">
        <v>45065</v>
      </c>
      <c r="D455" s="36" t="s">
        <v>31</v>
      </c>
      <c r="E455" s="56">
        <v>1416000</v>
      </c>
      <c r="F455" s="56">
        <v>141600</v>
      </c>
      <c r="G455" s="56">
        <f t="shared" si="9"/>
        <v>1557600</v>
      </c>
      <c r="H455" s="37" t="s">
        <v>834</v>
      </c>
    </row>
    <row r="456" spans="1:8" ht="25.5" hidden="1" x14ac:dyDescent="0.2">
      <c r="A456" s="35">
        <v>455</v>
      </c>
      <c r="B456" s="36" t="s">
        <v>599</v>
      </c>
      <c r="C456" s="49">
        <v>45065</v>
      </c>
      <c r="D456" s="36" t="s">
        <v>27</v>
      </c>
      <c r="E456" s="56">
        <v>1416000</v>
      </c>
      <c r="F456" s="56">
        <v>141600</v>
      </c>
      <c r="G456" s="56">
        <f t="shared" si="9"/>
        <v>1557600</v>
      </c>
      <c r="H456" s="37" t="s">
        <v>834</v>
      </c>
    </row>
    <row r="457" spans="1:8" ht="25.5" hidden="1" x14ac:dyDescent="0.2">
      <c r="A457" s="35">
        <v>456</v>
      </c>
      <c r="B457" s="36" t="s">
        <v>600</v>
      </c>
      <c r="C457" s="49">
        <v>45065</v>
      </c>
      <c r="D457" s="36" t="s">
        <v>12</v>
      </c>
      <c r="E457" s="56">
        <v>1468620</v>
      </c>
      <c r="F457" s="56">
        <v>146862</v>
      </c>
      <c r="G457" s="56">
        <f t="shared" si="9"/>
        <v>1615482</v>
      </c>
      <c r="H457" s="37" t="s">
        <v>834</v>
      </c>
    </row>
    <row r="458" spans="1:8" ht="25.5" hidden="1" x14ac:dyDescent="0.2">
      <c r="A458" s="35">
        <v>457</v>
      </c>
      <c r="B458" s="36" t="s">
        <v>601</v>
      </c>
      <c r="C458" s="49">
        <v>45065</v>
      </c>
      <c r="D458" s="36" t="s">
        <v>27</v>
      </c>
      <c r="E458" s="56">
        <v>4879333</v>
      </c>
      <c r="F458" s="56">
        <v>487933</v>
      </c>
      <c r="G458" s="56">
        <f t="shared" si="9"/>
        <v>5367266</v>
      </c>
      <c r="H458" s="37" t="s">
        <v>834</v>
      </c>
    </row>
    <row r="459" spans="1:8" ht="25.5" hidden="1" x14ac:dyDescent="0.2">
      <c r="A459" s="35">
        <v>458</v>
      </c>
      <c r="B459" s="36" t="s">
        <v>602</v>
      </c>
      <c r="C459" s="49">
        <v>45065</v>
      </c>
      <c r="D459" s="36" t="s">
        <v>27</v>
      </c>
      <c r="E459" s="56">
        <v>1410195</v>
      </c>
      <c r="F459" s="56">
        <v>141020</v>
      </c>
      <c r="G459" s="56">
        <f t="shared" si="9"/>
        <v>1551215</v>
      </c>
      <c r="H459" s="37" t="s">
        <v>834</v>
      </c>
    </row>
    <row r="460" spans="1:8" ht="38.25" hidden="1" x14ac:dyDescent="0.2">
      <c r="A460" s="35">
        <v>459</v>
      </c>
      <c r="B460" s="36" t="s">
        <v>603</v>
      </c>
      <c r="C460" s="49">
        <v>45065</v>
      </c>
      <c r="D460" s="36" t="s">
        <v>30</v>
      </c>
      <c r="E460" s="56">
        <v>2618440</v>
      </c>
      <c r="F460" s="56">
        <v>261844</v>
      </c>
      <c r="G460" s="56">
        <f t="shared" si="9"/>
        <v>2880284</v>
      </c>
      <c r="H460" s="37" t="s">
        <v>834</v>
      </c>
    </row>
    <row r="461" spans="1:8" ht="25.5" hidden="1" x14ac:dyDescent="0.2">
      <c r="A461" s="35">
        <v>460</v>
      </c>
      <c r="B461" s="36" t="s">
        <v>604</v>
      </c>
      <c r="C461" s="49">
        <v>45065</v>
      </c>
      <c r="D461" s="36" t="s">
        <v>35</v>
      </c>
      <c r="E461" s="56">
        <v>1769718</v>
      </c>
      <c r="F461" s="56">
        <v>176972</v>
      </c>
      <c r="G461" s="56">
        <f t="shared" si="9"/>
        <v>1946690</v>
      </c>
      <c r="H461" s="37" t="s">
        <v>834</v>
      </c>
    </row>
    <row r="462" spans="1:8" ht="25.5" hidden="1" x14ac:dyDescent="0.2">
      <c r="A462" s="35">
        <v>461</v>
      </c>
      <c r="B462" s="36" t="s">
        <v>605</v>
      </c>
      <c r="C462" s="49">
        <v>45065</v>
      </c>
      <c r="D462" s="36" t="s">
        <v>35</v>
      </c>
      <c r="E462" s="56">
        <v>544500</v>
      </c>
      <c r="F462" s="56">
        <v>54450</v>
      </c>
      <c r="G462" s="56">
        <f t="shared" si="9"/>
        <v>598950</v>
      </c>
      <c r="H462" s="37" t="s">
        <v>834</v>
      </c>
    </row>
    <row r="463" spans="1:8" ht="25.5" hidden="1" x14ac:dyDescent="0.2">
      <c r="A463" s="35">
        <v>462</v>
      </c>
      <c r="B463" s="36" t="s">
        <v>606</v>
      </c>
      <c r="C463" s="49">
        <v>45065</v>
      </c>
      <c r="D463" s="36" t="s">
        <v>38</v>
      </c>
      <c r="E463" s="56">
        <v>888460</v>
      </c>
      <c r="F463" s="56">
        <v>88846</v>
      </c>
      <c r="G463" s="56">
        <f t="shared" si="9"/>
        <v>977306</v>
      </c>
      <c r="H463" s="37" t="s">
        <v>834</v>
      </c>
    </row>
    <row r="464" spans="1:8" ht="25.5" hidden="1" x14ac:dyDescent="0.2">
      <c r="A464" s="35">
        <v>463</v>
      </c>
      <c r="B464" s="36" t="s">
        <v>607</v>
      </c>
      <c r="C464" s="49">
        <v>45065</v>
      </c>
      <c r="D464" s="36" t="s">
        <v>29</v>
      </c>
      <c r="E464" s="56">
        <v>2904485</v>
      </c>
      <c r="F464" s="56">
        <v>290449</v>
      </c>
      <c r="G464" s="56">
        <f t="shared" si="9"/>
        <v>3194934</v>
      </c>
      <c r="H464" s="37" t="s">
        <v>834</v>
      </c>
    </row>
    <row r="465" spans="1:13" ht="25.5" hidden="1" x14ac:dyDescent="0.2">
      <c r="A465" s="35">
        <v>464</v>
      </c>
      <c r="B465" s="36" t="s">
        <v>608</v>
      </c>
      <c r="C465" s="49">
        <v>45065</v>
      </c>
      <c r="D465" s="36" t="s">
        <v>29</v>
      </c>
      <c r="E465" s="56">
        <v>888460</v>
      </c>
      <c r="F465" s="56">
        <v>88846</v>
      </c>
      <c r="G465" s="56">
        <f t="shared" si="9"/>
        <v>977306</v>
      </c>
      <c r="H465" s="37" t="s">
        <v>834</v>
      </c>
    </row>
    <row r="466" spans="1:13" ht="38.25" hidden="1" x14ac:dyDescent="0.2">
      <c r="A466" s="35">
        <v>465</v>
      </c>
      <c r="B466" s="36" t="s">
        <v>609</v>
      </c>
      <c r="C466" s="49">
        <v>45065</v>
      </c>
      <c r="D466" s="36" t="s">
        <v>36</v>
      </c>
      <c r="E466" s="56">
        <v>3451280</v>
      </c>
      <c r="F466" s="56">
        <v>345128</v>
      </c>
      <c r="G466" s="56">
        <f t="shared" si="9"/>
        <v>3796408</v>
      </c>
      <c r="H466" s="37" t="s">
        <v>834</v>
      </c>
    </row>
    <row r="467" spans="1:13" ht="38.25" hidden="1" x14ac:dyDescent="0.2">
      <c r="A467" s="35">
        <v>466</v>
      </c>
      <c r="B467" s="36" t="s">
        <v>610</v>
      </c>
      <c r="C467" s="49">
        <v>45065</v>
      </c>
      <c r="D467" s="36" t="s">
        <v>33</v>
      </c>
      <c r="E467" s="56">
        <v>5213320</v>
      </c>
      <c r="F467" s="56">
        <v>521332</v>
      </c>
      <c r="G467" s="56">
        <f t="shared" si="9"/>
        <v>5734652</v>
      </c>
      <c r="H467" s="37" t="s">
        <v>834</v>
      </c>
    </row>
    <row r="468" spans="1:13" ht="38.25" hidden="1" x14ac:dyDescent="0.2">
      <c r="A468" s="35">
        <v>467</v>
      </c>
      <c r="B468" s="36" t="s">
        <v>611</v>
      </c>
      <c r="C468" s="49">
        <v>45065</v>
      </c>
      <c r="D468" s="36" t="s">
        <v>13</v>
      </c>
      <c r="E468" s="56">
        <v>4442300</v>
      </c>
      <c r="F468" s="56">
        <v>444230</v>
      </c>
      <c r="G468" s="56">
        <f t="shared" si="9"/>
        <v>4886530</v>
      </c>
      <c r="H468" s="37" t="s">
        <v>834</v>
      </c>
    </row>
    <row r="469" spans="1:13" ht="38.25" hidden="1" x14ac:dyDescent="0.2">
      <c r="A469" s="35">
        <v>468</v>
      </c>
      <c r="B469" s="36" t="s">
        <v>612</v>
      </c>
      <c r="C469" s="49">
        <v>45065</v>
      </c>
      <c r="D469" s="36" t="s">
        <v>13</v>
      </c>
      <c r="E469" s="56">
        <v>708000</v>
      </c>
      <c r="F469" s="56">
        <v>70800</v>
      </c>
      <c r="G469" s="56">
        <f t="shared" si="9"/>
        <v>778800</v>
      </c>
      <c r="H469" s="37" t="s">
        <v>834</v>
      </c>
    </row>
    <row r="470" spans="1:13" ht="38.25" hidden="1" x14ac:dyDescent="0.2">
      <c r="A470" s="35">
        <v>469</v>
      </c>
      <c r="B470" s="36" t="s">
        <v>613</v>
      </c>
      <c r="C470" s="49">
        <v>45065</v>
      </c>
      <c r="D470" s="36" t="s">
        <v>13</v>
      </c>
      <c r="E470" s="56">
        <v>1468620</v>
      </c>
      <c r="F470" s="56">
        <v>146862</v>
      </c>
      <c r="G470" s="56">
        <f t="shared" si="9"/>
        <v>1615482</v>
      </c>
      <c r="H470" s="37" t="s">
        <v>834</v>
      </c>
    </row>
    <row r="471" spans="1:13" ht="38.25" hidden="1" x14ac:dyDescent="0.2">
      <c r="A471" s="35">
        <v>470</v>
      </c>
      <c r="B471" s="36" t="s">
        <v>614</v>
      </c>
      <c r="C471" s="49">
        <v>45065</v>
      </c>
      <c r="D471" s="36" t="s">
        <v>13</v>
      </c>
      <c r="E471" s="56">
        <v>3681960</v>
      </c>
      <c r="F471" s="56">
        <v>368196</v>
      </c>
      <c r="G471" s="56">
        <f t="shared" si="9"/>
        <v>4050156</v>
      </c>
      <c r="H471" s="37" t="s">
        <v>834</v>
      </c>
    </row>
    <row r="472" spans="1:13" ht="38.25" hidden="1" x14ac:dyDescent="0.2">
      <c r="A472" s="35">
        <v>471</v>
      </c>
      <c r="B472" s="36" t="s">
        <v>615</v>
      </c>
      <c r="C472" s="49">
        <v>45065</v>
      </c>
      <c r="D472" s="36" t="s">
        <v>13</v>
      </c>
      <c r="E472" s="56">
        <v>184763</v>
      </c>
      <c r="F472" s="56">
        <v>18476</v>
      </c>
      <c r="G472" s="56">
        <f t="shared" si="9"/>
        <v>203239</v>
      </c>
      <c r="H472" s="37" t="s">
        <v>834</v>
      </c>
    </row>
    <row r="473" spans="1:13" ht="25.5" hidden="1" x14ac:dyDescent="0.2">
      <c r="A473" s="35">
        <v>472</v>
      </c>
      <c r="B473" s="36" t="s">
        <v>616</v>
      </c>
      <c r="C473" s="49">
        <v>45069</v>
      </c>
      <c r="D473" s="36" t="s">
        <v>12</v>
      </c>
      <c r="E473" s="56">
        <v>694233</v>
      </c>
      <c r="F473" s="56">
        <v>69423</v>
      </c>
      <c r="G473" s="56">
        <f t="shared" si="9"/>
        <v>763656</v>
      </c>
      <c r="H473" s="37" t="s">
        <v>834</v>
      </c>
    </row>
    <row r="474" spans="1:13" ht="25.5" hidden="1" x14ac:dyDescent="0.2">
      <c r="A474" s="35">
        <v>473</v>
      </c>
      <c r="B474" s="36" t="s">
        <v>617</v>
      </c>
      <c r="C474" s="49">
        <v>45069</v>
      </c>
      <c r="D474" s="36" t="s">
        <v>12</v>
      </c>
      <c r="E474" s="56">
        <v>21441891</v>
      </c>
      <c r="F474" s="56">
        <v>2144189</v>
      </c>
      <c r="G474" s="56">
        <f t="shared" si="9"/>
        <v>23586080</v>
      </c>
      <c r="H474" s="37" t="s">
        <v>834</v>
      </c>
    </row>
    <row r="475" spans="1:13" ht="38.25" hidden="1" x14ac:dyDescent="0.2">
      <c r="A475" s="35">
        <v>474</v>
      </c>
      <c r="B475" s="36" t="s">
        <v>618</v>
      </c>
      <c r="C475" s="49">
        <v>45069</v>
      </c>
      <c r="D475" s="36" t="s">
        <v>13</v>
      </c>
      <c r="E475" s="56">
        <v>4193205</v>
      </c>
      <c r="F475" s="56">
        <v>419321</v>
      </c>
      <c r="G475" s="56">
        <f t="shared" si="9"/>
        <v>4612526</v>
      </c>
      <c r="H475" s="37" t="s">
        <v>834</v>
      </c>
    </row>
    <row r="476" spans="1:13" ht="38.25" hidden="1" x14ac:dyDescent="0.2">
      <c r="A476" s="35">
        <v>475</v>
      </c>
      <c r="B476" s="36" t="s">
        <v>619</v>
      </c>
      <c r="C476" s="49">
        <v>45069</v>
      </c>
      <c r="D476" s="36" t="s">
        <v>13</v>
      </c>
      <c r="E476" s="56">
        <v>845754</v>
      </c>
      <c r="F476" s="56">
        <v>84575</v>
      </c>
      <c r="G476" s="56">
        <f t="shared" si="9"/>
        <v>930329</v>
      </c>
      <c r="H476" s="37" t="s">
        <v>834</v>
      </c>
    </row>
    <row r="477" spans="1:13" s="109" customFormat="1" ht="25.5" x14ac:dyDescent="0.2">
      <c r="A477" s="103">
        <v>476</v>
      </c>
      <c r="B477" s="111" t="s">
        <v>906</v>
      </c>
      <c r="C477" s="105" t="s">
        <v>907</v>
      </c>
      <c r="D477" s="104" t="s">
        <v>38</v>
      </c>
      <c r="E477" s="106">
        <v>2262254</v>
      </c>
      <c r="F477" s="106">
        <v>226225</v>
      </c>
      <c r="G477" s="106">
        <f t="shared" ref="G477" si="10">+E477+F477</f>
        <v>2488479</v>
      </c>
      <c r="H477" s="107" t="s">
        <v>834</v>
      </c>
      <c r="L477" s="109" t="s">
        <v>908</v>
      </c>
      <c r="M477" s="109" t="s">
        <v>910</v>
      </c>
    </row>
    <row r="478" spans="1:13" ht="25.5" hidden="1" x14ac:dyDescent="0.2">
      <c r="A478" s="35">
        <v>477</v>
      </c>
      <c r="B478" s="36" t="s">
        <v>620</v>
      </c>
      <c r="C478" s="49">
        <v>45073</v>
      </c>
      <c r="D478" s="36" t="s">
        <v>12</v>
      </c>
      <c r="E478" s="56">
        <v>3553840</v>
      </c>
      <c r="F478" s="56">
        <v>355384</v>
      </c>
      <c r="G478" s="56">
        <f t="shared" si="9"/>
        <v>3909224</v>
      </c>
      <c r="H478" s="37" t="s">
        <v>834</v>
      </c>
    </row>
    <row r="479" spans="1:13" ht="25.5" hidden="1" x14ac:dyDescent="0.2">
      <c r="A479" s="35">
        <v>478</v>
      </c>
      <c r="B479" s="36" t="s">
        <v>621</v>
      </c>
      <c r="C479" s="49">
        <v>45073</v>
      </c>
      <c r="D479" s="36" t="s">
        <v>12</v>
      </c>
      <c r="E479" s="56">
        <v>10832095</v>
      </c>
      <c r="F479" s="56">
        <v>1083210</v>
      </c>
      <c r="G479" s="56">
        <f t="shared" si="9"/>
        <v>11915305</v>
      </c>
      <c r="H479" s="37" t="s">
        <v>834</v>
      </c>
    </row>
    <row r="480" spans="1:13" ht="38.25" hidden="1" x14ac:dyDescent="0.2">
      <c r="A480" s="35">
        <v>479</v>
      </c>
      <c r="B480" s="36" t="s">
        <v>622</v>
      </c>
      <c r="C480" s="49">
        <v>45073</v>
      </c>
      <c r="D480" s="36" t="s">
        <v>26</v>
      </c>
      <c r="E480" s="56">
        <v>2381320</v>
      </c>
      <c r="F480" s="56">
        <v>238132</v>
      </c>
      <c r="G480" s="56">
        <f t="shared" si="9"/>
        <v>2619452</v>
      </c>
      <c r="H480" s="37" t="s">
        <v>834</v>
      </c>
    </row>
    <row r="481" spans="1:8" ht="25.5" hidden="1" x14ac:dyDescent="0.2">
      <c r="A481" s="35">
        <v>480</v>
      </c>
      <c r="B481" s="36" t="s">
        <v>623</v>
      </c>
      <c r="C481" s="49">
        <v>45073</v>
      </c>
      <c r="D481" s="36" t="s">
        <v>38</v>
      </c>
      <c r="E481" s="56">
        <v>888460</v>
      </c>
      <c r="F481" s="56">
        <v>88846</v>
      </c>
      <c r="G481" s="56">
        <f t="shared" si="9"/>
        <v>977306</v>
      </c>
      <c r="H481" s="37" t="s">
        <v>834</v>
      </c>
    </row>
    <row r="482" spans="1:8" ht="25.5" hidden="1" x14ac:dyDescent="0.2">
      <c r="A482" s="35">
        <v>481</v>
      </c>
      <c r="B482" s="36" t="s">
        <v>624</v>
      </c>
      <c r="C482" s="49">
        <v>45073</v>
      </c>
      <c r="D482" s="36" t="s">
        <v>38</v>
      </c>
      <c r="E482" s="56">
        <v>1468620</v>
      </c>
      <c r="F482" s="56">
        <v>146862</v>
      </c>
      <c r="G482" s="56">
        <f t="shared" si="9"/>
        <v>1615482</v>
      </c>
      <c r="H482" s="37" t="s">
        <v>834</v>
      </c>
    </row>
    <row r="483" spans="1:8" ht="25.5" hidden="1" x14ac:dyDescent="0.2">
      <c r="A483" s="35">
        <v>482</v>
      </c>
      <c r="B483" s="36" t="s">
        <v>625</v>
      </c>
      <c r="C483" s="49">
        <v>45073</v>
      </c>
      <c r="D483" s="36" t="s">
        <v>28</v>
      </c>
      <c r="E483" s="56">
        <v>888460</v>
      </c>
      <c r="F483" s="56">
        <v>88846</v>
      </c>
      <c r="G483" s="56">
        <f t="shared" si="9"/>
        <v>977306</v>
      </c>
      <c r="H483" s="37" t="s">
        <v>834</v>
      </c>
    </row>
    <row r="484" spans="1:8" ht="38.25" hidden="1" x14ac:dyDescent="0.2">
      <c r="A484" s="35">
        <v>483</v>
      </c>
      <c r="B484" s="36" t="s">
        <v>626</v>
      </c>
      <c r="C484" s="49">
        <v>45073</v>
      </c>
      <c r="D484" s="36" t="s">
        <v>34</v>
      </c>
      <c r="E484" s="56">
        <v>2507629</v>
      </c>
      <c r="F484" s="56">
        <v>250763</v>
      </c>
      <c r="G484" s="56">
        <f t="shared" si="9"/>
        <v>2758392</v>
      </c>
      <c r="H484" s="37" t="s">
        <v>834</v>
      </c>
    </row>
    <row r="485" spans="1:8" ht="38.25" hidden="1" x14ac:dyDescent="0.2">
      <c r="A485" s="35">
        <v>484</v>
      </c>
      <c r="B485" s="36" t="s">
        <v>627</v>
      </c>
      <c r="C485" s="49">
        <v>45073</v>
      </c>
      <c r="D485" s="36" t="s">
        <v>30</v>
      </c>
      <c r="E485" s="56">
        <v>888460</v>
      </c>
      <c r="F485" s="56">
        <v>88846</v>
      </c>
      <c r="G485" s="56">
        <f t="shared" si="9"/>
        <v>977306</v>
      </c>
      <c r="H485" s="37" t="s">
        <v>834</v>
      </c>
    </row>
    <row r="486" spans="1:8" ht="38.25" hidden="1" x14ac:dyDescent="0.2">
      <c r="A486" s="35">
        <v>485</v>
      </c>
      <c r="B486" s="36" t="s">
        <v>628</v>
      </c>
      <c r="C486" s="49">
        <v>45073</v>
      </c>
      <c r="D486" s="36" t="s">
        <v>30</v>
      </c>
      <c r="E486" s="56">
        <v>8004455</v>
      </c>
      <c r="F486" s="56">
        <v>800446</v>
      </c>
      <c r="G486" s="56">
        <f t="shared" si="9"/>
        <v>8804901</v>
      </c>
      <c r="H486" s="37" t="s">
        <v>834</v>
      </c>
    </row>
    <row r="487" spans="1:8" ht="38.25" hidden="1" x14ac:dyDescent="0.2">
      <c r="A487" s="35">
        <v>486</v>
      </c>
      <c r="B487" s="36" t="s">
        <v>629</v>
      </c>
      <c r="C487" s="49">
        <v>45073</v>
      </c>
      <c r="D487" s="36" t="s">
        <v>33</v>
      </c>
      <c r="E487" s="56">
        <v>907500</v>
      </c>
      <c r="F487" s="56">
        <v>90750</v>
      </c>
      <c r="G487" s="56">
        <f t="shared" si="9"/>
        <v>998250</v>
      </c>
      <c r="H487" s="37" t="s">
        <v>834</v>
      </c>
    </row>
    <row r="488" spans="1:8" ht="38.25" hidden="1" x14ac:dyDescent="0.2">
      <c r="A488" s="35">
        <v>487</v>
      </c>
      <c r="B488" s="36" t="s">
        <v>630</v>
      </c>
      <c r="C488" s="49">
        <v>45073</v>
      </c>
      <c r="D488" s="36" t="s">
        <v>36</v>
      </c>
      <c r="E488" s="56">
        <v>1416000</v>
      </c>
      <c r="F488" s="56">
        <v>141600</v>
      </c>
      <c r="G488" s="56">
        <f t="shared" si="9"/>
        <v>1557600</v>
      </c>
      <c r="H488" s="37" t="s">
        <v>834</v>
      </c>
    </row>
    <row r="489" spans="1:8" ht="38.25" hidden="1" x14ac:dyDescent="0.2">
      <c r="A489" s="35">
        <v>488</v>
      </c>
      <c r="B489" s="36" t="s">
        <v>631</v>
      </c>
      <c r="C489" s="49">
        <v>45073</v>
      </c>
      <c r="D489" s="36" t="s">
        <v>36</v>
      </c>
      <c r="E489" s="56">
        <v>1416000</v>
      </c>
      <c r="F489" s="56">
        <v>141600</v>
      </c>
      <c r="G489" s="56">
        <f t="shared" si="9"/>
        <v>1557600</v>
      </c>
      <c r="H489" s="37" t="s">
        <v>834</v>
      </c>
    </row>
    <row r="490" spans="1:8" ht="25.5" hidden="1" x14ac:dyDescent="0.2">
      <c r="A490" s="35">
        <v>489</v>
      </c>
      <c r="B490" s="36" t="s">
        <v>632</v>
      </c>
      <c r="C490" s="49">
        <v>45073</v>
      </c>
      <c r="D490" s="36" t="s">
        <v>29</v>
      </c>
      <c r="E490" s="56">
        <v>1132800</v>
      </c>
      <c r="F490" s="56">
        <v>113280</v>
      </c>
      <c r="G490" s="56">
        <f t="shared" si="9"/>
        <v>1246080</v>
      </c>
      <c r="H490" s="37" t="s">
        <v>834</v>
      </c>
    </row>
    <row r="491" spans="1:8" ht="25.5" hidden="1" x14ac:dyDescent="0.2">
      <c r="A491" s="35">
        <v>490</v>
      </c>
      <c r="B491" s="36" t="s">
        <v>633</v>
      </c>
      <c r="C491" s="49">
        <v>45073</v>
      </c>
      <c r="D491" s="36" t="s">
        <v>29</v>
      </c>
      <c r="E491" s="56">
        <v>888460</v>
      </c>
      <c r="F491" s="56">
        <v>88846</v>
      </c>
      <c r="G491" s="56">
        <f t="shared" si="9"/>
        <v>977306</v>
      </c>
      <c r="H491" s="37" t="s">
        <v>834</v>
      </c>
    </row>
    <row r="492" spans="1:8" ht="38.25" hidden="1" x14ac:dyDescent="0.2">
      <c r="A492" s="35">
        <v>491</v>
      </c>
      <c r="B492" s="36" t="s">
        <v>634</v>
      </c>
      <c r="C492" s="49">
        <v>45073</v>
      </c>
      <c r="D492" s="36" t="s">
        <v>34</v>
      </c>
      <c r="E492" s="56">
        <v>1416000</v>
      </c>
      <c r="F492" s="56">
        <v>141600</v>
      </c>
      <c r="G492" s="56">
        <f t="shared" si="9"/>
        <v>1557600</v>
      </c>
      <c r="H492" s="37" t="s">
        <v>834</v>
      </c>
    </row>
    <row r="493" spans="1:8" ht="38.25" hidden="1" x14ac:dyDescent="0.2">
      <c r="A493" s="35">
        <v>492</v>
      </c>
      <c r="B493" s="36" t="s">
        <v>635</v>
      </c>
      <c r="C493" s="49">
        <v>45073</v>
      </c>
      <c r="D493" s="36" t="s">
        <v>34</v>
      </c>
      <c r="E493" s="56">
        <v>1863945</v>
      </c>
      <c r="F493" s="56">
        <v>186395</v>
      </c>
      <c r="G493" s="56">
        <f t="shared" si="9"/>
        <v>2050340</v>
      </c>
      <c r="H493" s="37" t="s">
        <v>834</v>
      </c>
    </row>
    <row r="494" spans="1:8" ht="38.25" hidden="1" x14ac:dyDescent="0.2">
      <c r="A494" s="35">
        <v>493</v>
      </c>
      <c r="B494" s="36" t="s">
        <v>636</v>
      </c>
      <c r="C494" s="49">
        <v>45073</v>
      </c>
      <c r="D494" s="36" t="s">
        <v>34</v>
      </c>
      <c r="E494" s="56">
        <v>2531869</v>
      </c>
      <c r="F494" s="56">
        <v>253187</v>
      </c>
      <c r="G494" s="56">
        <f t="shared" si="9"/>
        <v>2785056</v>
      </c>
      <c r="H494" s="37" t="s">
        <v>834</v>
      </c>
    </row>
    <row r="495" spans="1:8" ht="25.5" hidden="1" x14ac:dyDescent="0.2">
      <c r="A495" s="35">
        <v>494</v>
      </c>
      <c r="B495" s="36" t="s">
        <v>637</v>
      </c>
      <c r="C495" s="49">
        <v>45073</v>
      </c>
      <c r="D495" s="36" t="s">
        <v>38</v>
      </c>
      <c r="E495" s="56">
        <v>888460</v>
      </c>
      <c r="F495" s="56">
        <v>88846</v>
      </c>
      <c r="G495" s="56">
        <f t="shared" si="9"/>
        <v>977306</v>
      </c>
      <c r="H495" s="37" t="s">
        <v>834</v>
      </c>
    </row>
    <row r="496" spans="1:8" ht="25.5" hidden="1" x14ac:dyDescent="0.2">
      <c r="A496" s="35">
        <v>495</v>
      </c>
      <c r="B496" s="36" t="s">
        <v>638</v>
      </c>
      <c r="C496" s="49">
        <v>45073</v>
      </c>
      <c r="D496" s="36" t="s">
        <v>32</v>
      </c>
      <c r="E496" s="56">
        <v>2937240</v>
      </c>
      <c r="F496" s="56">
        <v>293724</v>
      </c>
      <c r="G496" s="56">
        <f t="shared" si="9"/>
        <v>3230964</v>
      </c>
      <c r="H496" s="37" t="s">
        <v>834</v>
      </c>
    </row>
    <row r="497" spans="1:8" ht="25.5" hidden="1" x14ac:dyDescent="0.2">
      <c r="A497" s="35">
        <v>496</v>
      </c>
      <c r="B497" s="36" t="s">
        <v>639</v>
      </c>
      <c r="C497" s="49">
        <v>45073</v>
      </c>
      <c r="D497" s="36" t="s">
        <v>35</v>
      </c>
      <c r="E497" s="56">
        <v>2381320</v>
      </c>
      <c r="F497" s="56">
        <v>238132</v>
      </c>
      <c r="G497" s="56">
        <f t="shared" si="9"/>
        <v>2619452</v>
      </c>
      <c r="H497" s="37" t="s">
        <v>834</v>
      </c>
    </row>
    <row r="498" spans="1:8" ht="25.5" hidden="1" x14ac:dyDescent="0.2">
      <c r="A498" s="35">
        <v>497</v>
      </c>
      <c r="B498" s="36" t="s">
        <v>640</v>
      </c>
      <c r="C498" s="49">
        <v>45073</v>
      </c>
      <c r="D498" s="36" t="s">
        <v>35</v>
      </c>
      <c r="E498" s="56">
        <v>888460</v>
      </c>
      <c r="F498" s="56">
        <v>88846</v>
      </c>
      <c r="G498" s="56">
        <f t="shared" si="9"/>
        <v>977306</v>
      </c>
      <c r="H498" s="37" t="s">
        <v>834</v>
      </c>
    </row>
    <row r="499" spans="1:8" ht="38.25" hidden="1" x14ac:dyDescent="0.2">
      <c r="A499" s="35">
        <v>498</v>
      </c>
      <c r="B499" s="36" t="s">
        <v>641</v>
      </c>
      <c r="C499" s="49">
        <v>45073</v>
      </c>
      <c r="D499" s="36" t="s">
        <v>30</v>
      </c>
      <c r="E499" s="56">
        <v>2481686</v>
      </c>
      <c r="F499" s="56">
        <v>248169</v>
      </c>
      <c r="G499" s="56">
        <f t="shared" si="9"/>
        <v>2729855</v>
      </c>
      <c r="H499" s="37" t="s">
        <v>834</v>
      </c>
    </row>
    <row r="500" spans="1:8" ht="38.25" hidden="1" x14ac:dyDescent="0.2">
      <c r="A500" s="35">
        <v>499</v>
      </c>
      <c r="B500" s="36" t="s">
        <v>642</v>
      </c>
      <c r="C500" s="49">
        <v>45073</v>
      </c>
      <c r="D500" s="36" t="s">
        <v>13</v>
      </c>
      <c r="E500" s="56">
        <v>509945</v>
      </c>
      <c r="F500" s="56">
        <v>50995</v>
      </c>
      <c r="G500" s="56">
        <f t="shared" si="9"/>
        <v>560940</v>
      </c>
      <c r="H500" s="37" t="s">
        <v>834</v>
      </c>
    </row>
    <row r="501" spans="1:8" ht="38.25" hidden="1" x14ac:dyDescent="0.2">
      <c r="A501" s="35">
        <v>500</v>
      </c>
      <c r="B501" s="36" t="s">
        <v>643</v>
      </c>
      <c r="C501" s="49">
        <v>45073</v>
      </c>
      <c r="D501" s="36" t="s">
        <v>13</v>
      </c>
      <c r="E501" s="56">
        <v>2665380</v>
      </c>
      <c r="F501" s="56">
        <v>266538</v>
      </c>
      <c r="G501" s="56">
        <f t="shared" si="9"/>
        <v>2931918</v>
      </c>
      <c r="H501" s="37" t="s">
        <v>834</v>
      </c>
    </row>
    <row r="502" spans="1:8" ht="38.25" hidden="1" x14ac:dyDescent="0.2">
      <c r="A502" s="35">
        <v>501</v>
      </c>
      <c r="B502" s="36" t="s">
        <v>644</v>
      </c>
      <c r="C502" s="49">
        <v>45073</v>
      </c>
      <c r="D502" s="36" t="s">
        <v>13</v>
      </c>
      <c r="E502" s="56">
        <v>708000</v>
      </c>
      <c r="F502" s="56">
        <v>70800</v>
      </c>
      <c r="G502" s="56">
        <f t="shared" si="9"/>
        <v>778800</v>
      </c>
      <c r="H502" s="37" t="s">
        <v>834</v>
      </c>
    </row>
    <row r="503" spans="1:8" ht="38.25" hidden="1" x14ac:dyDescent="0.2">
      <c r="A503" s="35">
        <v>502</v>
      </c>
      <c r="B503" s="36" t="s">
        <v>645</v>
      </c>
      <c r="C503" s="49">
        <v>45073</v>
      </c>
      <c r="D503" s="36" t="s">
        <v>13</v>
      </c>
      <c r="E503" s="56">
        <v>1416000</v>
      </c>
      <c r="F503" s="56">
        <v>141600</v>
      </c>
      <c r="G503" s="56">
        <f t="shared" si="9"/>
        <v>1557600</v>
      </c>
      <c r="H503" s="37" t="s">
        <v>834</v>
      </c>
    </row>
    <row r="504" spans="1:8" ht="38.25" hidden="1" x14ac:dyDescent="0.2">
      <c r="A504" s="35">
        <v>503</v>
      </c>
      <c r="B504" s="36" t="s">
        <v>646</v>
      </c>
      <c r="C504" s="49">
        <v>45073</v>
      </c>
      <c r="D504" s="36" t="s">
        <v>13</v>
      </c>
      <c r="E504" s="56">
        <v>3440665</v>
      </c>
      <c r="F504" s="56">
        <v>344067</v>
      </c>
      <c r="G504" s="56">
        <f t="shared" si="9"/>
        <v>3784732</v>
      </c>
      <c r="H504" s="37" t="s">
        <v>834</v>
      </c>
    </row>
    <row r="505" spans="1:8" ht="38.25" hidden="1" x14ac:dyDescent="0.2">
      <c r="A505" s="35">
        <v>504</v>
      </c>
      <c r="B505" s="36" t="s">
        <v>647</v>
      </c>
      <c r="C505" s="49">
        <v>45073</v>
      </c>
      <c r="D505" s="36" t="s">
        <v>13</v>
      </c>
      <c r="E505" s="56">
        <v>888460</v>
      </c>
      <c r="F505" s="56">
        <v>88846</v>
      </c>
      <c r="G505" s="56">
        <f t="shared" si="9"/>
        <v>977306</v>
      </c>
      <c r="H505" s="37" t="s">
        <v>834</v>
      </c>
    </row>
    <row r="506" spans="1:8" ht="38.25" hidden="1" x14ac:dyDescent="0.2">
      <c r="A506" s="35">
        <v>505</v>
      </c>
      <c r="B506" s="36" t="s">
        <v>648</v>
      </c>
      <c r="C506" s="49">
        <v>45073</v>
      </c>
      <c r="D506" s="36" t="s">
        <v>13</v>
      </c>
      <c r="E506" s="56">
        <v>3862791</v>
      </c>
      <c r="F506" s="56">
        <v>386279</v>
      </c>
      <c r="G506" s="56">
        <f t="shared" si="9"/>
        <v>4249070</v>
      </c>
      <c r="H506" s="37" t="s">
        <v>834</v>
      </c>
    </row>
    <row r="507" spans="1:8" ht="38.25" hidden="1" x14ac:dyDescent="0.2">
      <c r="A507" s="35">
        <v>506</v>
      </c>
      <c r="B507" s="36" t="s">
        <v>649</v>
      </c>
      <c r="C507" s="49">
        <v>45073</v>
      </c>
      <c r="D507" s="36" t="s">
        <v>13</v>
      </c>
      <c r="E507" s="56">
        <v>1776920</v>
      </c>
      <c r="F507" s="56">
        <v>177692</v>
      </c>
      <c r="G507" s="56">
        <f t="shared" si="9"/>
        <v>1954612</v>
      </c>
      <c r="H507" s="37" t="s">
        <v>834</v>
      </c>
    </row>
    <row r="508" spans="1:8" ht="38.25" hidden="1" x14ac:dyDescent="0.2">
      <c r="A508" s="35">
        <v>507</v>
      </c>
      <c r="B508" s="36" t="s">
        <v>650</v>
      </c>
      <c r="C508" s="49">
        <v>45073</v>
      </c>
      <c r="D508" s="36" t="s">
        <v>13</v>
      </c>
      <c r="E508" s="56">
        <v>1468620</v>
      </c>
      <c r="F508" s="56">
        <v>146862</v>
      </c>
      <c r="G508" s="56">
        <f t="shared" si="9"/>
        <v>1615482</v>
      </c>
      <c r="H508" s="37" t="s">
        <v>834</v>
      </c>
    </row>
    <row r="509" spans="1:8" ht="38.25" hidden="1" x14ac:dyDescent="0.2">
      <c r="A509" s="35">
        <v>508</v>
      </c>
      <c r="B509" s="36" t="s">
        <v>651</v>
      </c>
      <c r="C509" s="49">
        <v>45073</v>
      </c>
      <c r="D509" s="36" t="s">
        <v>13</v>
      </c>
      <c r="E509" s="56">
        <v>5664000</v>
      </c>
      <c r="F509" s="56">
        <v>566400</v>
      </c>
      <c r="G509" s="56">
        <f t="shared" si="9"/>
        <v>6230400</v>
      </c>
      <c r="H509" s="37" t="s">
        <v>834</v>
      </c>
    </row>
    <row r="510" spans="1:8" ht="25.5" hidden="1" x14ac:dyDescent="0.2">
      <c r="A510" s="35">
        <v>509</v>
      </c>
      <c r="B510" s="36" t="s">
        <v>652</v>
      </c>
      <c r="C510" s="49">
        <v>45073</v>
      </c>
      <c r="D510" s="36" t="s">
        <v>12</v>
      </c>
      <c r="E510" s="56">
        <v>1072050</v>
      </c>
      <c r="F510" s="56">
        <v>107205</v>
      </c>
      <c r="G510" s="56">
        <f t="shared" si="9"/>
        <v>1179255</v>
      </c>
      <c r="H510" s="37" t="s">
        <v>834</v>
      </c>
    </row>
    <row r="511" spans="1:8" ht="25.5" hidden="1" x14ac:dyDescent="0.2">
      <c r="A511" s="35">
        <v>510</v>
      </c>
      <c r="B511" s="36" t="s">
        <v>653</v>
      </c>
      <c r="C511" s="49">
        <v>45073</v>
      </c>
      <c r="D511" s="36" t="s">
        <v>12</v>
      </c>
      <c r="E511" s="56">
        <v>1776920</v>
      </c>
      <c r="F511" s="56">
        <v>177692</v>
      </c>
      <c r="G511" s="56">
        <f t="shared" si="9"/>
        <v>1954612</v>
      </c>
      <c r="H511" s="37" t="s">
        <v>834</v>
      </c>
    </row>
    <row r="512" spans="1:8" ht="25.5" hidden="1" x14ac:dyDescent="0.2">
      <c r="A512" s="35">
        <v>511</v>
      </c>
      <c r="B512" s="36" t="s">
        <v>654</v>
      </c>
      <c r="C512" s="49">
        <v>45073</v>
      </c>
      <c r="D512" s="36" t="s">
        <v>12</v>
      </c>
      <c r="E512" s="56">
        <v>12614595</v>
      </c>
      <c r="F512" s="56">
        <v>1261460</v>
      </c>
      <c r="G512" s="56">
        <f t="shared" si="9"/>
        <v>13876055</v>
      </c>
      <c r="H512" s="37" t="s">
        <v>834</v>
      </c>
    </row>
    <row r="513" spans="1:8" ht="25.5" hidden="1" x14ac:dyDescent="0.2">
      <c r="A513" s="35">
        <v>512</v>
      </c>
      <c r="B513" s="36" t="s">
        <v>655</v>
      </c>
      <c r="C513" s="49">
        <v>45076</v>
      </c>
      <c r="D513" s="36" t="s">
        <v>29</v>
      </c>
      <c r="E513" s="56">
        <v>1395189</v>
      </c>
      <c r="F513" s="56">
        <v>139519</v>
      </c>
      <c r="G513" s="56">
        <f t="shared" si="9"/>
        <v>1534708</v>
      </c>
      <c r="H513" s="37" t="s">
        <v>834</v>
      </c>
    </row>
    <row r="514" spans="1:8" ht="38.25" hidden="1" x14ac:dyDescent="0.2">
      <c r="A514" s="35">
        <v>513</v>
      </c>
      <c r="B514" s="36" t="s">
        <v>656</v>
      </c>
      <c r="C514" s="49">
        <v>45077</v>
      </c>
      <c r="D514" s="36" t="s">
        <v>33</v>
      </c>
      <c r="E514" s="56">
        <v>5099975</v>
      </c>
      <c r="F514" s="56">
        <v>509998</v>
      </c>
      <c r="G514" s="56">
        <f t="shared" si="9"/>
        <v>5609973</v>
      </c>
      <c r="H514" s="37" t="s">
        <v>834</v>
      </c>
    </row>
    <row r="515" spans="1:8" ht="38.25" hidden="1" x14ac:dyDescent="0.2">
      <c r="A515" s="35">
        <v>514</v>
      </c>
      <c r="B515" s="36" t="s">
        <v>657</v>
      </c>
      <c r="C515" s="49">
        <v>45077</v>
      </c>
      <c r="D515" s="36" t="s">
        <v>30</v>
      </c>
      <c r="E515" s="56">
        <v>3849940</v>
      </c>
      <c r="F515" s="56">
        <v>384994</v>
      </c>
      <c r="G515" s="56">
        <f t="shared" si="9"/>
        <v>4234934</v>
      </c>
      <c r="H515" s="37" t="s">
        <v>834</v>
      </c>
    </row>
    <row r="516" spans="1:8" ht="38.25" hidden="1" x14ac:dyDescent="0.2">
      <c r="A516" s="35">
        <v>515</v>
      </c>
      <c r="B516" s="36" t="s">
        <v>658</v>
      </c>
      <c r="C516" s="49">
        <v>45077</v>
      </c>
      <c r="D516" s="36" t="s">
        <v>31</v>
      </c>
      <c r="E516" s="56">
        <v>3945650</v>
      </c>
      <c r="F516" s="56">
        <v>394565</v>
      </c>
      <c r="G516" s="56">
        <f t="shared" ref="G516:G579" si="11">+E516+F516</f>
        <v>4340215</v>
      </c>
      <c r="H516" s="37" t="s">
        <v>834</v>
      </c>
    </row>
    <row r="517" spans="1:8" ht="25.5" hidden="1" x14ac:dyDescent="0.2">
      <c r="A517" s="35">
        <v>516</v>
      </c>
      <c r="B517" s="36" t="s">
        <v>659</v>
      </c>
      <c r="C517" s="49">
        <v>45077</v>
      </c>
      <c r="D517" s="36" t="s">
        <v>29</v>
      </c>
      <c r="E517" s="56">
        <v>1715280</v>
      </c>
      <c r="F517" s="56">
        <v>171528</v>
      </c>
      <c r="G517" s="56">
        <f t="shared" si="11"/>
        <v>1886808</v>
      </c>
      <c r="H517" s="37" t="s">
        <v>834</v>
      </c>
    </row>
    <row r="518" spans="1:8" ht="25.5" hidden="1" x14ac:dyDescent="0.2">
      <c r="A518" s="35">
        <v>517</v>
      </c>
      <c r="B518" s="36" t="s">
        <v>660</v>
      </c>
      <c r="C518" s="49">
        <v>45077</v>
      </c>
      <c r="D518" s="36" t="s">
        <v>12</v>
      </c>
      <c r="E518" s="56">
        <v>3331740</v>
      </c>
      <c r="F518" s="56">
        <v>333174</v>
      </c>
      <c r="G518" s="56">
        <f t="shared" si="11"/>
        <v>3664914</v>
      </c>
      <c r="H518" s="37" t="s">
        <v>834</v>
      </c>
    </row>
    <row r="519" spans="1:8" ht="25.5" hidden="1" x14ac:dyDescent="0.2">
      <c r="A519" s="35">
        <v>518</v>
      </c>
      <c r="B519" s="36" t="s">
        <v>661</v>
      </c>
      <c r="C519" s="49">
        <v>45077</v>
      </c>
      <c r="D519" s="36" t="s">
        <v>12</v>
      </c>
      <c r="E519" s="56">
        <v>1715280</v>
      </c>
      <c r="F519" s="56">
        <v>171528</v>
      </c>
      <c r="G519" s="56">
        <f t="shared" si="11"/>
        <v>1886808</v>
      </c>
      <c r="H519" s="37" t="s">
        <v>834</v>
      </c>
    </row>
    <row r="520" spans="1:8" ht="25.5" hidden="1" x14ac:dyDescent="0.2">
      <c r="A520" s="35">
        <v>519</v>
      </c>
      <c r="B520" s="36" t="s">
        <v>662</v>
      </c>
      <c r="C520" s="49">
        <v>45077</v>
      </c>
      <c r="D520" s="36" t="s">
        <v>12</v>
      </c>
      <c r="E520" s="56">
        <v>1003660</v>
      </c>
      <c r="F520" s="56">
        <v>100366</v>
      </c>
      <c r="G520" s="56">
        <f t="shared" si="11"/>
        <v>1104026</v>
      </c>
      <c r="H520" s="37" t="s">
        <v>834</v>
      </c>
    </row>
    <row r="521" spans="1:8" ht="25.5" hidden="1" x14ac:dyDescent="0.2">
      <c r="A521" s="35">
        <v>520</v>
      </c>
      <c r="B521" s="36" t="s">
        <v>663</v>
      </c>
      <c r="C521" s="49">
        <v>45077</v>
      </c>
      <c r="D521" s="36" t="s">
        <v>12</v>
      </c>
      <c r="E521" s="56">
        <v>1776920</v>
      </c>
      <c r="F521" s="56">
        <v>177692</v>
      </c>
      <c r="G521" s="56">
        <f t="shared" si="11"/>
        <v>1954612</v>
      </c>
      <c r="H521" s="37" t="s">
        <v>834</v>
      </c>
    </row>
    <row r="522" spans="1:8" ht="25.5" hidden="1" x14ac:dyDescent="0.2">
      <c r="A522" s="35">
        <v>521</v>
      </c>
      <c r="B522" s="36" t="s">
        <v>664</v>
      </c>
      <c r="C522" s="49">
        <v>45077</v>
      </c>
      <c r="D522" s="36" t="s">
        <v>12</v>
      </c>
      <c r="E522" s="56">
        <v>501830</v>
      </c>
      <c r="F522" s="56">
        <v>50183</v>
      </c>
      <c r="G522" s="56">
        <f t="shared" si="11"/>
        <v>552013</v>
      </c>
      <c r="H522" s="37" t="s">
        <v>834</v>
      </c>
    </row>
    <row r="523" spans="1:8" ht="38.25" hidden="1" x14ac:dyDescent="0.2">
      <c r="A523" s="35">
        <v>522</v>
      </c>
      <c r="B523" s="36" t="s">
        <v>665</v>
      </c>
      <c r="C523" s="49">
        <v>45077</v>
      </c>
      <c r="D523" s="36" t="s">
        <v>13</v>
      </c>
      <c r="E523" s="56">
        <v>2665380</v>
      </c>
      <c r="F523" s="56">
        <v>266538</v>
      </c>
      <c r="G523" s="56">
        <f t="shared" si="11"/>
        <v>2931918</v>
      </c>
      <c r="H523" s="37" t="s">
        <v>834</v>
      </c>
    </row>
    <row r="524" spans="1:8" ht="38.25" hidden="1" x14ac:dyDescent="0.2">
      <c r="A524" s="35">
        <v>523</v>
      </c>
      <c r="B524" s="36" t="s">
        <v>666</v>
      </c>
      <c r="C524" s="49">
        <v>45077</v>
      </c>
      <c r="D524" s="36" t="s">
        <v>13</v>
      </c>
      <c r="E524" s="56">
        <v>1416000</v>
      </c>
      <c r="F524" s="56">
        <v>141600</v>
      </c>
      <c r="G524" s="56">
        <f t="shared" si="11"/>
        <v>1557600</v>
      </c>
      <c r="H524" s="37" t="s">
        <v>834</v>
      </c>
    </row>
    <row r="525" spans="1:8" customFormat="1" ht="38.25" hidden="1" x14ac:dyDescent="0.25">
      <c r="A525" s="35">
        <v>524</v>
      </c>
      <c r="B525" s="40" t="s">
        <v>667</v>
      </c>
      <c r="C525" s="39">
        <v>45077</v>
      </c>
      <c r="D525" s="46" t="s">
        <v>13</v>
      </c>
      <c r="E525" s="57">
        <v>1190660</v>
      </c>
      <c r="F525" s="57">
        <v>119066</v>
      </c>
      <c r="G525" s="56">
        <f t="shared" si="11"/>
        <v>1309726</v>
      </c>
      <c r="H525" s="37" t="s">
        <v>834</v>
      </c>
    </row>
    <row r="526" spans="1:8" customFormat="1" ht="38.25" hidden="1" x14ac:dyDescent="0.25">
      <c r="A526" s="35">
        <v>525</v>
      </c>
      <c r="B526" s="40" t="s">
        <v>668</v>
      </c>
      <c r="C526" s="39">
        <v>45077</v>
      </c>
      <c r="D526" s="46" t="s">
        <v>13</v>
      </c>
      <c r="E526" s="57">
        <v>4991831</v>
      </c>
      <c r="F526" s="57">
        <v>499183</v>
      </c>
      <c r="G526" s="56">
        <f t="shared" si="11"/>
        <v>5491014</v>
      </c>
      <c r="H526" s="37" t="s">
        <v>834</v>
      </c>
    </row>
    <row r="527" spans="1:8" ht="38.25" hidden="1" x14ac:dyDescent="0.2">
      <c r="A527" s="35">
        <v>526</v>
      </c>
      <c r="B527" s="36" t="s">
        <v>669</v>
      </c>
      <c r="C527" s="49">
        <v>45077</v>
      </c>
      <c r="D527" s="36" t="s">
        <v>13</v>
      </c>
      <c r="E527" s="56">
        <v>888460</v>
      </c>
      <c r="F527" s="56">
        <v>88846</v>
      </c>
      <c r="G527" s="56">
        <f t="shared" si="11"/>
        <v>977306</v>
      </c>
      <c r="H527" s="37" t="s">
        <v>834</v>
      </c>
    </row>
    <row r="528" spans="1:8" ht="38.25" hidden="1" x14ac:dyDescent="0.2">
      <c r="A528" s="35">
        <v>527</v>
      </c>
      <c r="B528" s="36" t="s">
        <v>670</v>
      </c>
      <c r="C528" s="49">
        <v>45077</v>
      </c>
      <c r="D528" s="36" t="s">
        <v>13</v>
      </c>
      <c r="E528" s="56">
        <v>250915</v>
      </c>
      <c r="F528" s="56">
        <v>25092</v>
      </c>
      <c r="G528" s="56">
        <f t="shared" si="11"/>
        <v>276007</v>
      </c>
      <c r="H528" s="37" t="s">
        <v>834</v>
      </c>
    </row>
    <row r="529" spans="1:8" ht="38.25" hidden="1" x14ac:dyDescent="0.2">
      <c r="A529" s="35">
        <v>528</v>
      </c>
      <c r="B529" s="36" t="s">
        <v>671</v>
      </c>
      <c r="C529" s="49">
        <v>45077</v>
      </c>
      <c r="D529" s="36" t="s">
        <v>13</v>
      </c>
      <c r="E529" s="56">
        <v>1776920</v>
      </c>
      <c r="F529" s="56">
        <v>177692</v>
      </c>
      <c r="G529" s="56">
        <f t="shared" si="11"/>
        <v>1954612</v>
      </c>
      <c r="H529" s="37" t="s">
        <v>834</v>
      </c>
    </row>
    <row r="530" spans="1:8" ht="38.25" hidden="1" x14ac:dyDescent="0.2">
      <c r="A530" s="35">
        <v>529</v>
      </c>
      <c r="B530" s="36" t="s">
        <v>672</v>
      </c>
      <c r="C530" s="49">
        <v>45077</v>
      </c>
      <c r="D530" s="36" t="s">
        <v>13</v>
      </c>
      <c r="E530" s="56">
        <v>3849940</v>
      </c>
      <c r="F530" s="56">
        <v>384994</v>
      </c>
      <c r="G530" s="56">
        <f t="shared" si="11"/>
        <v>4234934</v>
      </c>
      <c r="H530" s="37" t="s">
        <v>834</v>
      </c>
    </row>
    <row r="531" spans="1:8" ht="38.25" hidden="1" x14ac:dyDescent="0.2">
      <c r="A531" s="35">
        <v>530</v>
      </c>
      <c r="B531" s="36" t="s">
        <v>673</v>
      </c>
      <c r="C531" s="49">
        <v>45077</v>
      </c>
      <c r="D531" s="36" t="s">
        <v>13</v>
      </c>
      <c r="E531" s="56">
        <v>3135272</v>
      </c>
      <c r="F531" s="56">
        <v>313527</v>
      </c>
      <c r="G531" s="56">
        <f t="shared" si="11"/>
        <v>3448799</v>
      </c>
      <c r="H531" s="37" t="s">
        <v>834</v>
      </c>
    </row>
    <row r="532" spans="1:8" ht="38.25" hidden="1" x14ac:dyDescent="0.2">
      <c r="A532" s="35">
        <v>531</v>
      </c>
      <c r="B532" s="36" t="s">
        <v>674</v>
      </c>
      <c r="C532" s="49">
        <v>45077</v>
      </c>
      <c r="D532" s="36" t="s">
        <v>13</v>
      </c>
      <c r="E532" s="56">
        <v>3099084</v>
      </c>
      <c r="F532" s="56">
        <v>309908</v>
      </c>
      <c r="G532" s="56">
        <f t="shared" si="11"/>
        <v>3408992</v>
      </c>
      <c r="H532" s="37" t="s">
        <v>834</v>
      </c>
    </row>
    <row r="533" spans="1:8" ht="38.25" hidden="1" x14ac:dyDescent="0.2">
      <c r="A533" s="35">
        <v>532</v>
      </c>
      <c r="B533" s="36" t="s">
        <v>675</v>
      </c>
      <c r="C533" s="49">
        <v>45077</v>
      </c>
      <c r="D533" s="36" t="s">
        <v>13</v>
      </c>
      <c r="E533" s="56">
        <v>2124000</v>
      </c>
      <c r="F533" s="56">
        <v>212400</v>
      </c>
      <c r="G533" s="56">
        <f t="shared" si="11"/>
        <v>2336400</v>
      </c>
      <c r="H533" s="37" t="s">
        <v>834</v>
      </c>
    </row>
    <row r="534" spans="1:8" ht="38.25" hidden="1" x14ac:dyDescent="0.2">
      <c r="A534" s="35">
        <v>533</v>
      </c>
      <c r="B534" s="36" t="s">
        <v>676</v>
      </c>
      <c r="C534" s="49">
        <v>45077</v>
      </c>
      <c r="D534" s="36" t="s">
        <v>13</v>
      </c>
      <c r="E534" s="56">
        <v>1416000</v>
      </c>
      <c r="F534" s="56">
        <v>141600</v>
      </c>
      <c r="G534" s="56">
        <f t="shared" si="11"/>
        <v>1557600</v>
      </c>
      <c r="H534" s="37" t="s">
        <v>834</v>
      </c>
    </row>
    <row r="535" spans="1:8" ht="38.25" hidden="1" x14ac:dyDescent="0.2">
      <c r="A535" s="35">
        <v>534</v>
      </c>
      <c r="B535" s="36" t="s">
        <v>677</v>
      </c>
      <c r="C535" s="49">
        <v>45077</v>
      </c>
      <c r="D535" s="36" t="s">
        <v>13</v>
      </c>
      <c r="E535" s="56">
        <v>2831970</v>
      </c>
      <c r="F535" s="56">
        <v>283197</v>
      </c>
      <c r="G535" s="56">
        <f t="shared" si="11"/>
        <v>3115167</v>
      </c>
      <c r="H535" s="37" t="s">
        <v>834</v>
      </c>
    </row>
    <row r="536" spans="1:8" ht="38.25" hidden="1" x14ac:dyDescent="0.2">
      <c r="A536" s="35">
        <v>535</v>
      </c>
      <c r="B536" s="36" t="s">
        <v>678</v>
      </c>
      <c r="C536" s="49">
        <v>45077</v>
      </c>
      <c r="D536" s="36" t="s">
        <v>33</v>
      </c>
      <c r="E536" s="56">
        <v>771370</v>
      </c>
      <c r="F536" s="56">
        <v>77137</v>
      </c>
      <c r="G536" s="56">
        <f t="shared" si="11"/>
        <v>848507</v>
      </c>
      <c r="H536" s="37" t="s">
        <v>834</v>
      </c>
    </row>
    <row r="537" spans="1:8" ht="38.25" hidden="1" x14ac:dyDescent="0.2">
      <c r="A537" s="35">
        <v>536</v>
      </c>
      <c r="B537" s="36" t="s">
        <v>679</v>
      </c>
      <c r="C537" s="49">
        <v>45077</v>
      </c>
      <c r="D537" s="36" t="s">
        <v>36</v>
      </c>
      <c r="E537" s="56">
        <v>154274</v>
      </c>
      <c r="F537" s="56">
        <v>15427</v>
      </c>
      <c r="G537" s="56">
        <f t="shared" si="11"/>
        <v>169701</v>
      </c>
      <c r="H537" s="37" t="s">
        <v>834</v>
      </c>
    </row>
    <row r="538" spans="1:8" ht="38.25" hidden="1" x14ac:dyDescent="0.2">
      <c r="A538" s="35">
        <v>537</v>
      </c>
      <c r="B538" s="36" t="s">
        <v>680</v>
      </c>
      <c r="C538" s="49">
        <v>45077</v>
      </c>
      <c r="D538" s="36" t="s">
        <v>13</v>
      </c>
      <c r="E538" s="56">
        <v>2356580</v>
      </c>
      <c r="F538" s="56">
        <v>235658</v>
      </c>
      <c r="G538" s="56">
        <f t="shared" si="11"/>
        <v>2592238</v>
      </c>
      <c r="H538" s="37" t="s">
        <v>834</v>
      </c>
    </row>
    <row r="539" spans="1:8" ht="38.25" hidden="1" x14ac:dyDescent="0.2">
      <c r="A539" s="35">
        <v>538</v>
      </c>
      <c r="B539" s="36" t="s">
        <v>681</v>
      </c>
      <c r="C539" s="49">
        <v>45077</v>
      </c>
      <c r="D539" s="36" t="s">
        <v>34</v>
      </c>
      <c r="E539" s="56">
        <v>5472695</v>
      </c>
      <c r="F539" s="56">
        <v>547270</v>
      </c>
      <c r="G539" s="56">
        <f t="shared" si="11"/>
        <v>6019965</v>
      </c>
      <c r="H539" s="37" t="s">
        <v>834</v>
      </c>
    </row>
    <row r="540" spans="1:8" ht="25.5" hidden="1" x14ac:dyDescent="0.2">
      <c r="A540" s="35">
        <v>539</v>
      </c>
      <c r="B540" s="36" t="s">
        <v>682</v>
      </c>
      <c r="C540" s="49">
        <v>45077</v>
      </c>
      <c r="D540" s="36" t="s">
        <v>29</v>
      </c>
      <c r="E540" s="56">
        <v>5040930</v>
      </c>
      <c r="F540" s="56">
        <v>504093</v>
      </c>
      <c r="G540" s="56">
        <f t="shared" si="11"/>
        <v>5545023</v>
      </c>
      <c r="H540" s="37" t="s">
        <v>834</v>
      </c>
    </row>
    <row r="541" spans="1:8" ht="25.5" hidden="1" x14ac:dyDescent="0.2">
      <c r="A541" s="35">
        <v>540</v>
      </c>
      <c r="B541" s="36" t="s">
        <v>683</v>
      </c>
      <c r="C541" s="49">
        <v>45077</v>
      </c>
      <c r="D541" s="36" t="s">
        <v>12</v>
      </c>
      <c r="E541" s="56">
        <v>9651280</v>
      </c>
      <c r="F541" s="56">
        <v>965128</v>
      </c>
      <c r="G541" s="56">
        <f t="shared" si="11"/>
        <v>10616408</v>
      </c>
      <c r="H541" s="37" t="s">
        <v>834</v>
      </c>
    </row>
    <row r="542" spans="1:8" ht="38.25" hidden="1" x14ac:dyDescent="0.2">
      <c r="A542" s="35">
        <v>541</v>
      </c>
      <c r="B542" s="36" t="s">
        <v>684</v>
      </c>
      <c r="C542" s="49">
        <v>45077</v>
      </c>
      <c r="D542" s="36" t="s">
        <v>36</v>
      </c>
      <c r="E542" s="56">
        <v>451650</v>
      </c>
      <c r="F542" s="56">
        <v>45165</v>
      </c>
      <c r="G542" s="56">
        <f t="shared" si="11"/>
        <v>496815</v>
      </c>
      <c r="H542" s="37" t="s">
        <v>834</v>
      </c>
    </row>
    <row r="543" spans="1:8" ht="25.5" hidden="1" x14ac:dyDescent="0.2">
      <c r="A543" s="35">
        <v>542</v>
      </c>
      <c r="B543" s="36" t="s">
        <v>685</v>
      </c>
      <c r="C543" s="49">
        <v>45077</v>
      </c>
      <c r="D543" s="36" t="s">
        <v>27</v>
      </c>
      <c r="E543" s="56">
        <v>8455348</v>
      </c>
      <c r="F543" s="56">
        <v>845535</v>
      </c>
      <c r="G543" s="56">
        <f t="shared" si="11"/>
        <v>9300883</v>
      </c>
      <c r="H543" s="37" t="s">
        <v>834</v>
      </c>
    </row>
    <row r="544" spans="1:8" ht="38.25" hidden="1" x14ac:dyDescent="0.2">
      <c r="A544" s="35">
        <v>543</v>
      </c>
      <c r="B544" s="36" t="s">
        <v>686</v>
      </c>
      <c r="C544" s="49">
        <v>45087</v>
      </c>
      <c r="D544" s="36" t="s">
        <v>36</v>
      </c>
      <c r="E544" s="56">
        <v>2618440</v>
      </c>
      <c r="F544" s="56">
        <v>261844</v>
      </c>
      <c r="G544" s="56">
        <f t="shared" si="11"/>
        <v>2880284</v>
      </c>
      <c r="H544" s="41" t="s">
        <v>835</v>
      </c>
    </row>
    <row r="545" spans="1:8" ht="25.5" hidden="1" x14ac:dyDescent="0.2">
      <c r="A545" s="35">
        <v>544</v>
      </c>
      <c r="B545" s="36" t="s">
        <v>687</v>
      </c>
      <c r="C545" s="49">
        <v>45087</v>
      </c>
      <c r="D545" s="36" t="s">
        <v>29</v>
      </c>
      <c r="E545" s="56">
        <v>2531869</v>
      </c>
      <c r="F545" s="56">
        <v>253187</v>
      </c>
      <c r="G545" s="56">
        <f t="shared" si="11"/>
        <v>2785056</v>
      </c>
      <c r="H545" s="41" t="s">
        <v>835</v>
      </c>
    </row>
    <row r="546" spans="1:8" ht="38.25" hidden="1" x14ac:dyDescent="0.2">
      <c r="A546" s="35">
        <v>545</v>
      </c>
      <c r="B546" s="36" t="s">
        <v>688</v>
      </c>
      <c r="C546" s="49">
        <v>45087</v>
      </c>
      <c r="D546" s="36" t="s">
        <v>34</v>
      </c>
      <c r="E546" s="56">
        <v>4244303</v>
      </c>
      <c r="F546" s="56">
        <v>424430</v>
      </c>
      <c r="G546" s="56">
        <f t="shared" si="11"/>
        <v>4668733</v>
      </c>
      <c r="H546" s="41" t="s">
        <v>835</v>
      </c>
    </row>
    <row r="547" spans="1:8" ht="25.5" hidden="1" x14ac:dyDescent="0.2">
      <c r="A547" s="35">
        <v>546</v>
      </c>
      <c r="B547" s="36" t="s">
        <v>689</v>
      </c>
      <c r="C547" s="49">
        <v>45087</v>
      </c>
      <c r="D547" s="36" t="s">
        <v>37</v>
      </c>
      <c r="E547" s="56">
        <v>1294062</v>
      </c>
      <c r="F547" s="56">
        <v>129406</v>
      </c>
      <c r="G547" s="56">
        <f t="shared" si="11"/>
        <v>1423468</v>
      </c>
      <c r="H547" s="41" t="s">
        <v>835</v>
      </c>
    </row>
    <row r="548" spans="1:8" ht="25.5" hidden="1" x14ac:dyDescent="0.2">
      <c r="A548" s="35">
        <v>547</v>
      </c>
      <c r="B548" s="36" t="s">
        <v>690</v>
      </c>
      <c r="C548" s="49">
        <v>45087</v>
      </c>
      <c r="D548" s="36" t="s">
        <v>32</v>
      </c>
      <c r="E548" s="56">
        <v>1078385</v>
      </c>
      <c r="F548" s="56">
        <v>107839</v>
      </c>
      <c r="G548" s="56">
        <f t="shared" si="11"/>
        <v>1186224</v>
      </c>
      <c r="H548" s="41" t="s">
        <v>835</v>
      </c>
    </row>
    <row r="549" spans="1:8" ht="25.5" hidden="1" x14ac:dyDescent="0.2">
      <c r="A549" s="35">
        <v>548</v>
      </c>
      <c r="B549" s="36" t="s">
        <v>691</v>
      </c>
      <c r="C549" s="49">
        <v>45087</v>
      </c>
      <c r="D549" s="36" t="s">
        <v>32</v>
      </c>
      <c r="E549" s="56">
        <v>1715280</v>
      </c>
      <c r="F549" s="56">
        <v>171528</v>
      </c>
      <c r="G549" s="56">
        <f t="shared" si="11"/>
        <v>1886808</v>
      </c>
      <c r="H549" s="41" t="s">
        <v>835</v>
      </c>
    </row>
    <row r="550" spans="1:8" ht="38.25" hidden="1" x14ac:dyDescent="0.2">
      <c r="A550" s="35">
        <v>549</v>
      </c>
      <c r="B550" s="36" t="s">
        <v>692</v>
      </c>
      <c r="C550" s="49">
        <v>45087</v>
      </c>
      <c r="D550" s="36" t="s">
        <v>31</v>
      </c>
      <c r="E550" s="56">
        <v>1468620</v>
      </c>
      <c r="F550" s="56">
        <v>146862</v>
      </c>
      <c r="G550" s="56">
        <f t="shared" si="11"/>
        <v>1615482</v>
      </c>
      <c r="H550" s="41" t="s">
        <v>835</v>
      </c>
    </row>
    <row r="551" spans="1:8" ht="38.25" hidden="1" x14ac:dyDescent="0.2">
      <c r="A551" s="35">
        <v>550</v>
      </c>
      <c r="B551" s="36" t="s">
        <v>693</v>
      </c>
      <c r="C551" s="49">
        <v>45087</v>
      </c>
      <c r="D551" s="36" t="s">
        <v>31</v>
      </c>
      <c r="E551" s="56">
        <v>3040396</v>
      </c>
      <c r="F551" s="56">
        <v>304040</v>
      </c>
      <c r="G551" s="56">
        <f t="shared" si="11"/>
        <v>3344436</v>
      </c>
      <c r="H551" s="41" t="s">
        <v>835</v>
      </c>
    </row>
    <row r="552" spans="1:8" ht="25.5" hidden="1" x14ac:dyDescent="0.2">
      <c r="A552" s="35">
        <v>551</v>
      </c>
      <c r="B552" s="36" t="s">
        <v>694</v>
      </c>
      <c r="C552" s="49">
        <v>45087</v>
      </c>
      <c r="D552" s="36" t="s">
        <v>35</v>
      </c>
      <c r="E552" s="56">
        <v>2841147</v>
      </c>
      <c r="F552" s="56">
        <v>284115</v>
      </c>
      <c r="G552" s="56">
        <f t="shared" si="11"/>
        <v>3125262</v>
      </c>
      <c r="H552" s="41" t="s">
        <v>835</v>
      </c>
    </row>
    <row r="553" spans="1:8" ht="38.25" hidden="1" x14ac:dyDescent="0.2">
      <c r="A553" s="35">
        <v>552</v>
      </c>
      <c r="B553" s="36" t="s">
        <v>695</v>
      </c>
      <c r="C553" s="49">
        <v>45087</v>
      </c>
      <c r="D553" s="36" t="s">
        <v>30</v>
      </c>
      <c r="E553" s="56">
        <v>2582052</v>
      </c>
      <c r="F553" s="56">
        <v>258205</v>
      </c>
      <c r="G553" s="56">
        <f t="shared" si="11"/>
        <v>2840257</v>
      </c>
      <c r="H553" s="41" t="s">
        <v>835</v>
      </c>
    </row>
    <row r="554" spans="1:8" ht="25.5" hidden="1" x14ac:dyDescent="0.2">
      <c r="A554" s="35">
        <v>553</v>
      </c>
      <c r="B554" s="36" t="s">
        <v>696</v>
      </c>
      <c r="C554" s="49">
        <v>45087</v>
      </c>
      <c r="D554" s="36" t="s">
        <v>12</v>
      </c>
      <c r="E554" s="56">
        <v>7291800</v>
      </c>
      <c r="F554" s="56">
        <v>729180</v>
      </c>
      <c r="G554" s="56">
        <f t="shared" si="11"/>
        <v>8020980</v>
      </c>
      <c r="H554" s="41" t="s">
        <v>835</v>
      </c>
    </row>
    <row r="555" spans="1:8" ht="25.5" hidden="1" x14ac:dyDescent="0.2">
      <c r="A555" s="35">
        <v>554</v>
      </c>
      <c r="B555" s="36" t="s">
        <v>697</v>
      </c>
      <c r="C555" s="49">
        <v>45087</v>
      </c>
      <c r="D555" s="36" t="s">
        <v>12</v>
      </c>
      <c r="E555" s="56">
        <v>4442320</v>
      </c>
      <c r="F555" s="56">
        <v>444232</v>
      </c>
      <c r="G555" s="56">
        <f t="shared" si="11"/>
        <v>4886552</v>
      </c>
      <c r="H555" s="41" t="s">
        <v>835</v>
      </c>
    </row>
    <row r="556" spans="1:8" ht="25.5" hidden="1" x14ac:dyDescent="0.2">
      <c r="A556" s="35">
        <v>555</v>
      </c>
      <c r="B556" s="36" t="s">
        <v>698</v>
      </c>
      <c r="C556" s="49">
        <v>45087</v>
      </c>
      <c r="D556" s="36" t="s">
        <v>12</v>
      </c>
      <c r="E556" s="56">
        <v>2221160</v>
      </c>
      <c r="F556" s="56">
        <v>222116</v>
      </c>
      <c r="G556" s="56">
        <f t="shared" si="11"/>
        <v>2443276</v>
      </c>
      <c r="H556" s="41" t="s">
        <v>835</v>
      </c>
    </row>
    <row r="557" spans="1:8" ht="25.5" hidden="1" x14ac:dyDescent="0.2">
      <c r="A557" s="35">
        <v>556</v>
      </c>
      <c r="B557" s="36" t="s">
        <v>699</v>
      </c>
      <c r="C557" s="49">
        <v>45087</v>
      </c>
      <c r="D557" s="36" t="s">
        <v>12</v>
      </c>
      <c r="E557" s="56">
        <v>2940030</v>
      </c>
      <c r="F557" s="56">
        <v>294003</v>
      </c>
      <c r="G557" s="56">
        <f t="shared" si="11"/>
        <v>3234033</v>
      </c>
      <c r="H557" s="41" t="s">
        <v>835</v>
      </c>
    </row>
    <row r="558" spans="1:8" ht="25.5" hidden="1" x14ac:dyDescent="0.2">
      <c r="A558" s="35">
        <v>557</v>
      </c>
      <c r="B558" s="36" t="s">
        <v>700</v>
      </c>
      <c r="C558" s="49">
        <v>45087</v>
      </c>
      <c r="D558" s="36" t="s">
        <v>12</v>
      </c>
      <c r="E558" s="56">
        <v>2221160</v>
      </c>
      <c r="F558" s="56">
        <v>222116</v>
      </c>
      <c r="G558" s="56">
        <f t="shared" si="11"/>
        <v>2443276</v>
      </c>
      <c r="H558" s="41" t="s">
        <v>835</v>
      </c>
    </row>
    <row r="559" spans="1:8" ht="38.25" hidden="1" x14ac:dyDescent="0.2">
      <c r="A559" s="35">
        <v>558</v>
      </c>
      <c r="B559" s="36" t="s">
        <v>701</v>
      </c>
      <c r="C559" s="49">
        <v>45087</v>
      </c>
      <c r="D559" s="36" t="s">
        <v>33</v>
      </c>
      <c r="E559" s="56">
        <v>1110580</v>
      </c>
      <c r="F559" s="56">
        <v>111058</v>
      </c>
      <c r="G559" s="56">
        <f t="shared" si="11"/>
        <v>1221638</v>
      </c>
      <c r="H559" s="41" t="s">
        <v>835</v>
      </c>
    </row>
    <row r="560" spans="1:8" customFormat="1" ht="25.5" hidden="1" x14ac:dyDescent="0.25">
      <c r="A560" s="35">
        <v>559</v>
      </c>
      <c r="B560" s="38" t="s">
        <v>702</v>
      </c>
      <c r="C560" s="39">
        <v>45087</v>
      </c>
      <c r="D560" s="46" t="s">
        <v>12</v>
      </c>
      <c r="E560" s="48">
        <v>1468620</v>
      </c>
      <c r="F560" s="48">
        <v>146862</v>
      </c>
      <c r="G560" s="56">
        <f t="shared" si="11"/>
        <v>1615482</v>
      </c>
      <c r="H560" s="41" t="s">
        <v>835</v>
      </c>
    </row>
    <row r="561" spans="1:8" ht="38.25" hidden="1" x14ac:dyDescent="0.2">
      <c r="A561" s="35">
        <v>560</v>
      </c>
      <c r="B561" s="36" t="s">
        <v>703</v>
      </c>
      <c r="C561" s="49">
        <v>45087</v>
      </c>
      <c r="D561" s="36" t="s">
        <v>26</v>
      </c>
      <c r="E561" s="56">
        <v>1110580</v>
      </c>
      <c r="F561" s="56">
        <v>111058</v>
      </c>
      <c r="G561" s="56">
        <f t="shared" si="11"/>
        <v>1221638</v>
      </c>
      <c r="H561" s="41" t="s">
        <v>835</v>
      </c>
    </row>
    <row r="562" spans="1:8" ht="25.5" hidden="1" x14ac:dyDescent="0.2">
      <c r="A562" s="35">
        <v>561</v>
      </c>
      <c r="B562" s="36" t="s">
        <v>704</v>
      </c>
      <c r="C562" s="49">
        <v>45087</v>
      </c>
      <c r="D562" s="36" t="s">
        <v>27</v>
      </c>
      <c r="E562" s="56">
        <v>2221160</v>
      </c>
      <c r="F562" s="56">
        <v>222116</v>
      </c>
      <c r="G562" s="56">
        <f t="shared" si="11"/>
        <v>2443276</v>
      </c>
      <c r="H562" s="41" t="s">
        <v>835</v>
      </c>
    </row>
    <row r="563" spans="1:8" ht="25.5" hidden="1" x14ac:dyDescent="0.2">
      <c r="A563" s="35">
        <v>562</v>
      </c>
      <c r="B563" s="36" t="s">
        <v>705</v>
      </c>
      <c r="C563" s="49">
        <v>45087</v>
      </c>
      <c r="D563" s="36" t="s">
        <v>29</v>
      </c>
      <c r="E563" s="56">
        <v>2221160</v>
      </c>
      <c r="F563" s="56">
        <v>222116</v>
      </c>
      <c r="G563" s="56">
        <f t="shared" si="11"/>
        <v>2443276</v>
      </c>
      <c r="H563" s="41" t="s">
        <v>835</v>
      </c>
    </row>
    <row r="564" spans="1:8" ht="25.5" hidden="1" x14ac:dyDescent="0.2">
      <c r="A564" s="35">
        <v>563</v>
      </c>
      <c r="B564" s="36" t="s">
        <v>706</v>
      </c>
      <c r="C564" s="49">
        <v>45087</v>
      </c>
      <c r="D564" s="36" t="s">
        <v>27</v>
      </c>
      <c r="E564" s="56">
        <v>2221160</v>
      </c>
      <c r="F564" s="56">
        <v>222116</v>
      </c>
      <c r="G564" s="56">
        <f t="shared" si="11"/>
        <v>2443276</v>
      </c>
      <c r="H564" s="41" t="s">
        <v>835</v>
      </c>
    </row>
    <row r="565" spans="1:8" ht="25.5" hidden="1" x14ac:dyDescent="0.2">
      <c r="A565" s="35">
        <v>564</v>
      </c>
      <c r="B565" s="36" t="s">
        <v>707</v>
      </c>
      <c r="C565" s="49">
        <v>45087</v>
      </c>
      <c r="D565" s="36" t="s">
        <v>28</v>
      </c>
      <c r="E565" s="56">
        <v>1110580</v>
      </c>
      <c r="F565" s="56">
        <v>111058</v>
      </c>
      <c r="G565" s="56">
        <f t="shared" si="11"/>
        <v>1221638</v>
      </c>
      <c r="H565" s="41" t="s">
        <v>835</v>
      </c>
    </row>
    <row r="566" spans="1:8" ht="25.5" hidden="1" x14ac:dyDescent="0.2">
      <c r="A566" s="35">
        <v>565</v>
      </c>
      <c r="B566" s="36" t="s">
        <v>708</v>
      </c>
      <c r="C566" s="49">
        <v>45087</v>
      </c>
      <c r="D566" s="36" t="s">
        <v>35</v>
      </c>
      <c r="E566" s="56">
        <v>4091239</v>
      </c>
      <c r="F566" s="56">
        <v>409124</v>
      </c>
      <c r="G566" s="56">
        <f t="shared" si="11"/>
        <v>4500363</v>
      </c>
      <c r="H566" s="41" t="s">
        <v>835</v>
      </c>
    </row>
    <row r="567" spans="1:8" ht="38.25" hidden="1" x14ac:dyDescent="0.2">
      <c r="A567" s="35">
        <v>566</v>
      </c>
      <c r="B567" s="36" t="s">
        <v>709</v>
      </c>
      <c r="C567" s="49">
        <v>45087</v>
      </c>
      <c r="D567" s="36" t="s">
        <v>31</v>
      </c>
      <c r="E567" s="56">
        <v>501830</v>
      </c>
      <c r="F567" s="56">
        <v>50183</v>
      </c>
      <c r="G567" s="56">
        <f t="shared" si="11"/>
        <v>552013</v>
      </c>
      <c r="H567" s="41" t="s">
        <v>835</v>
      </c>
    </row>
    <row r="568" spans="1:8" ht="38.25" hidden="1" x14ac:dyDescent="0.2">
      <c r="A568" s="35">
        <v>567</v>
      </c>
      <c r="B568" s="36" t="s">
        <v>710</v>
      </c>
      <c r="C568" s="49">
        <v>45087</v>
      </c>
      <c r="D568" s="36" t="s">
        <v>34</v>
      </c>
      <c r="E568" s="56">
        <v>3331740</v>
      </c>
      <c r="F568" s="56">
        <v>333174</v>
      </c>
      <c r="G568" s="56">
        <f t="shared" si="11"/>
        <v>3664914</v>
      </c>
      <c r="H568" s="41" t="s">
        <v>835</v>
      </c>
    </row>
    <row r="569" spans="1:8" ht="38.25" hidden="1" x14ac:dyDescent="0.2">
      <c r="A569" s="35">
        <v>568</v>
      </c>
      <c r="B569" s="36" t="s">
        <v>711</v>
      </c>
      <c r="C569" s="49">
        <v>45087</v>
      </c>
      <c r="D569" s="36" t="s">
        <v>34</v>
      </c>
      <c r="E569" s="56">
        <v>1966195</v>
      </c>
      <c r="F569" s="56">
        <v>196620</v>
      </c>
      <c r="G569" s="56">
        <f t="shared" si="11"/>
        <v>2162815</v>
      </c>
      <c r="H569" s="41" t="s">
        <v>835</v>
      </c>
    </row>
    <row r="570" spans="1:8" ht="25.5" hidden="1" x14ac:dyDescent="0.2">
      <c r="A570" s="35">
        <v>569</v>
      </c>
      <c r="B570" s="36" t="s">
        <v>712</v>
      </c>
      <c r="C570" s="49">
        <v>45087</v>
      </c>
      <c r="D570" s="36" t="s">
        <v>29</v>
      </c>
      <c r="E570" s="56">
        <v>1719535</v>
      </c>
      <c r="F570" s="56">
        <v>171954</v>
      </c>
      <c r="G570" s="56">
        <f t="shared" si="11"/>
        <v>1891489</v>
      </c>
      <c r="H570" s="41" t="s">
        <v>835</v>
      </c>
    </row>
    <row r="571" spans="1:8" ht="38.25" hidden="1" x14ac:dyDescent="0.2">
      <c r="A571" s="35">
        <v>570</v>
      </c>
      <c r="B571" s="36" t="s">
        <v>713</v>
      </c>
      <c r="C571" s="49">
        <v>45087</v>
      </c>
      <c r="D571" s="36" t="s">
        <v>33</v>
      </c>
      <c r="E571" s="56">
        <v>2381320</v>
      </c>
      <c r="F571" s="56">
        <v>238132</v>
      </c>
      <c r="G571" s="56">
        <f t="shared" si="11"/>
        <v>2619452</v>
      </c>
      <c r="H571" s="41" t="s">
        <v>835</v>
      </c>
    </row>
    <row r="572" spans="1:8" ht="25.5" hidden="1" x14ac:dyDescent="0.2">
      <c r="A572" s="35">
        <v>571</v>
      </c>
      <c r="B572" s="36" t="s">
        <v>714</v>
      </c>
      <c r="C572" s="49">
        <v>45087</v>
      </c>
      <c r="D572" s="36" t="s">
        <v>12</v>
      </c>
      <c r="E572" s="56">
        <v>4232704</v>
      </c>
      <c r="F572" s="56">
        <v>423270</v>
      </c>
      <c r="G572" s="56">
        <f t="shared" si="11"/>
        <v>4655974</v>
      </c>
      <c r="H572" s="41" t="s">
        <v>835</v>
      </c>
    </row>
    <row r="573" spans="1:8" ht="25.5" hidden="1" x14ac:dyDescent="0.2">
      <c r="A573" s="35">
        <v>572</v>
      </c>
      <c r="B573" s="36" t="s">
        <v>715</v>
      </c>
      <c r="C573" s="49">
        <v>45087</v>
      </c>
      <c r="D573" s="36" t="s">
        <v>38</v>
      </c>
      <c r="E573" s="56">
        <v>1190660</v>
      </c>
      <c r="F573" s="56">
        <v>119066</v>
      </c>
      <c r="G573" s="56">
        <f t="shared" si="11"/>
        <v>1309726</v>
      </c>
      <c r="H573" s="41" t="s">
        <v>835</v>
      </c>
    </row>
    <row r="574" spans="1:8" ht="25.5" hidden="1" x14ac:dyDescent="0.2">
      <c r="A574" s="35">
        <v>573</v>
      </c>
      <c r="B574" s="36" t="s">
        <v>716</v>
      </c>
      <c r="C574" s="49">
        <v>45087</v>
      </c>
      <c r="D574" s="36" t="s">
        <v>28</v>
      </c>
      <c r="E574" s="56">
        <v>704665</v>
      </c>
      <c r="F574" s="56">
        <v>70467</v>
      </c>
      <c r="G574" s="56">
        <f t="shared" si="11"/>
        <v>775132</v>
      </c>
      <c r="H574" s="41" t="s">
        <v>835</v>
      </c>
    </row>
    <row r="575" spans="1:8" ht="38.25" hidden="1" x14ac:dyDescent="0.2">
      <c r="A575" s="35">
        <v>574</v>
      </c>
      <c r="B575" s="36" t="s">
        <v>717</v>
      </c>
      <c r="C575" s="49">
        <v>45087</v>
      </c>
      <c r="D575" s="36" t="s">
        <v>34</v>
      </c>
      <c r="E575" s="56">
        <v>2156770</v>
      </c>
      <c r="F575" s="56">
        <v>215677</v>
      </c>
      <c r="G575" s="56">
        <f t="shared" si="11"/>
        <v>2372447</v>
      </c>
      <c r="H575" s="41" t="s">
        <v>835</v>
      </c>
    </row>
    <row r="576" spans="1:8" ht="25.5" hidden="1" x14ac:dyDescent="0.2">
      <c r="A576" s="35">
        <v>575</v>
      </c>
      <c r="B576" s="36" t="s">
        <v>718</v>
      </c>
      <c r="C576" s="49">
        <v>45087</v>
      </c>
      <c r="D576" s="36" t="s">
        <v>29</v>
      </c>
      <c r="E576" s="56">
        <v>1740870</v>
      </c>
      <c r="F576" s="56">
        <v>174087</v>
      </c>
      <c r="G576" s="56">
        <f t="shared" si="11"/>
        <v>1914957</v>
      </c>
      <c r="H576" s="41" t="s">
        <v>835</v>
      </c>
    </row>
    <row r="577" spans="1:8" ht="38.25" hidden="1" x14ac:dyDescent="0.2">
      <c r="A577" s="35">
        <v>576</v>
      </c>
      <c r="B577" s="36" t="s">
        <v>719</v>
      </c>
      <c r="C577" s="49">
        <v>45087</v>
      </c>
      <c r="D577" s="36" t="s">
        <v>36</v>
      </c>
      <c r="E577" s="56">
        <v>2156770</v>
      </c>
      <c r="F577" s="56">
        <v>215677</v>
      </c>
      <c r="G577" s="56">
        <f t="shared" si="11"/>
        <v>2372447</v>
      </c>
      <c r="H577" s="41" t="s">
        <v>835</v>
      </c>
    </row>
    <row r="578" spans="1:8" ht="38.25" hidden="1" x14ac:dyDescent="0.2">
      <c r="A578" s="35">
        <v>577</v>
      </c>
      <c r="B578" s="36" t="s">
        <v>720</v>
      </c>
      <c r="C578" s="49">
        <v>45087</v>
      </c>
      <c r="D578" s="36" t="s">
        <v>36</v>
      </c>
      <c r="E578" s="56">
        <v>2138895</v>
      </c>
      <c r="F578" s="56">
        <v>213890</v>
      </c>
      <c r="G578" s="56">
        <f t="shared" si="11"/>
        <v>2352785</v>
      </c>
      <c r="H578" s="41" t="s">
        <v>835</v>
      </c>
    </row>
    <row r="579" spans="1:8" ht="25.5" hidden="1" x14ac:dyDescent="0.2">
      <c r="A579" s="35">
        <v>578</v>
      </c>
      <c r="B579" s="36" t="s">
        <v>721</v>
      </c>
      <c r="C579" s="49">
        <v>45087</v>
      </c>
      <c r="D579" s="36" t="s">
        <v>12</v>
      </c>
      <c r="E579" s="56">
        <v>1715280</v>
      </c>
      <c r="F579" s="56">
        <v>171528</v>
      </c>
      <c r="G579" s="56">
        <f t="shared" si="11"/>
        <v>1886808</v>
      </c>
      <c r="H579" s="41" t="s">
        <v>835</v>
      </c>
    </row>
    <row r="580" spans="1:8" ht="25.5" hidden="1" x14ac:dyDescent="0.2">
      <c r="A580" s="35">
        <v>579</v>
      </c>
      <c r="B580" s="36" t="s">
        <v>722</v>
      </c>
      <c r="C580" s="49">
        <v>45087</v>
      </c>
      <c r="D580" s="36" t="s">
        <v>12</v>
      </c>
      <c r="E580" s="56">
        <v>1970450</v>
      </c>
      <c r="F580" s="56">
        <v>197045</v>
      </c>
      <c r="G580" s="56">
        <f t="shared" ref="G580:G643" si="12">+E580+F580</f>
        <v>2167495</v>
      </c>
      <c r="H580" s="41" t="s">
        <v>835</v>
      </c>
    </row>
    <row r="581" spans="1:8" ht="25.5" hidden="1" x14ac:dyDescent="0.2">
      <c r="A581" s="35">
        <v>580</v>
      </c>
      <c r="B581" s="36" t="s">
        <v>723</v>
      </c>
      <c r="C581" s="49">
        <v>45094</v>
      </c>
      <c r="D581" s="36" t="s">
        <v>12</v>
      </c>
      <c r="E581" s="56">
        <v>4320460</v>
      </c>
      <c r="F581" s="56">
        <v>432046</v>
      </c>
      <c r="G581" s="56">
        <f t="shared" si="12"/>
        <v>4752506</v>
      </c>
      <c r="H581" s="41" t="s">
        <v>835</v>
      </c>
    </row>
    <row r="582" spans="1:8" ht="25.5" hidden="1" x14ac:dyDescent="0.2">
      <c r="A582" s="35">
        <v>581</v>
      </c>
      <c r="B582" s="36" t="s">
        <v>724</v>
      </c>
      <c r="C582" s="49">
        <v>45094</v>
      </c>
      <c r="D582" s="36" t="s">
        <v>29</v>
      </c>
      <c r="E582" s="56">
        <v>943990</v>
      </c>
      <c r="F582" s="56">
        <v>94399</v>
      </c>
      <c r="G582" s="56">
        <f t="shared" si="12"/>
        <v>1038389</v>
      </c>
      <c r="H582" s="41" t="s">
        <v>835</v>
      </c>
    </row>
    <row r="583" spans="1:8" ht="25.5" hidden="1" x14ac:dyDescent="0.2">
      <c r="A583" s="35">
        <v>582</v>
      </c>
      <c r="B583" s="36" t="s">
        <v>725</v>
      </c>
      <c r="C583" s="49">
        <v>45094</v>
      </c>
      <c r="D583" s="36" t="s">
        <v>29</v>
      </c>
      <c r="E583" s="56">
        <v>4999760</v>
      </c>
      <c r="F583" s="56">
        <v>499976</v>
      </c>
      <c r="G583" s="56">
        <f t="shared" si="12"/>
        <v>5499736</v>
      </c>
      <c r="H583" s="41" t="s">
        <v>835</v>
      </c>
    </row>
    <row r="584" spans="1:8" ht="25.5" hidden="1" x14ac:dyDescent="0.2">
      <c r="A584" s="35">
        <v>583</v>
      </c>
      <c r="B584" s="36" t="s">
        <v>726</v>
      </c>
      <c r="C584" s="49">
        <v>45094</v>
      </c>
      <c r="D584" s="36" t="s">
        <v>27</v>
      </c>
      <c r="E584" s="56">
        <v>1468620</v>
      </c>
      <c r="F584" s="56">
        <v>146862</v>
      </c>
      <c r="G584" s="56">
        <f t="shared" si="12"/>
        <v>1615482</v>
      </c>
      <c r="H584" s="41" t="s">
        <v>835</v>
      </c>
    </row>
    <row r="585" spans="1:8" ht="25.5" hidden="1" x14ac:dyDescent="0.2">
      <c r="A585" s="35">
        <v>584</v>
      </c>
      <c r="B585" s="36" t="s">
        <v>727</v>
      </c>
      <c r="C585" s="49">
        <v>45094</v>
      </c>
      <c r="D585" s="36" t="s">
        <v>35</v>
      </c>
      <c r="E585" s="56">
        <v>943990</v>
      </c>
      <c r="F585" s="56">
        <v>94399</v>
      </c>
      <c r="G585" s="56">
        <f t="shared" si="12"/>
        <v>1038389</v>
      </c>
      <c r="H585" s="41" t="s">
        <v>835</v>
      </c>
    </row>
    <row r="586" spans="1:8" ht="25.5" hidden="1" x14ac:dyDescent="0.2">
      <c r="A586" s="35">
        <v>585</v>
      </c>
      <c r="B586" s="36" t="s">
        <v>728</v>
      </c>
      <c r="C586" s="49">
        <v>45094</v>
      </c>
      <c r="D586" s="36" t="s">
        <v>35</v>
      </c>
      <c r="E586" s="56">
        <v>1920267</v>
      </c>
      <c r="F586" s="56">
        <v>192027</v>
      </c>
      <c r="G586" s="56">
        <f t="shared" si="12"/>
        <v>2112294</v>
      </c>
      <c r="H586" s="41" t="s">
        <v>835</v>
      </c>
    </row>
    <row r="587" spans="1:8" ht="38.25" hidden="1" x14ac:dyDescent="0.2">
      <c r="A587" s="35">
        <v>586</v>
      </c>
      <c r="B587" s="36" t="s">
        <v>729</v>
      </c>
      <c r="C587" s="49">
        <v>45094</v>
      </c>
      <c r="D587" s="36" t="s">
        <v>30</v>
      </c>
      <c r="E587" s="56">
        <v>2381320</v>
      </c>
      <c r="F587" s="56">
        <v>238132</v>
      </c>
      <c r="G587" s="56">
        <f t="shared" si="12"/>
        <v>2619452</v>
      </c>
      <c r="H587" s="41" t="s">
        <v>835</v>
      </c>
    </row>
    <row r="588" spans="1:8" ht="25.5" hidden="1" x14ac:dyDescent="0.2">
      <c r="A588" s="35">
        <v>587</v>
      </c>
      <c r="B588" s="36" t="s">
        <v>730</v>
      </c>
      <c r="C588" s="49">
        <v>45094</v>
      </c>
      <c r="D588" s="36" t="s">
        <v>12</v>
      </c>
      <c r="E588" s="56">
        <v>3775960</v>
      </c>
      <c r="F588" s="56">
        <v>377596</v>
      </c>
      <c r="G588" s="56">
        <f t="shared" si="12"/>
        <v>4153556</v>
      </c>
      <c r="H588" s="41" t="s">
        <v>835</v>
      </c>
    </row>
    <row r="589" spans="1:8" ht="25.5" hidden="1" x14ac:dyDescent="0.2">
      <c r="A589" s="35">
        <v>588</v>
      </c>
      <c r="B589" s="36" t="s">
        <v>731</v>
      </c>
      <c r="C589" s="49">
        <v>45094</v>
      </c>
      <c r="D589" s="36" t="s">
        <v>12</v>
      </c>
      <c r="E589" s="56">
        <v>2381320</v>
      </c>
      <c r="F589" s="56">
        <v>238132</v>
      </c>
      <c r="G589" s="56">
        <f t="shared" si="12"/>
        <v>2619452</v>
      </c>
      <c r="H589" s="41" t="s">
        <v>835</v>
      </c>
    </row>
    <row r="590" spans="1:8" ht="25.5" hidden="1" x14ac:dyDescent="0.2">
      <c r="A590" s="35">
        <v>589</v>
      </c>
      <c r="B590" s="36" t="s">
        <v>732</v>
      </c>
      <c r="C590" s="49">
        <v>45094</v>
      </c>
      <c r="D590" s="36" t="s">
        <v>12</v>
      </c>
      <c r="E590" s="56">
        <v>2831970</v>
      </c>
      <c r="F590" s="56">
        <v>283197</v>
      </c>
      <c r="G590" s="56">
        <f t="shared" si="12"/>
        <v>3115167</v>
      </c>
      <c r="H590" s="41" t="s">
        <v>835</v>
      </c>
    </row>
    <row r="591" spans="1:8" ht="38.25" hidden="1" x14ac:dyDescent="0.2">
      <c r="A591" s="35">
        <v>590</v>
      </c>
      <c r="B591" s="36" t="s">
        <v>733</v>
      </c>
      <c r="C591" s="49">
        <v>45094</v>
      </c>
      <c r="D591" s="36" t="s">
        <v>26</v>
      </c>
      <c r="E591" s="56">
        <v>2722795</v>
      </c>
      <c r="F591" s="56">
        <v>272280</v>
      </c>
      <c r="G591" s="56">
        <f t="shared" si="12"/>
        <v>2995075</v>
      </c>
      <c r="H591" s="41" t="s">
        <v>835</v>
      </c>
    </row>
    <row r="592" spans="1:8" ht="25.5" hidden="1" x14ac:dyDescent="0.2">
      <c r="A592" s="35">
        <v>591</v>
      </c>
      <c r="B592" s="36" t="s">
        <v>734</v>
      </c>
      <c r="C592" s="49">
        <v>45094</v>
      </c>
      <c r="D592" s="36" t="s">
        <v>37</v>
      </c>
      <c r="E592" s="56">
        <v>1468620</v>
      </c>
      <c r="F592" s="56">
        <v>146862</v>
      </c>
      <c r="G592" s="56">
        <f t="shared" si="12"/>
        <v>1615482</v>
      </c>
      <c r="H592" s="41" t="s">
        <v>835</v>
      </c>
    </row>
    <row r="593" spans="1:8" ht="25.5" hidden="1" x14ac:dyDescent="0.2">
      <c r="A593" s="35">
        <v>592</v>
      </c>
      <c r="B593" s="36" t="s">
        <v>735</v>
      </c>
      <c r="C593" s="49">
        <v>45094</v>
      </c>
      <c r="D593" s="36" t="s">
        <v>29</v>
      </c>
      <c r="E593" s="56">
        <v>3849940</v>
      </c>
      <c r="F593" s="56">
        <v>384994</v>
      </c>
      <c r="G593" s="56">
        <f t="shared" si="12"/>
        <v>4234934</v>
      </c>
      <c r="H593" s="41" t="s">
        <v>835</v>
      </c>
    </row>
    <row r="594" spans="1:8" ht="25.5" hidden="1" x14ac:dyDescent="0.2">
      <c r="A594" s="35">
        <v>593</v>
      </c>
      <c r="B594" s="36" t="s">
        <v>736</v>
      </c>
      <c r="C594" s="49">
        <v>45094</v>
      </c>
      <c r="D594" s="36" t="s">
        <v>29</v>
      </c>
      <c r="E594" s="56">
        <v>943990</v>
      </c>
      <c r="F594" s="56">
        <v>94399</v>
      </c>
      <c r="G594" s="56">
        <f t="shared" si="12"/>
        <v>1038389</v>
      </c>
      <c r="H594" s="41" t="s">
        <v>835</v>
      </c>
    </row>
    <row r="595" spans="1:8" ht="25.5" hidden="1" x14ac:dyDescent="0.2">
      <c r="A595" s="35">
        <v>594</v>
      </c>
      <c r="B595" s="36" t="s">
        <v>737</v>
      </c>
      <c r="C595" s="49">
        <v>45094</v>
      </c>
      <c r="D595" s="36" t="s">
        <v>27</v>
      </c>
      <c r="E595" s="56">
        <v>1887980</v>
      </c>
      <c r="F595" s="56">
        <v>188798</v>
      </c>
      <c r="G595" s="56">
        <f t="shared" si="12"/>
        <v>2076778</v>
      </c>
      <c r="H595" s="41" t="s">
        <v>835</v>
      </c>
    </row>
    <row r="596" spans="1:8" ht="25.5" hidden="1" x14ac:dyDescent="0.2">
      <c r="A596" s="35">
        <v>595</v>
      </c>
      <c r="B596" s="36" t="s">
        <v>738</v>
      </c>
      <c r="C596" s="49">
        <v>45094</v>
      </c>
      <c r="D596" s="36" t="s">
        <v>27</v>
      </c>
      <c r="E596" s="56">
        <v>2588124</v>
      </c>
      <c r="F596" s="56">
        <v>258812</v>
      </c>
      <c r="G596" s="56">
        <f t="shared" si="12"/>
        <v>2846936</v>
      </c>
      <c r="H596" s="41" t="s">
        <v>835</v>
      </c>
    </row>
    <row r="597" spans="1:8" ht="25.5" hidden="1" x14ac:dyDescent="0.2">
      <c r="A597" s="35">
        <v>596</v>
      </c>
      <c r="B597" s="36" t="s">
        <v>739</v>
      </c>
      <c r="C597" s="49">
        <v>45094</v>
      </c>
      <c r="D597" s="36" t="s">
        <v>35</v>
      </c>
      <c r="E597" s="56">
        <v>2618440</v>
      </c>
      <c r="F597" s="56">
        <v>261844</v>
      </c>
      <c r="G597" s="56">
        <f t="shared" si="12"/>
        <v>2880284</v>
      </c>
      <c r="H597" s="41" t="s">
        <v>835</v>
      </c>
    </row>
    <row r="598" spans="1:8" ht="25.5" hidden="1" x14ac:dyDescent="0.2">
      <c r="A598" s="35">
        <v>597</v>
      </c>
      <c r="B598" s="36" t="s">
        <v>740</v>
      </c>
      <c r="C598" s="49">
        <v>45094</v>
      </c>
      <c r="D598" s="36" t="s">
        <v>38</v>
      </c>
      <c r="E598" s="56">
        <v>943990</v>
      </c>
      <c r="F598" s="56">
        <v>94399</v>
      </c>
      <c r="G598" s="56">
        <f t="shared" si="12"/>
        <v>1038389</v>
      </c>
      <c r="H598" s="41" t="s">
        <v>835</v>
      </c>
    </row>
    <row r="599" spans="1:8" ht="25.5" hidden="1" x14ac:dyDescent="0.2">
      <c r="A599" s="35">
        <v>598</v>
      </c>
      <c r="B599" s="36" t="s">
        <v>741</v>
      </c>
      <c r="C599" s="49">
        <v>45094</v>
      </c>
      <c r="D599" s="36" t="s">
        <v>38</v>
      </c>
      <c r="E599" s="56">
        <v>523165</v>
      </c>
      <c r="F599" s="56">
        <v>52317</v>
      </c>
      <c r="G599" s="56">
        <f t="shared" si="12"/>
        <v>575482</v>
      </c>
      <c r="H599" s="41" t="s">
        <v>835</v>
      </c>
    </row>
    <row r="600" spans="1:8" ht="38.25" hidden="1" x14ac:dyDescent="0.2">
      <c r="A600" s="35">
        <v>599</v>
      </c>
      <c r="B600" s="36" t="s">
        <v>742</v>
      </c>
      <c r="C600" s="49">
        <v>45094</v>
      </c>
      <c r="D600" s="36" t="s">
        <v>31</v>
      </c>
      <c r="E600" s="56">
        <v>3325310</v>
      </c>
      <c r="F600" s="56">
        <v>332531</v>
      </c>
      <c r="G600" s="56">
        <f t="shared" si="12"/>
        <v>3657841</v>
      </c>
      <c r="H600" s="41" t="s">
        <v>835</v>
      </c>
    </row>
    <row r="601" spans="1:8" ht="25.5" hidden="1" x14ac:dyDescent="0.2">
      <c r="A601" s="35">
        <v>600</v>
      </c>
      <c r="B601" s="36" t="s">
        <v>743</v>
      </c>
      <c r="C601" s="49">
        <v>45094</v>
      </c>
      <c r="D601" s="36" t="s">
        <v>32</v>
      </c>
      <c r="E601" s="56">
        <v>1468620</v>
      </c>
      <c r="F601" s="56">
        <v>146862</v>
      </c>
      <c r="G601" s="56">
        <f t="shared" si="12"/>
        <v>1615482</v>
      </c>
      <c r="H601" s="41" t="s">
        <v>835</v>
      </c>
    </row>
    <row r="602" spans="1:8" ht="25.5" hidden="1" x14ac:dyDescent="0.2">
      <c r="A602" s="35">
        <v>601</v>
      </c>
      <c r="B602" s="36" t="s">
        <v>744</v>
      </c>
      <c r="C602" s="49">
        <v>45094</v>
      </c>
      <c r="D602" s="36" t="s">
        <v>28</v>
      </c>
      <c r="E602" s="56">
        <v>1468620</v>
      </c>
      <c r="F602" s="56">
        <v>146862</v>
      </c>
      <c r="G602" s="56">
        <f t="shared" si="12"/>
        <v>1615482</v>
      </c>
      <c r="H602" s="41" t="s">
        <v>835</v>
      </c>
    </row>
    <row r="603" spans="1:8" ht="25.5" hidden="1" x14ac:dyDescent="0.2">
      <c r="A603" s="35">
        <v>602</v>
      </c>
      <c r="B603" s="36" t="s">
        <v>745</v>
      </c>
      <c r="C603" s="49">
        <v>45094</v>
      </c>
      <c r="D603" s="36" t="s">
        <v>28</v>
      </c>
      <c r="E603" s="56">
        <v>943990</v>
      </c>
      <c r="F603" s="56">
        <v>94399</v>
      </c>
      <c r="G603" s="56">
        <f t="shared" si="12"/>
        <v>1038389</v>
      </c>
      <c r="H603" s="41" t="s">
        <v>835</v>
      </c>
    </row>
    <row r="604" spans="1:8" ht="38.25" hidden="1" x14ac:dyDescent="0.2">
      <c r="A604" s="35">
        <v>603</v>
      </c>
      <c r="B604" s="36" t="s">
        <v>746</v>
      </c>
      <c r="C604" s="49">
        <v>45094</v>
      </c>
      <c r="D604" s="36" t="s">
        <v>34</v>
      </c>
      <c r="E604" s="56">
        <v>2481686</v>
      </c>
      <c r="F604" s="56">
        <v>248169</v>
      </c>
      <c r="G604" s="56">
        <f t="shared" si="12"/>
        <v>2729855</v>
      </c>
      <c r="H604" s="41" t="s">
        <v>835</v>
      </c>
    </row>
    <row r="605" spans="1:8" ht="38.25" hidden="1" x14ac:dyDescent="0.2">
      <c r="A605" s="35">
        <v>604</v>
      </c>
      <c r="B605" s="36" t="s">
        <v>747</v>
      </c>
      <c r="C605" s="49">
        <v>45094</v>
      </c>
      <c r="D605" s="36" t="s">
        <v>34</v>
      </c>
      <c r="E605" s="56">
        <v>1887980</v>
      </c>
      <c r="F605" s="56">
        <v>188798</v>
      </c>
      <c r="G605" s="56">
        <f t="shared" si="12"/>
        <v>2076778</v>
      </c>
      <c r="H605" s="41" t="s">
        <v>835</v>
      </c>
    </row>
    <row r="606" spans="1:8" ht="38.25" hidden="1" x14ac:dyDescent="0.2">
      <c r="A606" s="35">
        <v>605</v>
      </c>
      <c r="B606" s="36" t="s">
        <v>748</v>
      </c>
      <c r="C606" s="49">
        <v>45094</v>
      </c>
      <c r="D606" s="36" t="s">
        <v>30</v>
      </c>
      <c r="E606" s="56">
        <v>943990</v>
      </c>
      <c r="F606" s="56">
        <v>94399</v>
      </c>
      <c r="G606" s="56">
        <f t="shared" si="12"/>
        <v>1038389</v>
      </c>
      <c r="H606" s="41" t="s">
        <v>835</v>
      </c>
    </row>
    <row r="607" spans="1:8" ht="38.25" hidden="1" x14ac:dyDescent="0.2">
      <c r="A607" s="35">
        <v>606</v>
      </c>
      <c r="B607" s="36" t="s">
        <v>749</v>
      </c>
      <c r="C607" s="49">
        <v>45094</v>
      </c>
      <c r="D607" s="36" t="s">
        <v>30</v>
      </c>
      <c r="E607" s="56">
        <v>6231260</v>
      </c>
      <c r="F607" s="56">
        <v>623126</v>
      </c>
      <c r="G607" s="56">
        <f t="shared" si="12"/>
        <v>6854386</v>
      </c>
      <c r="H607" s="41" t="s">
        <v>835</v>
      </c>
    </row>
    <row r="608" spans="1:8" ht="38.25" hidden="1" x14ac:dyDescent="0.2">
      <c r="A608" s="35">
        <v>607</v>
      </c>
      <c r="B608" s="36" t="s">
        <v>750</v>
      </c>
      <c r="C608" s="49">
        <v>45094</v>
      </c>
      <c r="D608" s="36" t="s">
        <v>13</v>
      </c>
      <c r="E608" s="56">
        <v>6000363</v>
      </c>
      <c r="F608" s="56">
        <v>600036</v>
      </c>
      <c r="G608" s="56">
        <f t="shared" si="12"/>
        <v>6600399</v>
      </c>
      <c r="H608" s="41" t="s">
        <v>835</v>
      </c>
    </row>
    <row r="609" spans="1:8" ht="38.25" hidden="1" x14ac:dyDescent="0.2">
      <c r="A609" s="35">
        <v>608</v>
      </c>
      <c r="B609" s="36" t="s">
        <v>751</v>
      </c>
      <c r="C609" s="49">
        <v>45094</v>
      </c>
      <c r="D609" s="36" t="s">
        <v>13</v>
      </c>
      <c r="E609" s="56">
        <v>4362250</v>
      </c>
      <c r="F609" s="56">
        <v>436225</v>
      </c>
      <c r="G609" s="56">
        <f t="shared" si="12"/>
        <v>4798475</v>
      </c>
      <c r="H609" s="41" t="s">
        <v>835</v>
      </c>
    </row>
    <row r="610" spans="1:8" ht="38.25" hidden="1" x14ac:dyDescent="0.2">
      <c r="A610" s="35">
        <v>609</v>
      </c>
      <c r="B610" s="36" t="s">
        <v>752</v>
      </c>
      <c r="C610" s="49">
        <v>45094</v>
      </c>
      <c r="D610" s="36" t="s">
        <v>13</v>
      </c>
      <c r="E610" s="56">
        <v>2221160</v>
      </c>
      <c r="F610" s="56">
        <v>222116</v>
      </c>
      <c r="G610" s="56">
        <f t="shared" si="12"/>
        <v>2443276</v>
      </c>
      <c r="H610" s="41" t="s">
        <v>835</v>
      </c>
    </row>
    <row r="611" spans="1:8" ht="38.25" hidden="1" x14ac:dyDescent="0.2">
      <c r="A611" s="35">
        <v>610</v>
      </c>
      <c r="B611" s="36" t="s">
        <v>753</v>
      </c>
      <c r="C611" s="49">
        <v>45094</v>
      </c>
      <c r="D611" s="36" t="s">
        <v>13</v>
      </c>
      <c r="E611" s="56">
        <v>3331740</v>
      </c>
      <c r="F611" s="56">
        <v>333174</v>
      </c>
      <c r="G611" s="56">
        <f t="shared" si="12"/>
        <v>3664914</v>
      </c>
      <c r="H611" s="41" t="s">
        <v>835</v>
      </c>
    </row>
    <row r="612" spans="1:8" ht="38.25" hidden="1" x14ac:dyDescent="0.2">
      <c r="A612" s="35">
        <v>611</v>
      </c>
      <c r="B612" s="36" t="s">
        <v>754</v>
      </c>
      <c r="C612" s="49">
        <v>45094</v>
      </c>
      <c r="D612" s="36" t="s">
        <v>13</v>
      </c>
      <c r="E612" s="56">
        <v>566400</v>
      </c>
      <c r="F612" s="56">
        <v>56640</v>
      </c>
      <c r="G612" s="56">
        <f t="shared" si="12"/>
        <v>623040</v>
      </c>
      <c r="H612" s="41" t="s">
        <v>835</v>
      </c>
    </row>
    <row r="613" spans="1:8" ht="38.25" hidden="1" x14ac:dyDescent="0.2">
      <c r="A613" s="35">
        <v>612</v>
      </c>
      <c r="B613" s="36" t="s">
        <v>755</v>
      </c>
      <c r="C613" s="49">
        <v>45094</v>
      </c>
      <c r="D613" s="36" t="s">
        <v>13</v>
      </c>
      <c r="E613" s="56">
        <v>428820</v>
      </c>
      <c r="F613" s="56">
        <v>42882</v>
      </c>
      <c r="G613" s="56">
        <f t="shared" si="12"/>
        <v>471702</v>
      </c>
      <c r="H613" s="41" t="s">
        <v>835</v>
      </c>
    </row>
    <row r="614" spans="1:8" ht="38.25" hidden="1" x14ac:dyDescent="0.2">
      <c r="A614" s="35">
        <v>613</v>
      </c>
      <c r="B614" s="36" t="s">
        <v>756</v>
      </c>
      <c r="C614" s="49">
        <v>45094</v>
      </c>
      <c r="D614" s="36" t="s">
        <v>13</v>
      </c>
      <c r="E614" s="56">
        <v>3305791</v>
      </c>
      <c r="F614" s="56">
        <v>330579</v>
      </c>
      <c r="G614" s="56">
        <f t="shared" si="12"/>
        <v>3636370</v>
      </c>
      <c r="H614" s="41" t="s">
        <v>835</v>
      </c>
    </row>
    <row r="615" spans="1:8" ht="38.25" hidden="1" x14ac:dyDescent="0.2">
      <c r="A615" s="35">
        <v>614</v>
      </c>
      <c r="B615" s="36" t="s">
        <v>757</v>
      </c>
      <c r="C615" s="49">
        <v>45094</v>
      </c>
      <c r="D615" s="36" t="s">
        <v>13</v>
      </c>
      <c r="E615" s="56">
        <v>257292</v>
      </c>
      <c r="F615" s="56">
        <v>25729</v>
      </c>
      <c r="G615" s="56">
        <f t="shared" si="12"/>
        <v>283021</v>
      </c>
      <c r="H615" s="41" t="s">
        <v>835</v>
      </c>
    </row>
    <row r="616" spans="1:8" ht="38.25" hidden="1" x14ac:dyDescent="0.2">
      <c r="A616" s="35">
        <v>615</v>
      </c>
      <c r="B616" s="36" t="s">
        <v>758</v>
      </c>
      <c r="C616" s="49">
        <v>45094</v>
      </c>
      <c r="D616" s="36" t="s">
        <v>13</v>
      </c>
      <c r="E616" s="56">
        <v>2331451</v>
      </c>
      <c r="F616" s="56">
        <v>233145</v>
      </c>
      <c r="G616" s="56">
        <f t="shared" si="12"/>
        <v>2564596</v>
      </c>
      <c r="H616" s="41" t="s">
        <v>835</v>
      </c>
    </row>
    <row r="617" spans="1:8" ht="38.25" hidden="1" x14ac:dyDescent="0.2">
      <c r="A617" s="35">
        <v>616</v>
      </c>
      <c r="B617" s="36" t="s">
        <v>759</v>
      </c>
      <c r="C617" s="49">
        <v>45094</v>
      </c>
      <c r="D617" s="36" t="s">
        <v>13</v>
      </c>
      <c r="E617" s="56">
        <v>428820</v>
      </c>
      <c r="F617" s="56">
        <v>42882</v>
      </c>
      <c r="G617" s="56">
        <f t="shared" si="12"/>
        <v>471702</v>
      </c>
      <c r="H617" s="41" t="s">
        <v>835</v>
      </c>
    </row>
    <row r="618" spans="1:8" ht="38.25" hidden="1" x14ac:dyDescent="0.2">
      <c r="A618" s="35">
        <v>617</v>
      </c>
      <c r="B618" s="36" t="s">
        <v>760</v>
      </c>
      <c r="C618" s="49">
        <v>45100</v>
      </c>
      <c r="D618" s="36" t="s">
        <v>13</v>
      </c>
      <c r="E618" s="56">
        <v>2831970</v>
      </c>
      <c r="F618" s="56">
        <v>283197</v>
      </c>
      <c r="G618" s="56">
        <f t="shared" si="12"/>
        <v>3115167</v>
      </c>
      <c r="H618" s="41" t="s">
        <v>835</v>
      </c>
    </row>
    <row r="619" spans="1:8" ht="38.25" hidden="1" x14ac:dyDescent="0.2">
      <c r="A619" s="35">
        <v>618</v>
      </c>
      <c r="B619" s="36" t="s">
        <v>761</v>
      </c>
      <c r="C619" s="49">
        <v>45100</v>
      </c>
      <c r="D619" s="36" t="s">
        <v>13</v>
      </c>
      <c r="E619" s="56">
        <v>2409805</v>
      </c>
      <c r="F619" s="56">
        <v>240981</v>
      </c>
      <c r="G619" s="56">
        <f t="shared" si="12"/>
        <v>2650786</v>
      </c>
      <c r="H619" s="41" t="s">
        <v>835</v>
      </c>
    </row>
    <row r="620" spans="1:8" ht="38.25" hidden="1" x14ac:dyDescent="0.2">
      <c r="A620" s="35">
        <v>619</v>
      </c>
      <c r="B620" s="36" t="s">
        <v>762</v>
      </c>
      <c r="C620" s="49">
        <v>45100</v>
      </c>
      <c r="D620" s="36" t="s">
        <v>30</v>
      </c>
      <c r="E620" s="56">
        <v>2101258</v>
      </c>
      <c r="F620" s="56">
        <v>210126</v>
      </c>
      <c r="G620" s="56">
        <f t="shared" si="12"/>
        <v>2311384</v>
      </c>
      <c r="H620" s="41" t="s">
        <v>835</v>
      </c>
    </row>
    <row r="621" spans="1:8" ht="38.25" hidden="1" x14ac:dyDescent="0.2">
      <c r="A621" s="35">
        <v>620</v>
      </c>
      <c r="B621" s="36" t="s">
        <v>763</v>
      </c>
      <c r="C621" s="49">
        <v>45100</v>
      </c>
      <c r="D621" s="36" t="s">
        <v>13</v>
      </c>
      <c r="E621" s="56">
        <v>4508635</v>
      </c>
      <c r="F621" s="56">
        <v>450864</v>
      </c>
      <c r="G621" s="56">
        <f t="shared" si="12"/>
        <v>4959499</v>
      </c>
      <c r="H621" s="41" t="s">
        <v>835</v>
      </c>
    </row>
    <row r="622" spans="1:8" ht="38.25" hidden="1" x14ac:dyDescent="0.2">
      <c r="A622" s="35">
        <v>621</v>
      </c>
      <c r="B622" s="36" t="s">
        <v>764</v>
      </c>
      <c r="C622" s="49">
        <v>45100</v>
      </c>
      <c r="D622" s="36" t="s">
        <v>13</v>
      </c>
      <c r="E622" s="56">
        <v>4474121</v>
      </c>
      <c r="F622" s="56">
        <v>447412</v>
      </c>
      <c r="G622" s="56">
        <f t="shared" si="12"/>
        <v>4921533</v>
      </c>
      <c r="H622" s="41" t="s">
        <v>835</v>
      </c>
    </row>
    <row r="623" spans="1:8" ht="25.5" hidden="1" x14ac:dyDescent="0.2">
      <c r="A623" s="35">
        <v>622</v>
      </c>
      <c r="B623" s="36" t="s">
        <v>765</v>
      </c>
      <c r="C623" s="49">
        <v>45100</v>
      </c>
      <c r="D623" s="36" t="s">
        <v>27</v>
      </c>
      <c r="E623" s="56">
        <v>10196285</v>
      </c>
      <c r="F623" s="56">
        <v>1019629</v>
      </c>
      <c r="G623" s="56">
        <f t="shared" si="12"/>
        <v>11215914</v>
      </c>
      <c r="H623" s="41" t="s">
        <v>835</v>
      </c>
    </row>
    <row r="624" spans="1:8" ht="25.5" hidden="1" x14ac:dyDescent="0.2">
      <c r="A624" s="35">
        <v>623</v>
      </c>
      <c r="B624" s="36" t="s">
        <v>766</v>
      </c>
      <c r="C624" s="49">
        <v>45100</v>
      </c>
      <c r="D624" s="36" t="s">
        <v>38</v>
      </c>
      <c r="E624" s="56">
        <v>2024120</v>
      </c>
      <c r="F624" s="56">
        <v>202412</v>
      </c>
      <c r="G624" s="56">
        <f t="shared" si="12"/>
        <v>2226532</v>
      </c>
      <c r="H624" s="41" t="s">
        <v>835</v>
      </c>
    </row>
    <row r="625" spans="1:8" ht="38.25" hidden="1" x14ac:dyDescent="0.2">
      <c r="A625" s="35">
        <v>624</v>
      </c>
      <c r="B625" s="36" t="s">
        <v>767</v>
      </c>
      <c r="C625" s="49">
        <v>45100</v>
      </c>
      <c r="D625" s="36" t="s">
        <v>31</v>
      </c>
      <c r="E625" s="56">
        <v>888460</v>
      </c>
      <c r="F625" s="56">
        <v>88846</v>
      </c>
      <c r="G625" s="56">
        <f t="shared" si="12"/>
        <v>977306</v>
      </c>
      <c r="H625" s="41" t="s">
        <v>835</v>
      </c>
    </row>
    <row r="626" spans="1:8" ht="25.5" hidden="1" x14ac:dyDescent="0.2">
      <c r="A626" s="35">
        <v>625</v>
      </c>
      <c r="B626" s="36" t="s">
        <v>768</v>
      </c>
      <c r="C626" s="49">
        <v>45101</v>
      </c>
      <c r="D626" s="36" t="s">
        <v>12</v>
      </c>
      <c r="E626" s="56">
        <v>1887980</v>
      </c>
      <c r="F626" s="56">
        <v>188798</v>
      </c>
      <c r="G626" s="56">
        <f t="shared" si="12"/>
        <v>2076778</v>
      </c>
      <c r="H626" s="41" t="s">
        <v>835</v>
      </c>
    </row>
    <row r="627" spans="1:8" ht="25.5" hidden="1" x14ac:dyDescent="0.2">
      <c r="A627" s="35">
        <v>626</v>
      </c>
      <c r="B627" s="36" t="s">
        <v>769</v>
      </c>
      <c r="C627" s="49">
        <v>45101</v>
      </c>
      <c r="D627" s="36" t="s">
        <v>12</v>
      </c>
      <c r="E627" s="56">
        <v>5318560</v>
      </c>
      <c r="F627" s="56">
        <v>531856</v>
      </c>
      <c r="G627" s="56">
        <f t="shared" si="12"/>
        <v>5850416</v>
      </c>
      <c r="H627" s="41" t="s">
        <v>835</v>
      </c>
    </row>
    <row r="628" spans="1:8" ht="38.25" hidden="1" x14ac:dyDescent="0.2">
      <c r="A628" s="35">
        <v>627</v>
      </c>
      <c r="B628" s="36" t="s">
        <v>770</v>
      </c>
      <c r="C628" s="49">
        <v>45101</v>
      </c>
      <c r="D628" s="36" t="s">
        <v>33</v>
      </c>
      <c r="E628" s="56">
        <v>943990</v>
      </c>
      <c r="F628" s="56">
        <v>94399</v>
      </c>
      <c r="G628" s="56">
        <f t="shared" si="12"/>
        <v>1038389</v>
      </c>
      <c r="H628" s="41" t="s">
        <v>835</v>
      </c>
    </row>
    <row r="629" spans="1:8" ht="25.5" hidden="1" x14ac:dyDescent="0.2">
      <c r="A629" s="35">
        <v>628</v>
      </c>
      <c r="B629" s="36" t="s">
        <v>771</v>
      </c>
      <c r="C629" s="49">
        <v>45101</v>
      </c>
      <c r="D629" s="36" t="s">
        <v>12</v>
      </c>
      <c r="E629" s="56">
        <v>4719950</v>
      </c>
      <c r="F629" s="56">
        <v>471995</v>
      </c>
      <c r="G629" s="56">
        <f t="shared" si="12"/>
        <v>5191945</v>
      </c>
      <c r="H629" s="41" t="s">
        <v>835</v>
      </c>
    </row>
    <row r="630" spans="1:8" ht="25.5" hidden="1" x14ac:dyDescent="0.2">
      <c r="A630" s="35">
        <v>629</v>
      </c>
      <c r="B630" s="36" t="s">
        <v>772</v>
      </c>
      <c r="C630" s="49">
        <v>45101</v>
      </c>
      <c r="D630" s="36" t="s">
        <v>32</v>
      </c>
      <c r="E630" s="56">
        <v>940130</v>
      </c>
      <c r="F630" s="56">
        <v>94013</v>
      </c>
      <c r="G630" s="56">
        <f t="shared" si="12"/>
        <v>1034143</v>
      </c>
      <c r="H630" s="41" t="s">
        <v>835</v>
      </c>
    </row>
    <row r="631" spans="1:8" ht="38.25" hidden="1" x14ac:dyDescent="0.2">
      <c r="A631" s="35">
        <v>630</v>
      </c>
      <c r="B631" s="36" t="s">
        <v>773</v>
      </c>
      <c r="C631" s="49">
        <v>45101</v>
      </c>
      <c r="D631" s="36" t="s">
        <v>34</v>
      </c>
      <c r="E631" s="56">
        <v>3356600</v>
      </c>
      <c r="F631" s="56">
        <v>335660</v>
      </c>
      <c r="G631" s="56">
        <f t="shared" si="12"/>
        <v>3692260</v>
      </c>
      <c r="H631" s="41" t="s">
        <v>835</v>
      </c>
    </row>
    <row r="632" spans="1:8" ht="25.5" hidden="1" x14ac:dyDescent="0.2">
      <c r="A632" s="35">
        <v>631</v>
      </c>
      <c r="B632" s="36" t="s">
        <v>774</v>
      </c>
      <c r="C632" s="49">
        <v>45101</v>
      </c>
      <c r="D632" s="36" t="s">
        <v>29</v>
      </c>
      <c r="E632" s="56">
        <v>1719535</v>
      </c>
      <c r="F632" s="56">
        <v>171954</v>
      </c>
      <c r="G632" s="56">
        <f t="shared" si="12"/>
        <v>1891489</v>
      </c>
      <c r="H632" s="41" t="s">
        <v>835</v>
      </c>
    </row>
    <row r="633" spans="1:8" ht="25.5" hidden="1" x14ac:dyDescent="0.2">
      <c r="A633" s="35">
        <v>632</v>
      </c>
      <c r="B633" s="36" t="s">
        <v>775</v>
      </c>
      <c r="C633" s="49">
        <v>45101</v>
      </c>
      <c r="D633" s="36" t="s">
        <v>29</v>
      </c>
      <c r="E633" s="56">
        <v>2831970</v>
      </c>
      <c r="F633" s="56">
        <v>283197</v>
      </c>
      <c r="G633" s="56">
        <f t="shared" si="12"/>
        <v>3115167</v>
      </c>
      <c r="H633" s="41" t="s">
        <v>835</v>
      </c>
    </row>
    <row r="634" spans="1:8" ht="38.25" hidden="1" x14ac:dyDescent="0.2">
      <c r="A634" s="35">
        <v>633</v>
      </c>
      <c r="B634" s="36" t="s">
        <v>776</v>
      </c>
      <c r="C634" s="49">
        <v>45101</v>
      </c>
      <c r="D634" s="36" t="s">
        <v>36</v>
      </c>
      <c r="E634" s="56">
        <v>1960020</v>
      </c>
      <c r="F634" s="56">
        <v>196002</v>
      </c>
      <c r="G634" s="56">
        <f t="shared" si="12"/>
        <v>2156022</v>
      </c>
      <c r="H634" s="41" t="s">
        <v>835</v>
      </c>
    </row>
    <row r="635" spans="1:8" ht="25.5" hidden="1" x14ac:dyDescent="0.2">
      <c r="A635" s="35">
        <v>634</v>
      </c>
      <c r="B635" s="36" t="s">
        <v>777</v>
      </c>
      <c r="C635" s="49">
        <v>45101</v>
      </c>
      <c r="D635" s="36" t="s">
        <v>12</v>
      </c>
      <c r="E635" s="56">
        <v>1970450</v>
      </c>
      <c r="F635" s="56">
        <v>197045</v>
      </c>
      <c r="G635" s="56">
        <f t="shared" si="12"/>
        <v>2167495</v>
      </c>
      <c r="H635" s="41" t="s">
        <v>835</v>
      </c>
    </row>
    <row r="636" spans="1:8" ht="25.5" hidden="1" x14ac:dyDescent="0.2">
      <c r="A636" s="35">
        <v>635</v>
      </c>
      <c r="B636" s="36" t="s">
        <v>778</v>
      </c>
      <c r="C636" s="49">
        <v>45101</v>
      </c>
      <c r="D636" s="36" t="s">
        <v>12</v>
      </c>
      <c r="E636" s="56">
        <v>4719950</v>
      </c>
      <c r="F636" s="56">
        <v>471995</v>
      </c>
      <c r="G636" s="56">
        <f t="shared" si="12"/>
        <v>5191945</v>
      </c>
      <c r="H636" s="41" t="s">
        <v>835</v>
      </c>
    </row>
    <row r="637" spans="1:8" ht="25.5" hidden="1" x14ac:dyDescent="0.2">
      <c r="A637" s="35">
        <v>636</v>
      </c>
      <c r="B637" s="36" t="s">
        <v>779</v>
      </c>
      <c r="C637" s="49">
        <v>45101</v>
      </c>
      <c r="D637" s="36" t="s">
        <v>12</v>
      </c>
      <c r="E637" s="56">
        <v>5117975</v>
      </c>
      <c r="F637" s="56">
        <v>511798</v>
      </c>
      <c r="G637" s="56">
        <f t="shared" si="12"/>
        <v>5629773</v>
      </c>
      <c r="H637" s="41" t="s">
        <v>835</v>
      </c>
    </row>
    <row r="638" spans="1:8" ht="38.25" hidden="1" x14ac:dyDescent="0.2">
      <c r="A638" s="35">
        <v>637</v>
      </c>
      <c r="B638" s="36" t="s">
        <v>780</v>
      </c>
      <c r="C638" s="49">
        <v>45101</v>
      </c>
      <c r="D638" s="36" t="s">
        <v>33</v>
      </c>
      <c r="E638" s="56">
        <v>2381320</v>
      </c>
      <c r="F638" s="56">
        <v>238132</v>
      </c>
      <c r="G638" s="56">
        <f t="shared" si="12"/>
        <v>2619452</v>
      </c>
      <c r="H638" s="41" t="s">
        <v>835</v>
      </c>
    </row>
    <row r="639" spans="1:8" ht="38.25" hidden="1" x14ac:dyDescent="0.2">
      <c r="A639" s="35">
        <v>638</v>
      </c>
      <c r="B639" s="36" t="s">
        <v>781</v>
      </c>
      <c r="C639" s="49">
        <v>45101</v>
      </c>
      <c r="D639" s="36" t="s">
        <v>33</v>
      </c>
      <c r="E639" s="56">
        <v>1887980</v>
      </c>
      <c r="F639" s="56">
        <v>188798</v>
      </c>
      <c r="G639" s="56">
        <f t="shared" si="12"/>
        <v>2076778</v>
      </c>
      <c r="H639" s="41" t="s">
        <v>835</v>
      </c>
    </row>
    <row r="640" spans="1:8" ht="38.25" hidden="1" x14ac:dyDescent="0.2">
      <c r="A640" s="35">
        <v>639</v>
      </c>
      <c r="B640" s="36" t="s">
        <v>782</v>
      </c>
      <c r="C640" s="49">
        <v>45101</v>
      </c>
      <c r="D640" s="36" t="s">
        <v>33</v>
      </c>
      <c r="E640" s="56">
        <v>1887980</v>
      </c>
      <c r="F640" s="56">
        <v>188798</v>
      </c>
      <c r="G640" s="56">
        <f t="shared" si="12"/>
        <v>2076778</v>
      </c>
      <c r="H640" s="41" t="s">
        <v>835</v>
      </c>
    </row>
    <row r="641" spans="1:8" ht="25.5" hidden="1" x14ac:dyDescent="0.2">
      <c r="A641" s="35">
        <v>640</v>
      </c>
      <c r="B641" s="36" t="s">
        <v>783</v>
      </c>
      <c r="C641" s="49">
        <v>45101</v>
      </c>
      <c r="D641" s="36" t="s">
        <v>12</v>
      </c>
      <c r="E641" s="56">
        <v>943990</v>
      </c>
      <c r="F641" s="56">
        <v>94399</v>
      </c>
      <c r="G641" s="56">
        <f t="shared" si="12"/>
        <v>1038389</v>
      </c>
      <c r="H641" s="41" t="s">
        <v>835</v>
      </c>
    </row>
    <row r="642" spans="1:8" ht="25.5" hidden="1" x14ac:dyDescent="0.2">
      <c r="A642" s="35">
        <v>641</v>
      </c>
      <c r="B642" s="36" t="s">
        <v>784</v>
      </c>
      <c r="C642" s="49">
        <v>45101</v>
      </c>
      <c r="D642" s="36" t="s">
        <v>12</v>
      </c>
      <c r="E642" s="56">
        <v>7363122</v>
      </c>
      <c r="F642" s="56">
        <v>736312</v>
      </c>
      <c r="G642" s="56">
        <f t="shared" si="12"/>
        <v>8099434</v>
      </c>
      <c r="H642" s="41" t="s">
        <v>835</v>
      </c>
    </row>
    <row r="643" spans="1:8" ht="25.5" hidden="1" x14ac:dyDescent="0.2">
      <c r="A643" s="35">
        <v>642</v>
      </c>
      <c r="B643" s="36" t="s">
        <v>785</v>
      </c>
      <c r="C643" s="49">
        <v>45101</v>
      </c>
      <c r="D643" s="36" t="s">
        <v>29</v>
      </c>
      <c r="E643" s="56">
        <v>3764990</v>
      </c>
      <c r="F643" s="56">
        <v>376499</v>
      </c>
      <c r="G643" s="56">
        <f t="shared" si="12"/>
        <v>4141489</v>
      </c>
      <c r="H643" s="41" t="s">
        <v>835</v>
      </c>
    </row>
    <row r="644" spans="1:8" ht="38.25" hidden="1" x14ac:dyDescent="0.2">
      <c r="A644" s="35">
        <v>643</v>
      </c>
      <c r="B644" s="36" t="s">
        <v>786</v>
      </c>
      <c r="C644" s="49">
        <v>45101</v>
      </c>
      <c r="D644" s="36" t="s">
        <v>30</v>
      </c>
      <c r="E644" s="56">
        <v>943990</v>
      </c>
      <c r="F644" s="56">
        <v>94399</v>
      </c>
      <c r="G644" s="56">
        <f t="shared" ref="G644:G687" si="13">+E644+F644</f>
        <v>1038389</v>
      </c>
      <c r="H644" s="41" t="s">
        <v>835</v>
      </c>
    </row>
    <row r="645" spans="1:8" ht="38.25" hidden="1" x14ac:dyDescent="0.2">
      <c r="A645" s="35">
        <v>644</v>
      </c>
      <c r="B645" s="36" t="s">
        <v>787</v>
      </c>
      <c r="C645" s="49">
        <v>45101</v>
      </c>
      <c r="D645" s="36" t="s">
        <v>30</v>
      </c>
      <c r="E645" s="56">
        <v>3798466</v>
      </c>
      <c r="F645" s="56">
        <v>379847</v>
      </c>
      <c r="G645" s="56">
        <f t="shared" si="13"/>
        <v>4178313</v>
      </c>
      <c r="H645" s="41" t="s">
        <v>835</v>
      </c>
    </row>
    <row r="646" spans="1:8" ht="38.25" hidden="1" x14ac:dyDescent="0.2">
      <c r="A646" s="35">
        <v>645</v>
      </c>
      <c r="B646" s="36" t="s">
        <v>788</v>
      </c>
      <c r="C646" s="49">
        <v>45101</v>
      </c>
      <c r="D646" s="36" t="s">
        <v>13</v>
      </c>
      <c r="E646" s="56">
        <v>2831970</v>
      </c>
      <c r="F646" s="56">
        <v>283197</v>
      </c>
      <c r="G646" s="56">
        <f t="shared" si="13"/>
        <v>3115167</v>
      </c>
      <c r="H646" s="41" t="s">
        <v>835</v>
      </c>
    </row>
    <row r="647" spans="1:8" ht="38.25" hidden="1" x14ac:dyDescent="0.2">
      <c r="A647" s="35">
        <v>646</v>
      </c>
      <c r="B647" s="36" t="s">
        <v>789</v>
      </c>
      <c r="C647" s="49">
        <v>45101</v>
      </c>
      <c r="D647" s="36" t="s">
        <v>13</v>
      </c>
      <c r="E647" s="56">
        <v>451647</v>
      </c>
      <c r="F647" s="56">
        <v>45165</v>
      </c>
      <c r="G647" s="56">
        <f t="shared" si="13"/>
        <v>496812</v>
      </c>
      <c r="H647" s="41" t="s">
        <v>835</v>
      </c>
    </row>
    <row r="648" spans="1:8" ht="38.25" hidden="1" x14ac:dyDescent="0.2">
      <c r="A648" s="35">
        <v>647</v>
      </c>
      <c r="B648" s="36" t="s">
        <v>790</v>
      </c>
      <c r="C648" s="49">
        <v>45101</v>
      </c>
      <c r="D648" s="36" t="s">
        <v>13</v>
      </c>
      <c r="E648" s="56">
        <v>943990</v>
      </c>
      <c r="F648" s="56">
        <v>94399</v>
      </c>
      <c r="G648" s="56">
        <f t="shared" si="13"/>
        <v>1038389</v>
      </c>
      <c r="H648" s="41" t="s">
        <v>835</v>
      </c>
    </row>
    <row r="649" spans="1:8" ht="38.25" hidden="1" x14ac:dyDescent="0.2">
      <c r="A649" s="35">
        <v>648</v>
      </c>
      <c r="B649" s="36" t="s">
        <v>791</v>
      </c>
      <c r="C649" s="49">
        <v>45101</v>
      </c>
      <c r="D649" s="36" t="s">
        <v>13</v>
      </c>
      <c r="E649" s="56">
        <v>943990</v>
      </c>
      <c r="F649" s="56">
        <v>94399</v>
      </c>
      <c r="G649" s="56">
        <f t="shared" si="13"/>
        <v>1038389</v>
      </c>
      <c r="H649" s="41" t="s">
        <v>835</v>
      </c>
    </row>
    <row r="650" spans="1:8" ht="38.25" hidden="1" x14ac:dyDescent="0.2">
      <c r="A650" s="35">
        <v>649</v>
      </c>
      <c r="B650" s="36" t="s">
        <v>792</v>
      </c>
      <c r="C650" s="49">
        <v>45101</v>
      </c>
      <c r="D650" s="36" t="s">
        <v>13</v>
      </c>
      <c r="E650" s="56">
        <v>2596904</v>
      </c>
      <c r="F650" s="56">
        <v>259690</v>
      </c>
      <c r="G650" s="56">
        <f t="shared" si="13"/>
        <v>2856594</v>
      </c>
      <c r="H650" s="41" t="s">
        <v>835</v>
      </c>
    </row>
    <row r="651" spans="1:8" ht="38.25" hidden="1" x14ac:dyDescent="0.2">
      <c r="A651" s="35">
        <v>650</v>
      </c>
      <c r="B651" s="36" t="s">
        <v>793</v>
      </c>
      <c r="C651" s="49">
        <v>45101</v>
      </c>
      <c r="D651" s="36" t="s">
        <v>13</v>
      </c>
      <c r="E651" s="56">
        <v>1887980</v>
      </c>
      <c r="F651" s="56">
        <v>188798</v>
      </c>
      <c r="G651" s="56">
        <f t="shared" si="13"/>
        <v>2076778</v>
      </c>
      <c r="H651" s="41" t="s">
        <v>835</v>
      </c>
    </row>
    <row r="652" spans="1:8" ht="38.25" hidden="1" x14ac:dyDescent="0.2">
      <c r="A652" s="35">
        <v>651</v>
      </c>
      <c r="B652" s="36" t="s">
        <v>794</v>
      </c>
      <c r="C652" s="49">
        <v>45101</v>
      </c>
      <c r="D652" s="36" t="s">
        <v>13</v>
      </c>
      <c r="E652" s="56">
        <v>943990</v>
      </c>
      <c r="F652" s="56">
        <v>94399</v>
      </c>
      <c r="G652" s="56">
        <f t="shared" si="13"/>
        <v>1038389</v>
      </c>
      <c r="H652" s="41" t="s">
        <v>835</v>
      </c>
    </row>
    <row r="653" spans="1:8" ht="38.25" hidden="1" x14ac:dyDescent="0.2">
      <c r="A653" s="35">
        <v>652</v>
      </c>
      <c r="B653" s="36" t="s">
        <v>795</v>
      </c>
      <c r="C653" s="49">
        <v>45101</v>
      </c>
      <c r="D653" s="36" t="s">
        <v>33</v>
      </c>
      <c r="E653" s="56">
        <v>3465990</v>
      </c>
      <c r="F653" s="56">
        <v>346599</v>
      </c>
      <c r="G653" s="56">
        <f t="shared" si="13"/>
        <v>3812589</v>
      </c>
      <c r="H653" s="41" t="s">
        <v>835</v>
      </c>
    </row>
    <row r="654" spans="1:8" ht="25.5" hidden="1" x14ac:dyDescent="0.2">
      <c r="A654" s="35">
        <v>653</v>
      </c>
      <c r="B654" s="36" t="s">
        <v>796</v>
      </c>
      <c r="C654" s="49">
        <v>45101</v>
      </c>
      <c r="D654" s="36" t="s">
        <v>12</v>
      </c>
      <c r="E654" s="56">
        <v>501830</v>
      </c>
      <c r="F654" s="56">
        <v>50183</v>
      </c>
      <c r="G654" s="56">
        <f t="shared" si="13"/>
        <v>552013</v>
      </c>
      <c r="H654" s="41" t="s">
        <v>835</v>
      </c>
    </row>
    <row r="655" spans="1:8" ht="25.5" hidden="1" x14ac:dyDescent="0.2">
      <c r="A655" s="35">
        <v>654</v>
      </c>
      <c r="B655" s="36" t="s">
        <v>797</v>
      </c>
      <c r="C655" s="49">
        <v>45101</v>
      </c>
      <c r="D655" s="36" t="s">
        <v>12</v>
      </c>
      <c r="E655" s="56">
        <v>2381320</v>
      </c>
      <c r="F655" s="56">
        <v>238132</v>
      </c>
      <c r="G655" s="56">
        <f t="shared" si="13"/>
        <v>2619452</v>
      </c>
      <c r="H655" s="41" t="s">
        <v>835</v>
      </c>
    </row>
    <row r="656" spans="1:8" ht="38.25" hidden="1" x14ac:dyDescent="0.2">
      <c r="A656" s="35">
        <v>655</v>
      </c>
      <c r="B656" s="36" t="s">
        <v>798</v>
      </c>
      <c r="C656" s="49">
        <v>45107</v>
      </c>
      <c r="D656" s="36" t="s">
        <v>13</v>
      </c>
      <c r="E656" s="56">
        <v>467521</v>
      </c>
      <c r="F656" s="56">
        <v>46752</v>
      </c>
      <c r="G656" s="56">
        <f t="shared" si="13"/>
        <v>514273</v>
      </c>
      <c r="H656" s="41" t="s">
        <v>835</v>
      </c>
    </row>
    <row r="657" spans="1:8" ht="38.25" hidden="1" x14ac:dyDescent="0.2">
      <c r="A657" s="35">
        <v>656</v>
      </c>
      <c r="B657" s="36" t="s">
        <v>799</v>
      </c>
      <c r="C657" s="49">
        <v>45107</v>
      </c>
      <c r="D657" s="36" t="s">
        <v>13</v>
      </c>
      <c r="E657" s="56">
        <v>1793581</v>
      </c>
      <c r="F657" s="56">
        <v>179358</v>
      </c>
      <c r="G657" s="56">
        <f t="shared" si="13"/>
        <v>1972939</v>
      </c>
      <c r="H657" s="41" t="s">
        <v>835</v>
      </c>
    </row>
    <row r="658" spans="1:8" ht="38.25" hidden="1" x14ac:dyDescent="0.2">
      <c r="A658" s="35">
        <v>657</v>
      </c>
      <c r="B658" s="36" t="s">
        <v>800</v>
      </c>
      <c r="C658" s="49">
        <v>45107</v>
      </c>
      <c r="D658" s="36" t="s">
        <v>13</v>
      </c>
      <c r="E658" s="56">
        <v>4719950</v>
      </c>
      <c r="F658" s="56">
        <v>471995</v>
      </c>
      <c r="G658" s="56">
        <f t="shared" si="13"/>
        <v>5191945</v>
      </c>
      <c r="H658" s="41" t="s">
        <v>835</v>
      </c>
    </row>
    <row r="659" spans="1:8" ht="38.25" hidden="1" x14ac:dyDescent="0.2">
      <c r="A659" s="35">
        <v>658</v>
      </c>
      <c r="B659" s="36" t="s">
        <v>801</v>
      </c>
      <c r="C659" s="49">
        <v>45107</v>
      </c>
      <c r="D659" s="36" t="s">
        <v>13</v>
      </c>
      <c r="E659" s="56">
        <v>4456268</v>
      </c>
      <c r="F659" s="56">
        <v>445627</v>
      </c>
      <c r="G659" s="56">
        <f t="shared" si="13"/>
        <v>4901895</v>
      </c>
      <c r="H659" s="41" t="s">
        <v>835</v>
      </c>
    </row>
    <row r="660" spans="1:8" ht="38.25" hidden="1" x14ac:dyDescent="0.2">
      <c r="A660" s="35">
        <v>659</v>
      </c>
      <c r="B660" s="36" t="s">
        <v>802</v>
      </c>
      <c r="C660" s="49">
        <v>45107</v>
      </c>
      <c r="D660" s="36" t="s">
        <v>13</v>
      </c>
      <c r="E660" s="56">
        <v>857640</v>
      </c>
      <c r="F660" s="56">
        <v>85764</v>
      </c>
      <c r="G660" s="56">
        <f t="shared" si="13"/>
        <v>943404</v>
      </c>
      <c r="H660" s="41" t="s">
        <v>835</v>
      </c>
    </row>
    <row r="661" spans="1:8" ht="38.25" hidden="1" x14ac:dyDescent="0.2">
      <c r="A661" s="35">
        <v>660</v>
      </c>
      <c r="B661" s="36" t="s">
        <v>803</v>
      </c>
      <c r="C661" s="49">
        <v>45107</v>
      </c>
      <c r="D661" s="36" t="s">
        <v>13</v>
      </c>
      <c r="E661" s="56">
        <v>3775960</v>
      </c>
      <c r="F661" s="56">
        <v>377596</v>
      </c>
      <c r="G661" s="56">
        <f t="shared" si="13"/>
        <v>4153556</v>
      </c>
      <c r="H661" s="41" t="s">
        <v>835</v>
      </c>
    </row>
    <row r="662" spans="1:8" ht="38.25" hidden="1" x14ac:dyDescent="0.2">
      <c r="A662" s="35">
        <v>661</v>
      </c>
      <c r="B662" s="36" t="s">
        <v>804</v>
      </c>
      <c r="C662" s="49">
        <v>45107</v>
      </c>
      <c r="D662" s="36" t="s">
        <v>13</v>
      </c>
      <c r="E662" s="56">
        <v>1924970</v>
      </c>
      <c r="F662" s="56">
        <v>192497</v>
      </c>
      <c r="G662" s="56">
        <f t="shared" si="13"/>
        <v>2117467</v>
      </c>
      <c r="H662" s="41" t="s">
        <v>835</v>
      </c>
    </row>
    <row r="663" spans="1:8" ht="38.25" hidden="1" x14ac:dyDescent="0.2">
      <c r="A663" s="35">
        <v>662</v>
      </c>
      <c r="B663" s="36" t="s">
        <v>805</v>
      </c>
      <c r="C663" s="49">
        <v>45107</v>
      </c>
      <c r="D663" s="36" t="s">
        <v>13</v>
      </c>
      <c r="E663" s="56">
        <v>1887980</v>
      </c>
      <c r="F663" s="56">
        <v>188798</v>
      </c>
      <c r="G663" s="56">
        <f t="shared" si="13"/>
        <v>2076778</v>
      </c>
      <c r="H663" s="41" t="s">
        <v>835</v>
      </c>
    </row>
    <row r="664" spans="1:8" ht="38.25" hidden="1" x14ac:dyDescent="0.2">
      <c r="A664" s="35">
        <v>663</v>
      </c>
      <c r="B664" s="36" t="s">
        <v>806</v>
      </c>
      <c r="C664" s="49">
        <v>45107</v>
      </c>
      <c r="D664" s="36" t="s">
        <v>13</v>
      </c>
      <c r="E664" s="56">
        <v>1480015</v>
      </c>
      <c r="F664" s="56">
        <v>148002</v>
      </c>
      <c r="G664" s="56">
        <f t="shared" si="13"/>
        <v>1628017</v>
      </c>
      <c r="H664" s="41" t="s">
        <v>835</v>
      </c>
    </row>
    <row r="665" spans="1:8" ht="38.25" hidden="1" x14ac:dyDescent="0.2">
      <c r="A665" s="35">
        <v>664</v>
      </c>
      <c r="B665" s="36" t="s">
        <v>807</v>
      </c>
      <c r="C665" s="49">
        <v>45107</v>
      </c>
      <c r="D665" s="36" t="s">
        <v>13</v>
      </c>
      <c r="E665" s="56">
        <v>395910</v>
      </c>
      <c r="F665" s="56">
        <v>39591</v>
      </c>
      <c r="G665" s="56">
        <f t="shared" si="13"/>
        <v>435501</v>
      </c>
      <c r="H665" s="41" t="s">
        <v>835</v>
      </c>
    </row>
    <row r="666" spans="1:8" ht="38.25" hidden="1" x14ac:dyDescent="0.2">
      <c r="A666" s="35">
        <v>665</v>
      </c>
      <c r="B666" s="36" t="s">
        <v>808</v>
      </c>
      <c r="C666" s="49">
        <v>45107</v>
      </c>
      <c r="D666" s="36" t="s">
        <v>13</v>
      </c>
      <c r="E666" s="56">
        <v>367155</v>
      </c>
      <c r="F666" s="56">
        <v>36716</v>
      </c>
      <c r="G666" s="56">
        <f t="shared" si="13"/>
        <v>403871</v>
      </c>
      <c r="H666" s="41" t="s">
        <v>835</v>
      </c>
    </row>
    <row r="667" spans="1:8" ht="38.25" hidden="1" x14ac:dyDescent="0.2">
      <c r="A667" s="35">
        <v>666</v>
      </c>
      <c r="B667" s="36" t="s">
        <v>809</v>
      </c>
      <c r="C667" s="49">
        <v>45107</v>
      </c>
      <c r="D667" s="36" t="s">
        <v>13</v>
      </c>
      <c r="E667" s="56">
        <v>980010</v>
      </c>
      <c r="F667" s="56">
        <v>98001</v>
      </c>
      <c r="G667" s="56">
        <f t="shared" si="13"/>
        <v>1078011</v>
      </c>
      <c r="H667" s="41" t="s">
        <v>835</v>
      </c>
    </row>
    <row r="668" spans="1:8" ht="38.25" hidden="1" x14ac:dyDescent="0.2">
      <c r="A668" s="35">
        <v>667</v>
      </c>
      <c r="B668" s="36" t="s">
        <v>810</v>
      </c>
      <c r="C668" s="49">
        <v>45107</v>
      </c>
      <c r="D668" s="36" t="s">
        <v>13</v>
      </c>
      <c r="E668" s="56">
        <v>1230925</v>
      </c>
      <c r="F668" s="56">
        <v>123093</v>
      </c>
      <c r="G668" s="56">
        <f t="shared" si="13"/>
        <v>1354018</v>
      </c>
      <c r="H668" s="41" t="s">
        <v>835</v>
      </c>
    </row>
    <row r="669" spans="1:8" customFormat="1" ht="25.5" hidden="1" x14ac:dyDescent="0.25">
      <c r="A669" s="35">
        <v>668</v>
      </c>
      <c r="B669" s="38" t="s">
        <v>811</v>
      </c>
      <c r="C669" s="39">
        <v>45107</v>
      </c>
      <c r="D669" s="46" t="s">
        <v>12</v>
      </c>
      <c r="E669" s="48">
        <v>5864729</v>
      </c>
      <c r="F669" s="48">
        <v>586473</v>
      </c>
      <c r="G669" s="56">
        <f t="shared" si="13"/>
        <v>6451202</v>
      </c>
      <c r="H669" s="41" t="s">
        <v>835</v>
      </c>
    </row>
    <row r="670" spans="1:8" ht="25.5" hidden="1" x14ac:dyDescent="0.2">
      <c r="A670" s="35">
        <v>669</v>
      </c>
      <c r="B670" s="36" t="s">
        <v>812</v>
      </c>
      <c r="C670" s="49">
        <v>45107</v>
      </c>
      <c r="D670" s="36" t="s">
        <v>27</v>
      </c>
      <c r="E670" s="56">
        <v>2432076</v>
      </c>
      <c r="F670" s="56">
        <v>243208</v>
      </c>
      <c r="G670" s="56">
        <f t="shared" si="13"/>
        <v>2675284</v>
      </c>
      <c r="H670" s="41" t="s">
        <v>835</v>
      </c>
    </row>
    <row r="671" spans="1:8" ht="25.5" hidden="1" x14ac:dyDescent="0.2">
      <c r="A671" s="35">
        <v>670</v>
      </c>
      <c r="B671" s="36" t="s">
        <v>813</v>
      </c>
      <c r="C671" s="49">
        <v>45107</v>
      </c>
      <c r="D671" s="36" t="s">
        <v>29</v>
      </c>
      <c r="E671" s="56">
        <v>2395015</v>
      </c>
      <c r="F671" s="56">
        <v>239502</v>
      </c>
      <c r="G671" s="56">
        <f t="shared" si="13"/>
        <v>2634517</v>
      </c>
      <c r="H671" s="41" t="s">
        <v>835</v>
      </c>
    </row>
    <row r="672" spans="1:8" ht="38.25" hidden="1" x14ac:dyDescent="0.2">
      <c r="A672" s="35">
        <v>671</v>
      </c>
      <c r="B672" s="36" t="s">
        <v>814</v>
      </c>
      <c r="C672" s="49">
        <v>45107</v>
      </c>
      <c r="D672" s="36" t="s">
        <v>34</v>
      </c>
      <c r="E672" s="56">
        <v>2038529</v>
      </c>
      <c r="F672" s="56">
        <v>203853</v>
      </c>
      <c r="G672" s="56">
        <f t="shared" si="13"/>
        <v>2242382</v>
      </c>
      <c r="H672" s="41" t="s">
        <v>835</v>
      </c>
    </row>
    <row r="673" spans="1:8" ht="25.5" hidden="1" x14ac:dyDescent="0.2">
      <c r="A673" s="35">
        <v>672</v>
      </c>
      <c r="B673" s="36" t="s">
        <v>815</v>
      </c>
      <c r="C673" s="49">
        <v>45107</v>
      </c>
      <c r="D673" s="36" t="s">
        <v>37</v>
      </c>
      <c r="E673" s="56">
        <v>1938685</v>
      </c>
      <c r="F673" s="56">
        <v>193869</v>
      </c>
      <c r="G673" s="56">
        <f t="shared" si="13"/>
        <v>2132554</v>
      </c>
      <c r="H673" s="41" t="s">
        <v>835</v>
      </c>
    </row>
    <row r="674" spans="1:8" ht="25.5" hidden="1" x14ac:dyDescent="0.2">
      <c r="A674" s="35">
        <v>673</v>
      </c>
      <c r="B674" s="36" t="s">
        <v>816</v>
      </c>
      <c r="C674" s="49">
        <v>45107</v>
      </c>
      <c r="D674" s="36" t="s">
        <v>38</v>
      </c>
      <c r="E674" s="56">
        <v>2395015</v>
      </c>
      <c r="F674" s="56">
        <v>239502</v>
      </c>
      <c r="G674" s="56">
        <f t="shared" si="13"/>
        <v>2634517</v>
      </c>
      <c r="H674" s="41" t="s">
        <v>835</v>
      </c>
    </row>
    <row r="675" spans="1:8" ht="25.5" hidden="1" x14ac:dyDescent="0.2">
      <c r="A675" s="35">
        <v>674</v>
      </c>
      <c r="B675" s="36" t="s">
        <v>817</v>
      </c>
      <c r="C675" s="49">
        <v>45107</v>
      </c>
      <c r="D675" s="36" t="s">
        <v>38</v>
      </c>
      <c r="E675" s="56">
        <v>2024120</v>
      </c>
      <c r="F675" s="56">
        <v>202412</v>
      </c>
      <c r="G675" s="56">
        <f t="shared" si="13"/>
        <v>2226532</v>
      </c>
      <c r="H675" s="41" t="s">
        <v>835</v>
      </c>
    </row>
    <row r="676" spans="1:8" ht="25.5" hidden="1" x14ac:dyDescent="0.2">
      <c r="A676" s="35">
        <v>675</v>
      </c>
      <c r="B676" s="36" t="s">
        <v>818</v>
      </c>
      <c r="C676" s="49">
        <v>45107</v>
      </c>
      <c r="D676" s="36" t="s">
        <v>38</v>
      </c>
      <c r="E676" s="56">
        <v>1468620</v>
      </c>
      <c r="F676" s="56">
        <v>146862</v>
      </c>
      <c r="G676" s="56">
        <f t="shared" si="13"/>
        <v>1615482</v>
      </c>
      <c r="H676" s="41" t="s">
        <v>835</v>
      </c>
    </row>
    <row r="677" spans="1:8" ht="38.25" hidden="1" x14ac:dyDescent="0.2">
      <c r="A677" s="35">
        <v>676</v>
      </c>
      <c r="B677" s="36" t="s">
        <v>819</v>
      </c>
      <c r="C677" s="49">
        <v>45107</v>
      </c>
      <c r="D677" s="36" t="s">
        <v>26</v>
      </c>
      <c r="E677" s="56">
        <v>2586305</v>
      </c>
      <c r="F677" s="56">
        <v>258631</v>
      </c>
      <c r="G677" s="56">
        <f t="shared" si="13"/>
        <v>2844936</v>
      </c>
      <c r="H677" s="41" t="s">
        <v>835</v>
      </c>
    </row>
    <row r="678" spans="1:8" ht="38.25" hidden="1" x14ac:dyDescent="0.2">
      <c r="A678" s="35">
        <v>677</v>
      </c>
      <c r="B678" s="36" t="s">
        <v>820</v>
      </c>
      <c r="C678" s="49">
        <v>45107</v>
      </c>
      <c r="D678" s="36" t="s">
        <v>26</v>
      </c>
      <c r="E678" s="56">
        <v>2024120</v>
      </c>
      <c r="F678" s="56">
        <v>202412</v>
      </c>
      <c r="G678" s="56">
        <f t="shared" si="13"/>
        <v>2226532</v>
      </c>
      <c r="H678" s="41" t="s">
        <v>835</v>
      </c>
    </row>
    <row r="679" spans="1:8" ht="25.5" hidden="1" x14ac:dyDescent="0.2">
      <c r="A679" s="35">
        <v>678</v>
      </c>
      <c r="B679" s="36" t="s">
        <v>821</v>
      </c>
      <c r="C679" s="49">
        <v>45107</v>
      </c>
      <c r="D679" s="36" t="s">
        <v>12</v>
      </c>
      <c r="E679" s="56">
        <v>2030439</v>
      </c>
      <c r="F679" s="56">
        <v>203044</v>
      </c>
      <c r="G679" s="56">
        <f t="shared" si="13"/>
        <v>2233483</v>
      </c>
      <c r="H679" s="41" t="s">
        <v>835</v>
      </c>
    </row>
    <row r="680" spans="1:8" ht="25.5" hidden="1" x14ac:dyDescent="0.2">
      <c r="A680" s="35">
        <v>679</v>
      </c>
      <c r="B680" s="36" t="s">
        <v>822</v>
      </c>
      <c r="C680" s="49">
        <v>45107</v>
      </c>
      <c r="D680" s="36" t="s">
        <v>12</v>
      </c>
      <c r="E680" s="56">
        <v>2024120</v>
      </c>
      <c r="F680" s="56">
        <v>202412</v>
      </c>
      <c r="G680" s="56">
        <f t="shared" si="13"/>
        <v>2226532</v>
      </c>
      <c r="H680" s="41" t="s">
        <v>835</v>
      </c>
    </row>
    <row r="681" spans="1:8" ht="25.5" hidden="1" x14ac:dyDescent="0.2">
      <c r="A681" s="35">
        <v>680</v>
      </c>
      <c r="B681" s="36" t="s">
        <v>823</v>
      </c>
      <c r="C681" s="49">
        <v>45107</v>
      </c>
      <c r="D681" s="36" t="s">
        <v>12</v>
      </c>
      <c r="E681" s="56">
        <v>1110580</v>
      </c>
      <c r="F681" s="56">
        <v>111058</v>
      </c>
      <c r="G681" s="56">
        <f t="shared" si="13"/>
        <v>1221638</v>
      </c>
      <c r="H681" s="41" t="s">
        <v>835</v>
      </c>
    </row>
    <row r="682" spans="1:8" ht="38.25" hidden="1" x14ac:dyDescent="0.2">
      <c r="A682" s="35">
        <v>681</v>
      </c>
      <c r="B682" s="36" t="s">
        <v>824</v>
      </c>
      <c r="C682" s="49">
        <v>45107</v>
      </c>
      <c r="D682" s="36" t="s">
        <v>36</v>
      </c>
      <c r="E682" s="56">
        <v>2024120</v>
      </c>
      <c r="F682" s="56">
        <v>202412</v>
      </c>
      <c r="G682" s="56">
        <f t="shared" si="13"/>
        <v>2226532</v>
      </c>
      <c r="H682" s="41" t="s">
        <v>835</v>
      </c>
    </row>
    <row r="683" spans="1:8" ht="25.5" hidden="1" x14ac:dyDescent="0.2">
      <c r="A683" s="35">
        <v>682</v>
      </c>
      <c r="B683" s="36" t="s">
        <v>825</v>
      </c>
      <c r="C683" s="49">
        <v>45107</v>
      </c>
      <c r="D683" s="36" t="s">
        <v>29</v>
      </c>
      <c r="E683" s="56">
        <v>2024120</v>
      </c>
      <c r="F683" s="56">
        <v>202412</v>
      </c>
      <c r="G683" s="56">
        <f t="shared" si="13"/>
        <v>2226532</v>
      </c>
      <c r="H683" s="41" t="s">
        <v>835</v>
      </c>
    </row>
    <row r="684" spans="1:8" ht="25.5" hidden="1" x14ac:dyDescent="0.2">
      <c r="A684" s="35">
        <v>683</v>
      </c>
      <c r="B684" s="36" t="s">
        <v>826</v>
      </c>
      <c r="C684" s="49">
        <v>45107</v>
      </c>
      <c r="D684" s="36" t="s">
        <v>32</v>
      </c>
      <c r="E684" s="56">
        <v>1468620</v>
      </c>
      <c r="F684" s="56">
        <v>146862</v>
      </c>
      <c r="G684" s="56">
        <f t="shared" si="13"/>
        <v>1615482</v>
      </c>
      <c r="H684" s="41" t="s">
        <v>835</v>
      </c>
    </row>
    <row r="685" spans="1:8" ht="25.5" hidden="1" x14ac:dyDescent="0.2">
      <c r="A685" s="35">
        <v>684</v>
      </c>
      <c r="B685" s="36" t="s">
        <v>827</v>
      </c>
      <c r="C685" s="49">
        <v>45107</v>
      </c>
      <c r="D685" s="36" t="s">
        <v>35</v>
      </c>
      <c r="E685" s="56">
        <v>1920267</v>
      </c>
      <c r="F685" s="56">
        <v>192027</v>
      </c>
      <c r="G685" s="56">
        <f t="shared" si="13"/>
        <v>2112294</v>
      </c>
      <c r="H685" s="41" t="s">
        <v>835</v>
      </c>
    </row>
    <row r="686" spans="1:8" ht="38.25" hidden="1" x14ac:dyDescent="0.2">
      <c r="A686" s="35">
        <v>685</v>
      </c>
      <c r="B686" s="36" t="s">
        <v>828</v>
      </c>
      <c r="C686" s="49">
        <v>45107</v>
      </c>
      <c r="D686" s="36" t="s">
        <v>30</v>
      </c>
      <c r="E686" s="56">
        <v>2024120</v>
      </c>
      <c r="F686" s="56">
        <v>202412</v>
      </c>
      <c r="G686" s="56">
        <f t="shared" si="13"/>
        <v>2226532</v>
      </c>
      <c r="H686" s="41" t="s">
        <v>835</v>
      </c>
    </row>
    <row r="687" spans="1:8" ht="38.25" hidden="1" x14ac:dyDescent="0.2">
      <c r="A687" s="35">
        <v>686</v>
      </c>
      <c r="B687" s="36" t="s">
        <v>829</v>
      </c>
      <c r="C687" s="49">
        <v>45107</v>
      </c>
      <c r="D687" s="36" t="s">
        <v>30</v>
      </c>
      <c r="E687" s="56">
        <v>1180742</v>
      </c>
      <c r="F687" s="56">
        <v>118074</v>
      </c>
      <c r="G687" s="56">
        <f t="shared" si="13"/>
        <v>1298816</v>
      </c>
      <c r="H687" s="41" t="s">
        <v>835</v>
      </c>
    </row>
    <row r="688" spans="1:8" ht="18.75" hidden="1" customHeight="1" x14ac:dyDescent="0.2">
      <c r="A688" s="38"/>
      <c r="B688" s="38"/>
      <c r="C688" s="42"/>
      <c r="D688" s="125" t="s">
        <v>48</v>
      </c>
      <c r="E688" s="126"/>
      <c r="F688" s="127"/>
      <c r="G688" s="43">
        <f>SUM(G2:G687)</f>
        <v>2628684480</v>
      </c>
      <c r="H688" s="41"/>
    </row>
    <row r="690" spans="5:7" ht="18.75" customHeight="1" x14ac:dyDescent="0.2">
      <c r="E690" s="47"/>
      <c r="F690" s="47"/>
      <c r="G690" s="47"/>
    </row>
  </sheetData>
  <autoFilter ref="A1:L688">
    <filterColumn colId="2">
      <colorFilter dxfId="23"/>
    </filterColumn>
  </autoFilter>
  <mergeCells count="1">
    <mergeCell ref="D688:F688"/>
  </mergeCells>
  <conditionalFormatting sqref="B2:B687">
    <cfRule type="duplicateValues" dxfId="22" priority="18"/>
  </conditionalFormatting>
  <conditionalFormatting sqref="N103:N176 N178:N226">
    <cfRule type="duplicateValues" dxfId="21" priority="2"/>
  </conditionalFormatting>
  <conditionalFormatting sqref="N103:N176 I103:I226 N178:N226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1" topLeftCell="A2" activePane="bottomLeft" state="frozen"/>
      <selection pane="bottomLeft" activeCell="B3" sqref="B3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4" customWidth="1"/>
    <col min="4" max="4" width="39.42578125" style="34" customWidth="1"/>
    <col min="5" max="7" width="18.5703125" style="34" customWidth="1"/>
    <col min="8" max="8" width="15.28515625" style="45" customWidth="1"/>
    <col min="9" max="9" width="9.140625" style="34"/>
    <col min="10" max="10" width="13.140625" style="34" bestFit="1" customWidth="1"/>
    <col min="11" max="11" width="26.42578125" style="34" bestFit="1" customWidth="1"/>
    <col min="12" max="16384" width="9.140625" style="34"/>
  </cols>
  <sheetData>
    <row r="1" spans="1:12" ht="27.75" customHeight="1" x14ac:dyDescent="0.2">
      <c r="A1" s="31" t="s">
        <v>41</v>
      </c>
      <c r="B1" s="31" t="s">
        <v>11</v>
      </c>
      <c r="C1" s="32" t="s">
        <v>10</v>
      </c>
      <c r="D1" s="31" t="s">
        <v>42</v>
      </c>
      <c r="E1" s="31" t="s">
        <v>48</v>
      </c>
      <c r="F1" s="31" t="s">
        <v>0</v>
      </c>
      <c r="G1" s="31" t="s">
        <v>44</v>
      </c>
      <c r="H1" s="33" t="s">
        <v>45</v>
      </c>
    </row>
    <row r="2" spans="1:12" ht="25.5" x14ac:dyDescent="0.25">
      <c r="A2" s="35">
        <v>1</v>
      </c>
      <c r="B2" s="54" t="s">
        <v>74</v>
      </c>
      <c r="C2" s="49">
        <v>44929</v>
      </c>
      <c r="D2" s="36" t="s">
        <v>12</v>
      </c>
      <c r="E2" s="56">
        <v>10656809</v>
      </c>
      <c r="F2" s="56">
        <v>852544</v>
      </c>
      <c r="G2" s="56">
        <f>+E2+F2</f>
        <v>11509353</v>
      </c>
      <c r="H2" s="37" t="s">
        <v>830</v>
      </c>
      <c r="L2"/>
    </row>
    <row r="3" spans="1:12" ht="25.5" x14ac:dyDescent="0.25">
      <c r="A3" s="35">
        <v>2</v>
      </c>
      <c r="B3" s="54" t="s">
        <v>75</v>
      </c>
      <c r="C3" s="49">
        <v>44979</v>
      </c>
      <c r="D3" s="36" t="s">
        <v>38</v>
      </c>
      <c r="E3" s="56">
        <v>2692900</v>
      </c>
      <c r="F3" s="56">
        <v>269290</v>
      </c>
      <c r="G3" s="56">
        <f t="shared" ref="G3:G66" si="0">+E3+F3</f>
        <v>2962190</v>
      </c>
      <c r="H3" s="37" t="s">
        <v>831</v>
      </c>
      <c r="L3"/>
    </row>
    <row r="4" spans="1:12" ht="38.25" x14ac:dyDescent="0.25">
      <c r="A4" s="35">
        <v>3</v>
      </c>
      <c r="B4" s="54" t="s">
        <v>76</v>
      </c>
      <c r="C4" s="49">
        <v>44988</v>
      </c>
      <c r="D4" s="36" t="s">
        <v>36</v>
      </c>
      <c r="E4" s="56">
        <v>77137</v>
      </c>
      <c r="F4" s="56">
        <v>6171</v>
      </c>
      <c r="G4" s="56">
        <f t="shared" si="0"/>
        <v>83308</v>
      </c>
      <c r="H4" s="37" t="s">
        <v>832</v>
      </c>
      <c r="L4"/>
    </row>
    <row r="5" spans="1:12" ht="38.25" x14ac:dyDescent="0.25">
      <c r="A5" s="35">
        <v>4</v>
      </c>
      <c r="B5" s="54" t="s">
        <v>77</v>
      </c>
      <c r="C5" s="49">
        <v>44988</v>
      </c>
      <c r="D5" s="36" t="s">
        <v>36</v>
      </c>
      <c r="E5" s="56">
        <v>1138559</v>
      </c>
      <c r="F5" s="56">
        <v>91084</v>
      </c>
      <c r="G5" s="56">
        <f t="shared" si="0"/>
        <v>1229643</v>
      </c>
      <c r="H5" s="37" t="s">
        <v>832</v>
      </c>
      <c r="L5"/>
    </row>
    <row r="6" spans="1:12" ht="25.5" x14ac:dyDescent="0.25">
      <c r="A6" s="35">
        <v>5</v>
      </c>
      <c r="B6" s="54" t="s">
        <v>78</v>
      </c>
      <c r="C6" s="49">
        <v>44998</v>
      </c>
      <c r="D6" s="36" t="s">
        <v>32</v>
      </c>
      <c r="E6" s="56">
        <v>215677</v>
      </c>
      <c r="F6" s="56">
        <v>21568</v>
      </c>
      <c r="G6" s="56">
        <f t="shared" si="0"/>
        <v>237245</v>
      </c>
      <c r="H6" s="37" t="s">
        <v>832</v>
      </c>
      <c r="L6"/>
    </row>
    <row r="7" spans="1:12" ht="25.5" x14ac:dyDescent="0.25">
      <c r="A7" s="35">
        <v>6</v>
      </c>
      <c r="B7" s="54" t="s">
        <v>79</v>
      </c>
      <c r="C7" s="49">
        <v>44998</v>
      </c>
      <c r="D7" s="36" t="s">
        <v>38</v>
      </c>
      <c r="E7" s="56">
        <v>2213767</v>
      </c>
      <c r="F7" s="56">
        <v>221377</v>
      </c>
      <c r="G7" s="56">
        <f t="shared" si="0"/>
        <v>2435144</v>
      </c>
      <c r="H7" s="37" t="s">
        <v>832</v>
      </c>
      <c r="L7"/>
    </row>
    <row r="8" spans="1:12" ht="38.25" x14ac:dyDescent="0.25">
      <c r="A8" s="35">
        <v>7</v>
      </c>
      <c r="B8" s="54" t="s">
        <v>79</v>
      </c>
      <c r="C8" s="49">
        <v>44998</v>
      </c>
      <c r="D8" s="36" t="s">
        <v>13</v>
      </c>
      <c r="E8" s="56">
        <v>818267</v>
      </c>
      <c r="F8" s="56">
        <v>81827</v>
      </c>
      <c r="G8" s="56">
        <f t="shared" si="0"/>
        <v>900094</v>
      </c>
      <c r="H8" s="37" t="s">
        <v>832</v>
      </c>
      <c r="L8"/>
    </row>
    <row r="9" spans="1:12" ht="38.25" x14ac:dyDescent="0.25">
      <c r="A9" s="35">
        <v>8</v>
      </c>
      <c r="B9" s="54" t="s">
        <v>80</v>
      </c>
      <c r="C9" s="49">
        <v>44998</v>
      </c>
      <c r="D9" s="36" t="s">
        <v>31</v>
      </c>
      <c r="E9" s="56">
        <v>611934</v>
      </c>
      <c r="F9" s="56">
        <v>61193</v>
      </c>
      <c r="G9" s="56">
        <f t="shared" si="0"/>
        <v>673127</v>
      </c>
      <c r="H9" s="37" t="s">
        <v>832</v>
      </c>
      <c r="L9"/>
    </row>
    <row r="10" spans="1:12" ht="38.25" x14ac:dyDescent="0.25">
      <c r="A10" s="35">
        <v>9</v>
      </c>
      <c r="B10" s="54" t="s">
        <v>81</v>
      </c>
      <c r="C10" s="49">
        <v>44998</v>
      </c>
      <c r="D10" s="36" t="s">
        <v>36</v>
      </c>
      <c r="E10" s="56">
        <v>182248</v>
      </c>
      <c r="F10" s="56">
        <v>18225</v>
      </c>
      <c r="G10" s="56">
        <f t="shared" si="0"/>
        <v>200473</v>
      </c>
      <c r="H10" s="37" t="s">
        <v>832</v>
      </c>
      <c r="J10"/>
      <c r="K10"/>
      <c r="L10"/>
    </row>
    <row r="11" spans="1:12" ht="38.25" x14ac:dyDescent="0.25">
      <c r="A11" s="35">
        <v>10</v>
      </c>
      <c r="B11" s="54" t="s">
        <v>82</v>
      </c>
      <c r="C11" s="49">
        <v>44998</v>
      </c>
      <c r="D11" s="36" t="s">
        <v>13</v>
      </c>
      <c r="E11" s="56">
        <v>2256683</v>
      </c>
      <c r="F11" s="56">
        <v>225669</v>
      </c>
      <c r="G11" s="56">
        <f t="shared" si="0"/>
        <v>2482352</v>
      </c>
      <c r="H11" s="37" t="s">
        <v>832</v>
      </c>
      <c r="J11"/>
      <c r="K11"/>
      <c r="L11"/>
    </row>
    <row r="12" spans="1:12" ht="25.5" x14ac:dyDescent="0.25">
      <c r="A12" s="35">
        <v>11</v>
      </c>
      <c r="B12" s="54" t="s">
        <v>83</v>
      </c>
      <c r="C12" s="49">
        <v>44998</v>
      </c>
      <c r="D12" s="36" t="s">
        <v>27</v>
      </c>
      <c r="E12" s="56">
        <v>3439069</v>
      </c>
      <c r="F12" s="56">
        <v>343908</v>
      </c>
      <c r="G12" s="56">
        <f t="shared" si="0"/>
        <v>3782977</v>
      </c>
      <c r="H12" s="37" t="s">
        <v>832</v>
      </c>
      <c r="J12"/>
      <c r="K12"/>
      <c r="L12"/>
    </row>
    <row r="13" spans="1:12" ht="25.5" x14ac:dyDescent="0.25">
      <c r="A13" s="35">
        <v>12</v>
      </c>
      <c r="B13" s="54" t="s">
        <v>84</v>
      </c>
      <c r="C13" s="49">
        <v>44999</v>
      </c>
      <c r="D13" s="36" t="s">
        <v>12</v>
      </c>
      <c r="E13" s="56">
        <v>5181775</v>
      </c>
      <c r="F13" s="56">
        <v>518178</v>
      </c>
      <c r="G13" s="56">
        <f t="shared" si="0"/>
        <v>5699953</v>
      </c>
      <c r="H13" s="37" t="s">
        <v>832</v>
      </c>
      <c r="J13"/>
      <c r="K13"/>
      <c r="L13"/>
    </row>
    <row r="14" spans="1:12" ht="25.5" x14ac:dyDescent="0.25">
      <c r="A14" s="35">
        <v>13</v>
      </c>
      <c r="B14" s="54" t="s">
        <v>85</v>
      </c>
      <c r="C14" s="49">
        <v>44999</v>
      </c>
      <c r="D14" s="36" t="s">
        <v>12</v>
      </c>
      <c r="E14" s="56">
        <v>410970</v>
      </c>
      <c r="F14" s="56">
        <v>41097</v>
      </c>
      <c r="G14" s="56">
        <f t="shared" si="0"/>
        <v>452067</v>
      </c>
      <c r="H14" s="37" t="s">
        <v>832</v>
      </c>
      <c r="J14"/>
      <c r="K14"/>
      <c r="L14"/>
    </row>
    <row r="15" spans="1:12" ht="25.5" x14ac:dyDescent="0.25">
      <c r="A15" s="35">
        <v>14</v>
      </c>
      <c r="B15" s="54" t="s">
        <v>86</v>
      </c>
      <c r="C15" s="49">
        <v>44999</v>
      </c>
      <c r="D15" s="36" t="s">
        <v>12</v>
      </c>
      <c r="E15" s="56">
        <v>1687350</v>
      </c>
      <c r="F15" s="56">
        <v>168735</v>
      </c>
      <c r="G15" s="56">
        <f t="shared" si="0"/>
        <v>1856085</v>
      </c>
      <c r="H15" s="37" t="s">
        <v>832</v>
      </c>
      <c r="J15"/>
      <c r="K15"/>
      <c r="L15"/>
    </row>
    <row r="16" spans="1:12" ht="25.5" x14ac:dyDescent="0.25">
      <c r="A16" s="35">
        <v>15</v>
      </c>
      <c r="B16" s="54" t="s">
        <v>87</v>
      </c>
      <c r="C16" s="49">
        <v>44999</v>
      </c>
      <c r="D16" s="36" t="s">
        <v>12</v>
      </c>
      <c r="E16" s="56">
        <v>4392443</v>
      </c>
      <c r="F16" s="56">
        <v>439244</v>
      </c>
      <c r="G16" s="56">
        <f t="shared" si="0"/>
        <v>4831687</v>
      </c>
      <c r="H16" s="37" t="s">
        <v>832</v>
      </c>
      <c r="J16"/>
      <c r="K16"/>
      <c r="L16"/>
    </row>
    <row r="17" spans="1:12" ht="25.5" x14ac:dyDescent="0.25">
      <c r="A17" s="35">
        <v>16</v>
      </c>
      <c r="B17" s="54" t="s">
        <v>88</v>
      </c>
      <c r="C17" s="49">
        <v>44999</v>
      </c>
      <c r="D17" s="36" t="s">
        <v>12</v>
      </c>
      <c r="E17" s="56">
        <v>4008964</v>
      </c>
      <c r="F17" s="56">
        <v>400896</v>
      </c>
      <c r="G17" s="56">
        <f t="shared" si="0"/>
        <v>4409860</v>
      </c>
      <c r="H17" s="37" t="s">
        <v>832</v>
      </c>
      <c r="J17"/>
      <c r="K17"/>
      <c r="L17"/>
    </row>
    <row r="18" spans="1:12" ht="25.5" x14ac:dyDescent="0.25">
      <c r="A18" s="35">
        <v>17</v>
      </c>
      <c r="B18" s="54" t="s">
        <v>89</v>
      </c>
      <c r="C18" s="49">
        <v>45000</v>
      </c>
      <c r="D18" s="36" t="s">
        <v>28</v>
      </c>
      <c r="E18" s="56">
        <v>2007260</v>
      </c>
      <c r="F18" s="56">
        <v>200726</v>
      </c>
      <c r="G18" s="56">
        <f t="shared" si="0"/>
        <v>2207986</v>
      </c>
      <c r="H18" s="37" t="s">
        <v>832</v>
      </c>
      <c r="J18"/>
      <c r="K18"/>
      <c r="L18"/>
    </row>
    <row r="19" spans="1:12" ht="25.5" x14ac:dyDescent="0.25">
      <c r="A19" s="35">
        <v>18</v>
      </c>
      <c r="B19" s="54" t="s">
        <v>90</v>
      </c>
      <c r="C19" s="49">
        <v>45000</v>
      </c>
      <c r="D19" s="36" t="s">
        <v>27</v>
      </c>
      <c r="E19" s="56">
        <v>1200144</v>
      </c>
      <c r="F19" s="56">
        <v>120015</v>
      </c>
      <c r="G19" s="56">
        <f t="shared" si="0"/>
        <v>1320159</v>
      </c>
      <c r="H19" s="37" t="s">
        <v>832</v>
      </c>
      <c r="J19"/>
      <c r="K19"/>
      <c r="L19"/>
    </row>
    <row r="20" spans="1:12" ht="25.5" x14ac:dyDescent="0.2">
      <c r="A20" s="35">
        <v>19</v>
      </c>
      <c r="B20" s="54" t="s">
        <v>91</v>
      </c>
      <c r="C20" s="49">
        <v>45000</v>
      </c>
      <c r="D20" s="36" t="s">
        <v>27</v>
      </c>
      <c r="E20" s="56">
        <v>509760</v>
      </c>
      <c r="F20" s="56">
        <v>50976</v>
      </c>
      <c r="G20" s="56">
        <f t="shared" si="0"/>
        <v>560736</v>
      </c>
      <c r="H20" s="37" t="s">
        <v>832</v>
      </c>
    </row>
    <row r="21" spans="1:12" ht="38.25" x14ac:dyDescent="0.2">
      <c r="A21" s="35">
        <v>20</v>
      </c>
      <c r="B21" s="54" t="s">
        <v>92</v>
      </c>
      <c r="C21" s="49">
        <v>45000</v>
      </c>
      <c r="D21" s="36" t="s">
        <v>30</v>
      </c>
      <c r="E21" s="56">
        <v>6956392</v>
      </c>
      <c r="F21" s="56">
        <v>695639</v>
      </c>
      <c r="G21" s="56">
        <f t="shared" si="0"/>
        <v>7652031</v>
      </c>
      <c r="H21" s="37" t="s">
        <v>832</v>
      </c>
    </row>
    <row r="22" spans="1:12" ht="38.25" x14ac:dyDescent="0.2">
      <c r="A22" s="35">
        <v>21</v>
      </c>
      <c r="B22" s="54" t="s">
        <v>93</v>
      </c>
      <c r="C22" s="49">
        <v>45000</v>
      </c>
      <c r="D22" s="36" t="s">
        <v>26</v>
      </c>
      <c r="E22" s="56">
        <v>5098998</v>
      </c>
      <c r="F22" s="56">
        <v>509900</v>
      </c>
      <c r="G22" s="56">
        <f t="shared" si="0"/>
        <v>5608898</v>
      </c>
      <c r="H22" s="37" t="s">
        <v>832</v>
      </c>
    </row>
    <row r="23" spans="1:12" ht="38.25" x14ac:dyDescent="0.2">
      <c r="A23" s="35">
        <v>22</v>
      </c>
      <c r="B23" s="54" t="s">
        <v>93</v>
      </c>
      <c r="C23" s="49">
        <v>45000</v>
      </c>
      <c r="D23" s="36" t="s">
        <v>31</v>
      </c>
      <c r="E23" s="56">
        <v>1175075</v>
      </c>
      <c r="F23" s="56">
        <v>117508</v>
      </c>
      <c r="G23" s="56">
        <f t="shared" si="0"/>
        <v>1292583</v>
      </c>
      <c r="H23" s="37" t="s">
        <v>832</v>
      </c>
    </row>
    <row r="24" spans="1:12" ht="25.5" x14ac:dyDescent="0.2">
      <c r="A24" s="35">
        <v>23</v>
      </c>
      <c r="B24" s="54" t="s">
        <v>94</v>
      </c>
      <c r="C24" s="49">
        <v>45000</v>
      </c>
      <c r="D24" s="36" t="s">
        <v>27</v>
      </c>
      <c r="E24" s="56">
        <v>704793</v>
      </c>
      <c r="F24" s="56">
        <v>70479</v>
      </c>
      <c r="G24" s="56">
        <f t="shared" si="0"/>
        <v>775272</v>
      </c>
      <c r="H24" s="37" t="s">
        <v>832</v>
      </c>
    </row>
    <row r="25" spans="1:12" ht="38.25" x14ac:dyDescent="0.2">
      <c r="A25" s="35">
        <v>24</v>
      </c>
      <c r="B25" s="54" t="s">
        <v>84</v>
      </c>
      <c r="C25" s="49">
        <v>45000</v>
      </c>
      <c r="D25" s="36" t="s">
        <v>30</v>
      </c>
      <c r="E25" s="56">
        <v>998250</v>
      </c>
      <c r="F25" s="56">
        <v>99825</v>
      </c>
      <c r="G25" s="56">
        <f t="shared" si="0"/>
        <v>1098075</v>
      </c>
      <c r="H25" s="37" t="s">
        <v>832</v>
      </c>
    </row>
    <row r="26" spans="1:12" ht="38.25" x14ac:dyDescent="0.2">
      <c r="A26" s="35">
        <v>25</v>
      </c>
      <c r="B26" s="54" t="s">
        <v>95</v>
      </c>
      <c r="C26" s="49">
        <v>45000</v>
      </c>
      <c r="D26" s="36" t="s">
        <v>13</v>
      </c>
      <c r="E26" s="56">
        <v>1163687</v>
      </c>
      <c r="F26" s="56">
        <v>116370</v>
      </c>
      <c r="G26" s="56">
        <f t="shared" si="0"/>
        <v>1280057</v>
      </c>
      <c r="H26" s="37" t="s">
        <v>832</v>
      </c>
    </row>
    <row r="27" spans="1:12" ht="38.25" x14ac:dyDescent="0.2">
      <c r="A27" s="35">
        <v>26</v>
      </c>
      <c r="B27" s="54" t="s">
        <v>96</v>
      </c>
      <c r="C27" s="49">
        <v>45000</v>
      </c>
      <c r="D27" s="36" t="s">
        <v>36</v>
      </c>
      <c r="E27" s="56">
        <v>238132</v>
      </c>
      <c r="F27" s="56">
        <v>23813</v>
      </c>
      <c r="G27" s="56">
        <f t="shared" si="0"/>
        <v>261945</v>
      </c>
      <c r="H27" s="37" t="s">
        <v>832</v>
      </c>
    </row>
    <row r="28" spans="1:12" ht="38.25" x14ac:dyDescent="0.2">
      <c r="A28" s="35">
        <v>27</v>
      </c>
      <c r="B28" s="54" t="s">
        <v>97</v>
      </c>
      <c r="C28" s="49">
        <v>45000</v>
      </c>
      <c r="D28" s="36" t="s">
        <v>36</v>
      </c>
      <c r="E28" s="56">
        <v>3478143</v>
      </c>
      <c r="F28" s="56">
        <v>347814</v>
      </c>
      <c r="G28" s="56">
        <f t="shared" si="0"/>
        <v>3825957</v>
      </c>
      <c r="H28" s="37" t="s">
        <v>832</v>
      </c>
    </row>
    <row r="29" spans="1:12" ht="38.25" x14ac:dyDescent="0.2">
      <c r="A29" s="35">
        <v>28</v>
      </c>
      <c r="B29" s="54" t="s">
        <v>98</v>
      </c>
      <c r="C29" s="49">
        <v>45000</v>
      </c>
      <c r="D29" s="36" t="s">
        <v>13</v>
      </c>
      <c r="E29" s="56">
        <v>1089000</v>
      </c>
      <c r="F29" s="56">
        <v>108900</v>
      </c>
      <c r="G29" s="56">
        <f t="shared" si="0"/>
        <v>1197900</v>
      </c>
      <c r="H29" s="37" t="s">
        <v>832</v>
      </c>
    </row>
    <row r="30" spans="1:12" ht="38.25" x14ac:dyDescent="0.2">
      <c r="A30" s="35">
        <v>29</v>
      </c>
      <c r="B30" s="54" t="s">
        <v>99</v>
      </c>
      <c r="C30" s="49">
        <v>45000</v>
      </c>
      <c r="D30" s="36" t="s">
        <v>36</v>
      </c>
      <c r="E30" s="56">
        <v>640710</v>
      </c>
      <c r="F30" s="56">
        <v>64072</v>
      </c>
      <c r="G30" s="56">
        <f t="shared" si="0"/>
        <v>704782</v>
      </c>
      <c r="H30" s="37" t="s">
        <v>832</v>
      </c>
    </row>
    <row r="31" spans="1:12" ht="38.25" x14ac:dyDescent="0.2">
      <c r="A31" s="35">
        <v>30</v>
      </c>
      <c r="B31" s="54" t="s">
        <v>100</v>
      </c>
      <c r="C31" s="49">
        <v>45000</v>
      </c>
      <c r="D31" s="36" t="s">
        <v>36</v>
      </c>
      <c r="E31" s="56">
        <v>339840</v>
      </c>
      <c r="F31" s="56">
        <v>33984</v>
      </c>
      <c r="G31" s="56">
        <f t="shared" si="0"/>
        <v>373824</v>
      </c>
      <c r="H31" s="37" t="s">
        <v>832</v>
      </c>
    </row>
    <row r="32" spans="1:12" ht="38.25" x14ac:dyDescent="0.2">
      <c r="A32" s="35">
        <v>31</v>
      </c>
      <c r="B32" s="54" t="s">
        <v>101</v>
      </c>
      <c r="C32" s="49">
        <v>45000</v>
      </c>
      <c r="D32" s="36" t="s">
        <v>36</v>
      </c>
      <c r="E32" s="56">
        <v>911240</v>
      </c>
      <c r="F32" s="56">
        <v>91124</v>
      </c>
      <c r="G32" s="56">
        <f t="shared" si="0"/>
        <v>1002364</v>
      </c>
      <c r="H32" s="37" t="s">
        <v>832</v>
      </c>
    </row>
    <row r="33" spans="1:8" ht="25.5" x14ac:dyDescent="0.2">
      <c r="A33" s="35">
        <v>32</v>
      </c>
      <c r="B33" s="54" t="s">
        <v>102</v>
      </c>
      <c r="C33" s="49">
        <v>45001</v>
      </c>
      <c r="D33" s="36" t="s">
        <v>32</v>
      </c>
      <c r="E33" s="56">
        <v>2769815</v>
      </c>
      <c r="F33" s="56">
        <v>276982</v>
      </c>
      <c r="G33" s="56">
        <f t="shared" si="0"/>
        <v>3046797</v>
      </c>
      <c r="H33" s="37" t="s">
        <v>832</v>
      </c>
    </row>
    <row r="34" spans="1:8" ht="25.5" x14ac:dyDescent="0.2">
      <c r="A34" s="35">
        <v>33</v>
      </c>
      <c r="B34" s="54" t="s">
        <v>103</v>
      </c>
      <c r="C34" s="49">
        <v>45006</v>
      </c>
      <c r="D34" s="36" t="s">
        <v>12</v>
      </c>
      <c r="E34" s="56">
        <v>444232</v>
      </c>
      <c r="F34" s="56">
        <v>44423</v>
      </c>
      <c r="G34" s="56">
        <f t="shared" si="0"/>
        <v>488655</v>
      </c>
      <c r="H34" s="37" t="s">
        <v>832</v>
      </c>
    </row>
    <row r="35" spans="1:8" ht="38.25" x14ac:dyDescent="0.2">
      <c r="A35" s="35">
        <v>34</v>
      </c>
      <c r="B35" s="54" t="s">
        <v>104</v>
      </c>
      <c r="C35" s="49">
        <v>45009</v>
      </c>
      <c r="D35" s="36" t="s">
        <v>13</v>
      </c>
      <c r="E35" s="56">
        <v>459386</v>
      </c>
      <c r="F35" s="56">
        <v>45939</v>
      </c>
      <c r="G35" s="56">
        <f t="shared" si="0"/>
        <v>505325</v>
      </c>
      <c r="H35" s="37" t="s">
        <v>832</v>
      </c>
    </row>
    <row r="36" spans="1:8" ht="38.25" x14ac:dyDescent="0.2">
      <c r="A36" s="35">
        <v>35</v>
      </c>
      <c r="B36" s="54" t="s">
        <v>102</v>
      </c>
      <c r="C36" s="49">
        <v>45021</v>
      </c>
      <c r="D36" s="36" t="s">
        <v>34</v>
      </c>
      <c r="E36" s="56">
        <v>11374192</v>
      </c>
      <c r="F36" s="56">
        <v>1137419</v>
      </c>
      <c r="G36" s="56">
        <f t="shared" si="0"/>
        <v>12511611</v>
      </c>
      <c r="H36" s="37" t="s">
        <v>833</v>
      </c>
    </row>
    <row r="37" spans="1:8" ht="38.25" x14ac:dyDescent="0.2">
      <c r="A37" s="35">
        <v>36</v>
      </c>
      <c r="B37" s="54" t="s">
        <v>105</v>
      </c>
      <c r="C37" s="49">
        <v>45021</v>
      </c>
      <c r="D37" s="36" t="s">
        <v>33</v>
      </c>
      <c r="E37" s="56">
        <v>2579847</v>
      </c>
      <c r="F37" s="56">
        <v>257985</v>
      </c>
      <c r="G37" s="56">
        <f t="shared" si="0"/>
        <v>2837832</v>
      </c>
      <c r="H37" s="37" t="s">
        <v>833</v>
      </c>
    </row>
    <row r="38" spans="1:8" ht="38.25" x14ac:dyDescent="0.2">
      <c r="A38" s="35">
        <v>37</v>
      </c>
      <c r="B38" s="54" t="s">
        <v>106</v>
      </c>
      <c r="C38" s="49">
        <v>45021</v>
      </c>
      <c r="D38" s="36" t="s">
        <v>31</v>
      </c>
      <c r="E38" s="56">
        <v>816750</v>
      </c>
      <c r="F38" s="56">
        <v>81675</v>
      </c>
      <c r="G38" s="56">
        <f t="shared" si="0"/>
        <v>898425</v>
      </c>
      <c r="H38" s="37" t="s">
        <v>833</v>
      </c>
    </row>
    <row r="39" spans="1:8" ht="38.25" x14ac:dyDescent="0.2">
      <c r="A39" s="35">
        <v>38</v>
      </c>
      <c r="B39" s="54" t="s">
        <v>107</v>
      </c>
      <c r="C39" s="49">
        <v>45021</v>
      </c>
      <c r="D39" s="36" t="s">
        <v>31</v>
      </c>
      <c r="E39" s="56">
        <v>1223868</v>
      </c>
      <c r="F39" s="56">
        <v>122387</v>
      </c>
      <c r="G39" s="56">
        <f t="shared" si="0"/>
        <v>1346255</v>
      </c>
      <c r="H39" s="37" t="s">
        <v>833</v>
      </c>
    </row>
    <row r="40" spans="1:8" ht="38.25" x14ac:dyDescent="0.2">
      <c r="A40" s="35">
        <v>39</v>
      </c>
      <c r="B40" s="36" t="s">
        <v>108</v>
      </c>
      <c r="C40" s="49">
        <v>45021</v>
      </c>
      <c r="D40" s="36" t="s">
        <v>36</v>
      </c>
      <c r="E40" s="56">
        <v>146862</v>
      </c>
      <c r="F40" s="56">
        <v>14686</v>
      </c>
      <c r="G40" s="56">
        <f t="shared" si="0"/>
        <v>161548</v>
      </c>
      <c r="H40" s="37" t="s">
        <v>833</v>
      </c>
    </row>
    <row r="41" spans="1:8" ht="38.25" x14ac:dyDescent="0.2">
      <c r="A41" s="35">
        <v>40</v>
      </c>
      <c r="B41" s="54" t="s">
        <v>109</v>
      </c>
      <c r="C41" s="49">
        <v>45021</v>
      </c>
      <c r="D41" s="36" t="s">
        <v>36</v>
      </c>
      <c r="E41" s="56">
        <v>2300913</v>
      </c>
      <c r="F41" s="56">
        <v>230091</v>
      </c>
      <c r="G41" s="56">
        <f t="shared" si="0"/>
        <v>2531004</v>
      </c>
      <c r="H41" s="37" t="s">
        <v>833</v>
      </c>
    </row>
    <row r="42" spans="1:8" ht="38.25" x14ac:dyDescent="0.2">
      <c r="A42" s="35">
        <v>41</v>
      </c>
      <c r="B42" s="54" t="s">
        <v>110</v>
      </c>
      <c r="C42" s="49">
        <v>45027</v>
      </c>
      <c r="D42" s="36" t="s">
        <v>31</v>
      </c>
      <c r="E42" s="56">
        <v>879812</v>
      </c>
      <c r="F42" s="56">
        <v>87981</v>
      </c>
      <c r="G42" s="56">
        <f t="shared" si="0"/>
        <v>967793</v>
      </c>
      <c r="H42" s="37" t="s">
        <v>833</v>
      </c>
    </row>
    <row r="43" spans="1:8" ht="25.5" x14ac:dyDescent="0.2">
      <c r="A43" s="35">
        <v>42</v>
      </c>
      <c r="B43" s="54" t="s">
        <v>111</v>
      </c>
      <c r="C43" s="49">
        <v>45030</v>
      </c>
      <c r="D43" s="36" t="s">
        <v>28</v>
      </c>
      <c r="E43" s="56">
        <v>2545791</v>
      </c>
      <c r="F43" s="56">
        <v>254579</v>
      </c>
      <c r="G43" s="56">
        <f t="shared" si="0"/>
        <v>2800370</v>
      </c>
      <c r="H43" s="37" t="s">
        <v>833</v>
      </c>
    </row>
    <row r="44" spans="1:8" ht="25.5" x14ac:dyDescent="0.2">
      <c r="A44" s="35">
        <v>43</v>
      </c>
      <c r="B44" s="54" t="s">
        <v>112</v>
      </c>
      <c r="C44" s="49">
        <v>45035</v>
      </c>
      <c r="D44" s="36" t="s">
        <v>38</v>
      </c>
      <c r="E44" s="56">
        <v>3266472</v>
      </c>
      <c r="F44" s="56">
        <v>326647</v>
      </c>
      <c r="G44" s="56">
        <f t="shared" si="0"/>
        <v>3593119</v>
      </c>
      <c r="H44" s="37" t="s">
        <v>833</v>
      </c>
    </row>
    <row r="45" spans="1:8" ht="25.5" x14ac:dyDescent="0.2">
      <c r="A45" s="35">
        <v>44</v>
      </c>
      <c r="B45" s="54" t="s">
        <v>113</v>
      </c>
      <c r="C45" s="49">
        <v>45035</v>
      </c>
      <c r="D45" s="36" t="s">
        <v>28</v>
      </c>
      <c r="E45" s="56">
        <v>750435</v>
      </c>
      <c r="F45" s="56">
        <v>75044</v>
      </c>
      <c r="G45" s="56">
        <f t="shared" si="0"/>
        <v>825479</v>
      </c>
      <c r="H45" s="37" t="s">
        <v>833</v>
      </c>
    </row>
    <row r="46" spans="1:8" ht="38.25" x14ac:dyDescent="0.2">
      <c r="A46" s="35">
        <v>45</v>
      </c>
      <c r="B46" s="54" t="s">
        <v>114</v>
      </c>
      <c r="C46" s="49">
        <v>45035</v>
      </c>
      <c r="D46" s="36" t="s">
        <v>13</v>
      </c>
      <c r="E46" s="56">
        <v>2246015</v>
      </c>
      <c r="F46" s="56">
        <v>224601</v>
      </c>
      <c r="G46" s="56">
        <f t="shared" si="0"/>
        <v>2470616</v>
      </c>
      <c r="H46" s="37" t="s">
        <v>833</v>
      </c>
    </row>
    <row r="47" spans="1:8" ht="38.25" x14ac:dyDescent="0.2">
      <c r="A47" s="35">
        <v>46</v>
      </c>
      <c r="B47" s="54" t="s">
        <v>115</v>
      </c>
      <c r="C47" s="49">
        <v>45035</v>
      </c>
      <c r="D47" s="36" t="s">
        <v>36</v>
      </c>
      <c r="E47" s="56">
        <v>418768</v>
      </c>
      <c r="F47" s="56">
        <v>41877</v>
      </c>
      <c r="G47" s="56">
        <f t="shared" si="0"/>
        <v>460645</v>
      </c>
      <c r="H47" s="37" t="s">
        <v>833</v>
      </c>
    </row>
    <row r="48" spans="1:8" ht="25.5" x14ac:dyDescent="0.2">
      <c r="A48" s="35">
        <v>47</v>
      </c>
      <c r="B48" s="54" t="s">
        <v>108</v>
      </c>
      <c r="C48" s="49">
        <v>45037</v>
      </c>
      <c r="D48" s="36" t="s">
        <v>27</v>
      </c>
      <c r="E48" s="56">
        <v>1134880</v>
      </c>
      <c r="F48" s="56">
        <v>113488</v>
      </c>
      <c r="G48" s="56">
        <f t="shared" si="0"/>
        <v>1248368</v>
      </c>
      <c r="H48" s="37" t="s">
        <v>833</v>
      </c>
    </row>
    <row r="49" spans="1:8" ht="38.25" x14ac:dyDescent="0.2">
      <c r="A49" s="35">
        <v>48</v>
      </c>
      <c r="B49" s="54" t="s">
        <v>116</v>
      </c>
      <c r="C49" s="49">
        <v>45040</v>
      </c>
      <c r="D49" s="36" t="s">
        <v>13</v>
      </c>
      <c r="E49" s="56">
        <v>493993</v>
      </c>
      <c r="F49" s="56">
        <v>49400</v>
      </c>
      <c r="G49" s="56">
        <f t="shared" si="0"/>
        <v>543393</v>
      </c>
      <c r="H49" s="37" t="s">
        <v>833</v>
      </c>
    </row>
    <row r="50" spans="1:8" ht="38.25" x14ac:dyDescent="0.2">
      <c r="A50" s="35">
        <v>49</v>
      </c>
      <c r="B50" s="54" t="s">
        <v>117</v>
      </c>
      <c r="C50" s="49">
        <v>45040</v>
      </c>
      <c r="D50" s="36" t="s">
        <v>36</v>
      </c>
      <c r="E50" s="56">
        <v>119066</v>
      </c>
      <c r="F50" s="56">
        <v>11907</v>
      </c>
      <c r="G50" s="56">
        <f t="shared" si="0"/>
        <v>130973</v>
      </c>
      <c r="H50" s="37" t="s">
        <v>833</v>
      </c>
    </row>
    <row r="51" spans="1:8" ht="25.5" x14ac:dyDescent="0.2">
      <c r="A51" s="35">
        <v>50</v>
      </c>
      <c r="B51" s="54" t="s">
        <v>118</v>
      </c>
      <c r="C51" s="49">
        <v>45050</v>
      </c>
      <c r="D51" s="36" t="s">
        <v>32</v>
      </c>
      <c r="E51" s="56">
        <v>1034143</v>
      </c>
      <c r="F51" s="56">
        <v>103414</v>
      </c>
      <c r="G51" s="56">
        <f t="shared" si="0"/>
        <v>1137557</v>
      </c>
      <c r="H51" s="37" t="s">
        <v>834</v>
      </c>
    </row>
    <row r="52" spans="1:8" ht="25.5" x14ac:dyDescent="0.2">
      <c r="A52" s="35">
        <v>51</v>
      </c>
      <c r="B52" s="54" t="s">
        <v>119</v>
      </c>
      <c r="C52" s="49">
        <v>45050</v>
      </c>
      <c r="D52" s="36" t="s">
        <v>29</v>
      </c>
      <c r="E52" s="56">
        <v>696890</v>
      </c>
      <c r="F52" s="56">
        <v>69689</v>
      </c>
      <c r="G52" s="56">
        <f t="shared" si="0"/>
        <v>766579</v>
      </c>
      <c r="H52" s="37" t="s">
        <v>834</v>
      </c>
    </row>
    <row r="53" spans="1:8" ht="25.5" x14ac:dyDescent="0.2">
      <c r="A53" s="35">
        <v>52</v>
      </c>
      <c r="B53" s="54" t="s">
        <v>120</v>
      </c>
      <c r="C53" s="49">
        <v>45054</v>
      </c>
      <c r="D53" s="36" t="s">
        <v>28</v>
      </c>
      <c r="E53" s="56">
        <v>1964491</v>
      </c>
      <c r="F53" s="56">
        <v>196449</v>
      </c>
      <c r="G53" s="56">
        <f t="shared" si="0"/>
        <v>2160940</v>
      </c>
      <c r="H53" s="37" t="s">
        <v>834</v>
      </c>
    </row>
    <row r="54" spans="1:8" ht="38.25" x14ac:dyDescent="0.2">
      <c r="A54" s="35">
        <v>53</v>
      </c>
      <c r="B54" s="54" t="s">
        <v>121</v>
      </c>
      <c r="C54" s="49">
        <v>45054</v>
      </c>
      <c r="D54" s="36" t="s">
        <v>13</v>
      </c>
      <c r="E54" s="56">
        <v>372789</v>
      </c>
      <c r="F54" s="56">
        <v>37279</v>
      </c>
      <c r="G54" s="56">
        <f t="shared" si="0"/>
        <v>410068</v>
      </c>
      <c r="H54" s="37" t="s">
        <v>834</v>
      </c>
    </row>
    <row r="55" spans="1:8" ht="38.25" x14ac:dyDescent="0.2">
      <c r="A55" s="35">
        <v>54</v>
      </c>
      <c r="B55" s="54" t="s">
        <v>122</v>
      </c>
      <c r="C55" s="49">
        <v>45054</v>
      </c>
      <c r="D55" s="36" t="s">
        <v>31</v>
      </c>
      <c r="E55" s="56">
        <v>282039</v>
      </c>
      <c r="F55" s="56">
        <v>28204</v>
      </c>
      <c r="G55" s="56">
        <f t="shared" si="0"/>
        <v>310243</v>
      </c>
      <c r="H55" s="37" t="s">
        <v>834</v>
      </c>
    </row>
    <row r="56" spans="1:8" ht="38.25" x14ac:dyDescent="0.2">
      <c r="A56" s="35">
        <v>55</v>
      </c>
      <c r="B56" s="54" t="s">
        <v>122</v>
      </c>
      <c r="C56" s="49">
        <v>45054</v>
      </c>
      <c r="D56" s="36" t="s">
        <v>26</v>
      </c>
      <c r="E56" s="56">
        <v>2318307</v>
      </c>
      <c r="F56" s="56">
        <v>231831</v>
      </c>
      <c r="G56" s="56">
        <f t="shared" si="0"/>
        <v>2550138</v>
      </c>
      <c r="H56" s="37" t="s">
        <v>834</v>
      </c>
    </row>
    <row r="57" spans="1:8" ht="38.25" x14ac:dyDescent="0.2">
      <c r="A57" s="35">
        <v>56</v>
      </c>
      <c r="B57" s="54" t="s">
        <v>122</v>
      </c>
      <c r="C57" s="49">
        <v>45054</v>
      </c>
      <c r="D57" s="36" t="s">
        <v>30</v>
      </c>
      <c r="E57" s="56">
        <v>3286581</v>
      </c>
      <c r="F57" s="56">
        <v>328658</v>
      </c>
      <c r="G57" s="56">
        <f t="shared" si="0"/>
        <v>3615239</v>
      </c>
      <c r="H57" s="37" t="s">
        <v>834</v>
      </c>
    </row>
    <row r="58" spans="1:8" ht="25.5" x14ac:dyDescent="0.2">
      <c r="A58" s="35">
        <v>57</v>
      </c>
      <c r="B58" s="54" t="s">
        <v>123</v>
      </c>
      <c r="C58" s="49">
        <v>45054</v>
      </c>
      <c r="D58" s="36" t="s">
        <v>27</v>
      </c>
      <c r="E58" s="56">
        <v>4865504</v>
      </c>
      <c r="F58" s="56">
        <v>486552</v>
      </c>
      <c r="G58" s="56">
        <f t="shared" si="0"/>
        <v>5352056</v>
      </c>
      <c r="H58" s="37" t="s">
        <v>834</v>
      </c>
    </row>
    <row r="59" spans="1:8" ht="38.25" x14ac:dyDescent="0.2">
      <c r="A59" s="35">
        <v>58</v>
      </c>
      <c r="B59" s="54" t="s">
        <v>124</v>
      </c>
      <c r="C59" s="49">
        <v>45054</v>
      </c>
      <c r="D59" s="36" t="s">
        <v>30</v>
      </c>
      <c r="E59" s="56">
        <v>5118039</v>
      </c>
      <c r="F59" s="56">
        <v>511805</v>
      </c>
      <c r="G59" s="56">
        <f t="shared" si="0"/>
        <v>5629844</v>
      </c>
      <c r="H59" s="37" t="s">
        <v>834</v>
      </c>
    </row>
    <row r="60" spans="1:8" ht="38.25" x14ac:dyDescent="0.2">
      <c r="A60" s="35">
        <v>59</v>
      </c>
      <c r="B60" s="54" t="s">
        <v>125</v>
      </c>
      <c r="C60" s="49">
        <v>45054</v>
      </c>
      <c r="D60" s="36" t="s">
        <v>36</v>
      </c>
      <c r="E60" s="56">
        <v>73431</v>
      </c>
      <c r="F60" s="56">
        <v>7343</v>
      </c>
      <c r="G60" s="56">
        <f t="shared" si="0"/>
        <v>80774</v>
      </c>
      <c r="H60" s="37" t="s">
        <v>834</v>
      </c>
    </row>
    <row r="61" spans="1:8" ht="25.5" x14ac:dyDescent="0.2">
      <c r="A61" s="35">
        <v>60</v>
      </c>
      <c r="B61" s="54" t="s">
        <v>95</v>
      </c>
      <c r="C61" s="49">
        <v>45058</v>
      </c>
      <c r="D61" s="36" t="s">
        <v>37</v>
      </c>
      <c r="E61" s="56">
        <v>2156770</v>
      </c>
      <c r="F61" s="56">
        <v>215677</v>
      </c>
      <c r="G61" s="56">
        <f t="shared" si="0"/>
        <v>2372447</v>
      </c>
      <c r="H61" s="37" t="s">
        <v>834</v>
      </c>
    </row>
    <row r="62" spans="1:8" ht="38.25" x14ac:dyDescent="0.2">
      <c r="A62" s="35">
        <v>61</v>
      </c>
      <c r="B62" s="54" t="s">
        <v>126</v>
      </c>
      <c r="C62" s="49">
        <v>45058</v>
      </c>
      <c r="D62" s="36" t="s">
        <v>13</v>
      </c>
      <c r="E62" s="56">
        <v>238127</v>
      </c>
      <c r="F62" s="56">
        <v>23813</v>
      </c>
      <c r="G62" s="56">
        <f t="shared" si="0"/>
        <v>261940</v>
      </c>
      <c r="H62" s="37" t="s">
        <v>834</v>
      </c>
    </row>
    <row r="63" spans="1:8" ht="25.5" x14ac:dyDescent="0.2">
      <c r="A63" s="35">
        <v>62</v>
      </c>
      <c r="B63" s="54" t="s">
        <v>127</v>
      </c>
      <c r="C63" s="49">
        <v>45058</v>
      </c>
      <c r="D63" s="36" t="s">
        <v>29</v>
      </c>
      <c r="E63" s="56">
        <v>438660</v>
      </c>
      <c r="F63" s="56">
        <v>43866</v>
      </c>
      <c r="G63" s="56">
        <f t="shared" si="0"/>
        <v>482526</v>
      </c>
      <c r="H63" s="37" t="s">
        <v>834</v>
      </c>
    </row>
    <row r="64" spans="1:8" customFormat="1" ht="38.25" x14ac:dyDescent="0.25">
      <c r="A64" s="35">
        <v>63</v>
      </c>
      <c r="B64" s="55" t="s">
        <v>128</v>
      </c>
      <c r="C64" s="39">
        <v>45058</v>
      </c>
      <c r="D64" s="46" t="s">
        <v>36</v>
      </c>
      <c r="E64" s="48">
        <v>793434</v>
      </c>
      <c r="F64" s="48">
        <v>79343</v>
      </c>
      <c r="G64" s="56">
        <f t="shared" si="0"/>
        <v>872777</v>
      </c>
      <c r="H64" s="37" t="s">
        <v>834</v>
      </c>
    </row>
    <row r="65" spans="1:8" ht="38.25" x14ac:dyDescent="0.2">
      <c r="A65" s="35">
        <v>64</v>
      </c>
      <c r="B65" s="54" t="s">
        <v>129</v>
      </c>
      <c r="C65" s="49">
        <v>45058</v>
      </c>
      <c r="D65" s="36" t="s">
        <v>36</v>
      </c>
      <c r="E65" s="56">
        <v>846117</v>
      </c>
      <c r="F65" s="56">
        <v>84612</v>
      </c>
      <c r="G65" s="56">
        <f t="shared" si="0"/>
        <v>930729</v>
      </c>
      <c r="H65" s="37" t="s">
        <v>834</v>
      </c>
    </row>
    <row r="66" spans="1:8" ht="38.25" x14ac:dyDescent="0.2">
      <c r="A66" s="35">
        <v>65</v>
      </c>
      <c r="B66" s="54" t="s">
        <v>130</v>
      </c>
      <c r="C66" s="49">
        <v>45058</v>
      </c>
      <c r="D66" s="36" t="s">
        <v>36</v>
      </c>
      <c r="E66" s="56">
        <v>357198</v>
      </c>
      <c r="F66" s="56">
        <v>35720</v>
      </c>
      <c r="G66" s="56">
        <f t="shared" si="0"/>
        <v>392918</v>
      </c>
      <c r="H66" s="37" t="s">
        <v>834</v>
      </c>
    </row>
    <row r="67" spans="1:8" ht="25.5" x14ac:dyDescent="0.2">
      <c r="A67" s="35">
        <v>66</v>
      </c>
      <c r="B67" s="54" t="s">
        <v>131</v>
      </c>
      <c r="C67" s="49">
        <v>45061</v>
      </c>
      <c r="D67" s="36" t="s">
        <v>32</v>
      </c>
      <c r="E67" s="56">
        <v>3882186</v>
      </c>
      <c r="F67" s="56">
        <v>388219</v>
      </c>
      <c r="G67" s="56">
        <f t="shared" ref="G67:G94" si="1">+E67+F67</f>
        <v>4270405</v>
      </c>
      <c r="H67" s="37" t="s">
        <v>834</v>
      </c>
    </row>
    <row r="68" spans="1:8" ht="25.5" x14ac:dyDescent="0.2">
      <c r="A68" s="35">
        <v>67</v>
      </c>
      <c r="B68" s="54" t="s">
        <v>132</v>
      </c>
      <c r="C68" s="49">
        <v>45061</v>
      </c>
      <c r="D68" s="36" t="s">
        <v>27</v>
      </c>
      <c r="E68" s="56">
        <v>658091</v>
      </c>
      <c r="F68" s="56">
        <v>65809</v>
      </c>
      <c r="G68" s="56">
        <f t="shared" si="1"/>
        <v>723900</v>
      </c>
      <c r="H68" s="37" t="s">
        <v>834</v>
      </c>
    </row>
    <row r="69" spans="1:8" ht="38.25" x14ac:dyDescent="0.2">
      <c r="A69" s="35">
        <v>68</v>
      </c>
      <c r="B69" s="54" t="s">
        <v>133</v>
      </c>
      <c r="C69" s="49">
        <v>45063</v>
      </c>
      <c r="D69" s="36" t="s">
        <v>30</v>
      </c>
      <c r="E69" s="56">
        <v>1803289</v>
      </c>
      <c r="F69" s="56">
        <v>180329</v>
      </c>
      <c r="G69" s="56">
        <f t="shared" si="1"/>
        <v>1983618</v>
      </c>
      <c r="H69" s="37" t="s">
        <v>834</v>
      </c>
    </row>
    <row r="70" spans="1:8" ht="38.25" x14ac:dyDescent="0.2">
      <c r="A70" s="35">
        <v>69</v>
      </c>
      <c r="B70" s="54" t="s">
        <v>134</v>
      </c>
      <c r="C70" s="49">
        <v>45068</v>
      </c>
      <c r="D70" s="36" t="s">
        <v>36</v>
      </c>
      <c r="E70" s="56">
        <v>1579413</v>
      </c>
      <c r="F70" s="56">
        <v>157942</v>
      </c>
      <c r="G70" s="56">
        <f t="shared" si="1"/>
        <v>1737355</v>
      </c>
      <c r="H70" s="37" t="s">
        <v>834</v>
      </c>
    </row>
    <row r="71" spans="1:8" ht="38.25" x14ac:dyDescent="0.2">
      <c r="A71" s="35">
        <v>70</v>
      </c>
      <c r="B71" s="54" t="s">
        <v>135</v>
      </c>
      <c r="C71" s="49">
        <v>45068</v>
      </c>
      <c r="D71" s="36" t="s">
        <v>36</v>
      </c>
      <c r="E71" s="56">
        <v>2141522</v>
      </c>
      <c r="F71" s="56">
        <v>214152</v>
      </c>
      <c r="G71" s="56">
        <f t="shared" si="1"/>
        <v>2355674</v>
      </c>
      <c r="H71" s="37" t="s">
        <v>834</v>
      </c>
    </row>
    <row r="72" spans="1:8" ht="38.25" x14ac:dyDescent="0.2">
      <c r="A72" s="35">
        <v>71</v>
      </c>
      <c r="B72" s="54" t="s">
        <v>136</v>
      </c>
      <c r="C72" s="49">
        <v>45070</v>
      </c>
      <c r="D72" s="36" t="s">
        <v>13</v>
      </c>
      <c r="E72" s="56">
        <v>562276</v>
      </c>
      <c r="F72" s="56">
        <v>56227</v>
      </c>
      <c r="G72" s="56">
        <f t="shared" si="1"/>
        <v>618503</v>
      </c>
      <c r="H72" s="37" t="s">
        <v>834</v>
      </c>
    </row>
    <row r="73" spans="1:8" ht="38.25" x14ac:dyDescent="0.2">
      <c r="A73" s="35">
        <v>72</v>
      </c>
      <c r="B73" s="54" t="s">
        <v>137</v>
      </c>
      <c r="C73" s="49">
        <v>45078</v>
      </c>
      <c r="D73" s="36" t="s">
        <v>34</v>
      </c>
      <c r="E73" s="56">
        <v>5416273</v>
      </c>
      <c r="F73" s="56">
        <v>541628</v>
      </c>
      <c r="G73" s="56">
        <f t="shared" si="1"/>
        <v>5957901</v>
      </c>
      <c r="H73" s="37" t="s">
        <v>835</v>
      </c>
    </row>
    <row r="74" spans="1:8" ht="38.25" x14ac:dyDescent="0.2">
      <c r="A74" s="35">
        <v>73</v>
      </c>
      <c r="B74" s="54" t="s">
        <v>116</v>
      </c>
      <c r="C74" s="49">
        <v>45078</v>
      </c>
      <c r="D74" s="36" t="s">
        <v>33</v>
      </c>
      <c r="E74" s="56">
        <v>2147173</v>
      </c>
      <c r="F74" s="56">
        <v>214717</v>
      </c>
      <c r="G74" s="56">
        <f t="shared" si="1"/>
        <v>2361890</v>
      </c>
      <c r="H74" s="37" t="s">
        <v>835</v>
      </c>
    </row>
    <row r="75" spans="1:8" ht="25.5" x14ac:dyDescent="0.2">
      <c r="A75" s="35">
        <v>74</v>
      </c>
      <c r="B75" s="54" t="s">
        <v>138</v>
      </c>
      <c r="C75" s="49">
        <v>45078</v>
      </c>
      <c r="D75" s="36" t="s">
        <v>32</v>
      </c>
      <c r="E75" s="56">
        <v>1286460</v>
      </c>
      <c r="F75" s="56">
        <v>128646</v>
      </c>
      <c r="G75" s="56">
        <f t="shared" si="1"/>
        <v>1415106</v>
      </c>
      <c r="H75" s="37" t="s">
        <v>835</v>
      </c>
    </row>
    <row r="76" spans="1:8" ht="25.5" x14ac:dyDescent="0.2">
      <c r="A76" s="35">
        <v>75</v>
      </c>
      <c r="B76" s="54" t="s">
        <v>139</v>
      </c>
      <c r="C76" s="49">
        <v>45078</v>
      </c>
      <c r="D76" s="36" t="s">
        <v>12</v>
      </c>
      <c r="E76" s="56">
        <v>4970698</v>
      </c>
      <c r="F76" s="56">
        <v>497071</v>
      </c>
      <c r="G76" s="56">
        <f t="shared" si="1"/>
        <v>5467769</v>
      </c>
      <c r="H76" s="37" t="s">
        <v>835</v>
      </c>
    </row>
    <row r="77" spans="1:8" ht="38.25" x14ac:dyDescent="0.2">
      <c r="A77" s="35">
        <v>76</v>
      </c>
      <c r="B77" s="54" t="s">
        <v>140</v>
      </c>
      <c r="C77" s="49">
        <v>45078</v>
      </c>
      <c r="D77" s="36" t="s">
        <v>31</v>
      </c>
      <c r="E77" s="56">
        <v>2079411</v>
      </c>
      <c r="F77" s="56">
        <v>207942</v>
      </c>
      <c r="G77" s="56">
        <f t="shared" si="1"/>
        <v>2287353</v>
      </c>
      <c r="H77" s="37" t="s">
        <v>835</v>
      </c>
    </row>
    <row r="78" spans="1:8" ht="25.5" x14ac:dyDescent="0.2">
      <c r="A78" s="35">
        <v>77</v>
      </c>
      <c r="B78" s="54" t="s">
        <v>141</v>
      </c>
      <c r="C78" s="49">
        <v>45078</v>
      </c>
      <c r="D78" s="36" t="s">
        <v>27</v>
      </c>
      <c r="E78" s="56">
        <v>446044</v>
      </c>
      <c r="F78" s="56">
        <v>44605</v>
      </c>
      <c r="G78" s="56">
        <f t="shared" si="1"/>
        <v>490649</v>
      </c>
      <c r="H78" s="37" t="s">
        <v>835</v>
      </c>
    </row>
    <row r="79" spans="1:8" ht="38.25" x14ac:dyDescent="0.2">
      <c r="A79" s="35">
        <v>78</v>
      </c>
      <c r="B79" s="54" t="s">
        <v>142</v>
      </c>
      <c r="C79" s="49">
        <v>45078</v>
      </c>
      <c r="D79" s="36" t="s">
        <v>36</v>
      </c>
      <c r="E79" s="56">
        <v>3019478</v>
      </c>
      <c r="F79" s="56">
        <v>301948</v>
      </c>
      <c r="G79" s="56">
        <f t="shared" si="1"/>
        <v>3321426</v>
      </c>
      <c r="H79" s="37" t="s">
        <v>835</v>
      </c>
    </row>
    <row r="80" spans="1:8" ht="25.5" x14ac:dyDescent="0.2">
      <c r="A80" s="35">
        <v>79</v>
      </c>
      <c r="B80" s="58" t="s">
        <v>143</v>
      </c>
      <c r="C80" s="49">
        <v>45078</v>
      </c>
      <c r="D80" s="36" t="s">
        <v>12</v>
      </c>
      <c r="E80" s="56">
        <v>964298</v>
      </c>
      <c r="F80" s="56">
        <v>96430</v>
      </c>
      <c r="G80" s="56">
        <f t="shared" si="1"/>
        <v>1060728</v>
      </c>
      <c r="H80" s="37" t="s">
        <v>835</v>
      </c>
    </row>
    <row r="81" spans="1:8" ht="38.25" x14ac:dyDescent="0.2">
      <c r="A81" s="35">
        <v>80</v>
      </c>
      <c r="B81" s="54" t="s">
        <v>144</v>
      </c>
      <c r="C81" s="49">
        <v>45083</v>
      </c>
      <c r="D81" s="36" t="s">
        <v>26</v>
      </c>
      <c r="E81" s="56">
        <v>2610360</v>
      </c>
      <c r="F81" s="56">
        <v>261037</v>
      </c>
      <c r="G81" s="56">
        <f t="shared" si="1"/>
        <v>2871397</v>
      </c>
      <c r="H81" s="37" t="s">
        <v>835</v>
      </c>
    </row>
    <row r="82" spans="1:8" ht="38.25" x14ac:dyDescent="0.2">
      <c r="A82" s="35">
        <v>81</v>
      </c>
      <c r="B82" s="54" t="s">
        <v>145</v>
      </c>
      <c r="C82" s="49">
        <v>45083</v>
      </c>
      <c r="D82" s="36" t="s">
        <v>36</v>
      </c>
      <c r="E82" s="56">
        <v>181105</v>
      </c>
      <c r="F82" s="56">
        <v>18110</v>
      </c>
      <c r="G82" s="56">
        <f t="shared" si="1"/>
        <v>199215</v>
      </c>
      <c r="H82" s="37" t="s">
        <v>835</v>
      </c>
    </row>
    <row r="83" spans="1:8" ht="38.25" x14ac:dyDescent="0.2">
      <c r="A83" s="35">
        <v>82</v>
      </c>
      <c r="B83" s="54" t="s">
        <v>146</v>
      </c>
      <c r="C83" s="49">
        <v>45091</v>
      </c>
      <c r="D83" s="36" t="s">
        <v>30</v>
      </c>
      <c r="E83" s="56">
        <v>282039</v>
      </c>
      <c r="F83" s="56">
        <v>28204</v>
      </c>
      <c r="G83" s="56">
        <f t="shared" si="1"/>
        <v>310243</v>
      </c>
      <c r="H83" s="37" t="s">
        <v>835</v>
      </c>
    </row>
    <row r="84" spans="1:8" ht="38.25" x14ac:dyDescent="0.2">
      <c r="A84" s="35">
        <v>83</v>
      </c>
      <c r="B84" s="54" t="s">
        <v>147</v>
      </c>
      <c r="C84" s="49">
        <v>45091</v>
      </c>
      <c r="D84" s="36" t="s">
        <v>30</v>
      </c>
      <c r="E84" s="56">
        <v>433853</v>
      </c>
      <c r="F84" s="56">
        <v>43385</v>
      </c>
      <c r="G84" s="56">
        <f t="shared" si="1"/>
        <v>477238</v>
      </c>
      <c r="H84" s="37" t="s">
        <v>835</v>
      </c>
    </row>
    <row r="85" spans="1:8" ht="25.5" x14ac:dyDescent="0.2">
      <c r="A85" s="35">
        <v>84</v>
      </c>
      <c r="B85" s="54" t="s">
        <v>148</v>
      </c>
      <c r="C85" s="49">
        <v>45093</v>
      </c>
      <c r="D85" s="36" t="s">
        <v>32</v>
      </c>
      <c r="E85" s="56">
        <v>1222169</v>
      </c>
      <c r="F85" s="56">
        <v>122217</v>
      </c>
      <c r="G85" s="56">
        <f t="shared" si="1"/>
        <v>1344386</v>
      </c>
      <c r="H85" s="37" t="s">
        <v>835</v>
      </c>
    </row>
    <row r="86" spans="1:8" ht="38.25" x14ac:dyDescent="0.2">
      <c r="A86" s="35">
        <v>85</v>
      </c>
      <c r="B86" s="54" t="s">
        <v>149</v>
      </c>
      <c r="C86" s="49">
        <v>45099</v>
      </c>
      <c r="D86" s="36" t="s">
        <v>30</v>
      </c>
      <c r="E86" s="56">
        <v>305967</v>
      </c>
      <c r="F86" s="56">
        <v>30597</v>
      </c>
      <c r="G86" s="56">
        <f t="shared" si="1"/>
        <v>336564</v>
      </c>
      <c r="H86" s="37" t="s">
        <v>835</v>
      </c>
    </row>
    <row r="87" spans="1:8" ht="38.25" x14ac:dyDescent="0.2">
      <c r="A87" s="35">
        <v>86</v>
      </c>
      <c r="B87" s="54" t="s">
        <v>150</v>
      </c>
      <c r="C87" s="49">
        <v>45099</v>
      </c>
      <c r="D87" s="36" t="s">
        <v>30</v>
      </c>
      <c r="E87" s="56">
        <v>571061</v>
      </c>
      <c r="F87" s="56">
        <v>57106</v>
      </c>
      <c r="G87" s="56">
        <f t="shared" si="1"/>
        <v>628167</v>
      </c>
      <c r="H87" s="37" t="s">
        <v>835</v>
      </c>
    </row>
    <row r="88" spans="1:8" ht="38.25" x14ac:dyDescent="0.2">
      <c r="A88" s="35">
        <v>87</v>
      </c>
      <c r="B88" s="54" t="s">
        <v>151</v>
      </c>
      <c r="C88" s="49">
        <v>45099</v>
      </c>
      <c r="D88" s="36" t="s">
        <v>36</v>
      </c>
      <c r="E88" s="56">
        <v>2398380</v>
      </c>
      <c r="F88" s="56">
        <v>239838</v>
      </c>
      <c r="G88" s="56">
        <f t="shared" si="1"/>
        <v>2638218</v>
      </c>
      <c r="H88" s="37" t="s">
        <v>835</v>
      </c>
    </row>
    <row r="89" spans="1:8" ht="25.5" x14ac:dyDescent="0.2">
      <c r="A89" s="35">
        <v>88</v>
      </c>
      <c r="B89" s="54" t="s">
        <v>108</v>
      </c>
      <c r="C89" s="49">
        <v>45100</v>
      </c>
      <c r="D89" s="36" t="s">
        <v>38</v>
      </c>
      <c r="E89" s="56">
        <v>5588143</v>
      </c>
      <c r="F89" s="56">
        <v>558815</v>
      </c>
      <c r="G89" s="56">
        <f t="shared" si="1"/>
        <v>6146958</v>
      </c>
      <c r="H89" s="37" t="s">
        <v>835</v>
      </c>
    </row>
    <row r="90" spans="1:8" ht="38.25" x14ac:dyDescent="0.2">
      <c r="A90" s="35">
        <v>89</v>
      </c>
      <c r="B90" s="54" t="s">
        <v>152</v>
      </c>
      <c r="C90" s="49">
        <v>45100</v>
      </c>
      <c r="D90" s="36" t="s">
        <v>13</v>
      </c>
      <c r="E90" s="56">
        <v>1832172</v>
      </c>
      <c r="F90" s="56">
        <v>183217</v>
      </c>
      <c r="G90" s="56">
        <f t="shared" si="1"/>
        <v>2015389</v>
      </c>
      <c r="H90" s="37" t="s">
        <v>835</v>
      </c>
    </row>
    <row r="91" spans="1:8" ht="38.25" x14ac:dyDescent="0.2">
      <c r="A91" s="35">
        <v>90</v>
      </c>
      <c r="B91" s="54" t="s">
        <v>153</v>
      </c>
      <c r="C91" s="49">
        <v>45100</v>
      </c>
      <c r="D91" s="36" t="s">
        <v>26</v>
      </c>
      <c r="E91" s="56">
        <v>2585590</v>
      </c>
      <c r="F91" s="56">
        <v>258559</v>
      </c>
      <c r="G91" s="56">
        <f t="shared" si="1"/>
        <v>2844149</v>
      </c>
      <c r="H91" s="37" t="s">
        <v>835</v>
      </c>
    </row>
    <row r="92" spans="1:8" ht="38.25" x14ac:dyDescent="0.2">
      <c r="A92" s="35">
        <v>91</v>
      </c>
      <c r="B92" s="54" t="s">
        <v>154</v>
      </c>
      <c r="C92" s="49">
        <v>45100</v>
      </c>
      <c r="D92" s="36" t="s">
        <v>26</v>
      </c>
      <c r="E92" s="56">
        <v>3257421</v>
      </c>
      <c r="F92" s="56">
        <v>325743</v>
      </c>
      <c r="G92" s="56">
        <f t="shared" si="1"/>
        <v>3583164</v>
      </c>
      <c r="H92" s="37" t="s">
        <v>835</v>
      </c>
    </row>
    <row r="93" spans="1:8" ht="25.5" x14ac:dyDescent="0.2">
      <c r="A93" s="35">
        <v>92</v>
      </c>
      <c r="B93" s="54" t="s">
        <v>125</v>
      </c>
      <c r="C93" s="49">
        <v>45100</v>
      </c>
      <c r="D93" s="36" t="s">
        <v>27</v>
      </c>
      <c r="E93" s="56">
        <v>1113903</v>
      </c>
      <c r="F93" s="56">
        <v>111390</v>
      </c>
      <c r="G93" s="56">
        <f t="shared" si="1"/>
        <v>1225293</v>
      </c>
      <c r="H93" s="37" t="s">
        <v>835</v>
      </c>
    </row>
    <row r="94" spans="1:8" ht="25.5" x14ac:dyDescent="0.2">
      <c r="A94" s="35">
        <v>93</v>
      </c>
      <c r="B94" s="54" t="s">
        <v>155</v>
      </c>
      <c r="C94" s="49">
        <v>45104</v>
      </c>
      <c r="D94" s="36" t="s">
        <v>12</v>
      </c>
      <c r="E94" s="56">
        <v>2016045</v>
      </c>
      <c r="F94" s="56">
        <v>201604</v>
      </c>
      <c r="G94" s="56">
        <f t="shared" si="1"/>
        <v>2217649</v>
      </c>
      <c r="H94" s="37" t="s">
        <v>835</v>
      </c>
    </row>
    <row r="95" spans="1:8" ht="18.75" customHeight="1" x14ac:dyDescent="0.2">
      <c r="A95" s="38"/>
      <c r="B95" s="38"/>
      <c r="C95" s="42"/>
      <c r="D95" s="125" t="s">
        <v>46</v>
      </c>
      <c r="E95" s="126"/>
      <c r="F95" s="127"/>
      <c r="G95" s="43">
        <f>SUM(G2:G94)</f>
        <v>198493417</v>
      </c>
      <c r="H95" s="41"/>
    </row>
    <row r="97" spans="7:7" ht="18.75" customHeight="1" x14ac:dyDescent="0.25">
      <c r="G97" s="59"/>
    </row>
  </sheetData>
  <mergeCells count="1">
    <mergeCell ref="D95:F95"/>
  </mergeCells>
  <conditionalFormatting sqref="B98:B107">
    <cfRule type="duplicateValues" dxfId="19" priority="3"/>
  </conditionalFormatting>
  <conditionalFormatting sqref="B98:B107">
    <cfRule type="duplicateValues" dxfId="18" priority="2"/>
  </conditionalFormatting>
  <conditionalFormatting sqref="B95:B107">
    <cfRule type="duplicateValues" dxfId="17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1" topLeftCell="A18" activePane="bottomLeft" state="frozen"/>
      <selection pane="bottomLeft" activeCell="A22" sqref="A2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4" customWidth="1"/>
    <col min="4" max="4" width="39.42578125" style="34" customWidth="1"/>
    <col min="5" max="7" width="18.5703125" style="34" customWidth="1"/>
    <col min="8" max="8" width="15.28515625" style="45" customWidth="1"/>
    <col min="9" max="9" width="12.85546875" style="45" bestFit="1" customWidth="1"/>
    <col min="10" max="10" width="13.140625" style="45" bestFit="1" customWidth="1"/>
    <col min="11" max="11" width="26.42578125" style="45" bestFit="1" customWidth="1"/>
    <col min="12" max="12" width="10.7109375" style="34" bestFit="1" customWidth="1"/>
    <col min="13" max="16384" width="9.140625" style="34"/>
  </cols>
  <sheetData>
    <row r="1" spans="1:12" ht="27.75" customHeight="1" x14ac:dyDescent="0.2">
      <c r="A1" s="31" t="s">
        <v>41</v>
      </c>
      <c r="B1" s="31" t="s">
        <v>11</v>
      </c>
      <c r="C1" s="32" t="s">
        <v>10</v>
      </c>
      <c r="D1" s="31" t="s">
        <v>42</v>
      </c>
      <c r="E1" s="31" t="s">
        <v>48</v>
      </c>
      <c r="F1" s="31" t="s">
        <v>0</v>
      </c>
      <c r="G1" s="31" t="s">
        <v>44</v>
      </c>
      <c r="H1" s="33" t="s">
        <v>45</v>
      </c>
    </row>
    <row r="2" spans="1:12" ht="27.75" customHeight="1" x14ac:dyDescent="0.25">
      <c r="A2" s="35">
        <v>1</v>
      </c>
      <c r="B2" s="54" t="s">
        <v>836</v>
      </c>
      <c r="C2" s="49">
        <v>44935</v>
      </c>
      <c r="D2" s="36" t="s">
        <v>12</v>
      </c>
      <c r="E2" s="56">
        <v>24192028</v>
      </c>
      <c r="F2" s="56">
        <v>2419203</v>
      </c>
      <c r="G2" s="56">
        <f>+E2+F2</f>
        <v>26611231</v>
      </c>
      <c r="H2" s="37" t="s">
        <v>830</v>
      </c>
      <c r="I2" s="82">
        <v>943</v>
      </c>
      <c r="J2" s="45">
        <f>+VLOOKUP(I2,'[2]TT 2023'!$F:$K,2,0)</f>
        <v>-26611231</v>
      </c>
      <c r="K2" s="45">
        <f>+J2+G2</f>
        <v>0</v>
      </c>
      <c r="L2" s="78">
        <f>+VLOOKUP(I2,'[2]TT 2023'!$F:$K,6,0)</f>
        <v>44956</v>
      </c>
    </row>
    <row r="3" spans="1:12" ht="25.5" x14ac:dyDescent="0.25">
      <c r="A3" s="35">
        <v>2</v>
      </c>
      <c r="B3" s="54" t="s">
        <v>837</v>
      </c>
      <c r="C3" s="49">
        <v>44935</v>
      </c>
      <c r="D3" s="36" t="s">
        <v>12</v>
      </c>
      <c r="E3" s="56">
        <v>56985665</v>
      </c>
      <c r="F3" s="56">
        <v>5698567</v>
      </c>
      <c r="G3" s="56">
        <f t="shared" ref="G3:G43" si="0">+E3+F3</f>
        <v>62684232</v>
      </c>
      <c r="H3" s="37" t="s">
        <v>830</v>
      </c>
      <c r="I3" s="82">
        <v>530</v>
      </c>
      <c r="J3" s="45">
        <f>+VLOOKUP(I3,'[2]TT 2023'!$F:$K,2,0)</f>
        <v>-62684232</v>
      </c>
      <c r="K3" s="45">
        <f t="shared" ref="K3:K43" si="1">+J3+G3</f>
        <v>0</v>
      </c>
      <c r="L3" s="78">
        <f>+VLOOKUP(I3,'[2]TT 2023'!$F:$K,6,0)</f>
        <v>44956</v>
      </c>
    </row>
    <row r="4" spans="1:12" ht="25.5" x14ac:dyDescent="0.25">
      <c r="A4" s="35">
        <v>3</v>
      </c>
      <c r="B4" s="54" t="s">
        <v>838</v>
      </c>
      <c r="C4" s="49">
        <v>44935</v>
      </c>
      <c r="D4" s="36" t="s">
        <v>12</v>
      </c>
      <c r="E4" s="56">
        <v>5376006</v>
      </c>
      <c r="F4" s="56">
        <v>537601</v>
      </c>
      <c r="G4" s="56">
        <f t="shared" si="0"/>
        <v>5913607</v>
      </c>
      <c r="H4" s="37" t="s">
        <v>830</v>
      </c>
      <c r="I4" s="82">
        <v>2190</v>
      </c>
      <c r="J4" s="45">
        <f>+VLOOKUP(I4,'[2]TT 2023'!$F:$K,2,0)</f>
        <v>-5913607</v>
      </c>
      <c r="K4" s="45">
        <f t="shared" si="1"/>
        <v>0</v>
      </c>
      <c r="L4" s="78">
        <f>+VLOOKUP(I4,'[2]TT 2023'!$F:$K,6,0)</f>
        <v>44956</v>
      </c>
    </row>
    <row r="5" spans="1:12" ht="25.5" x14ac:dyDescent="0.25">
      <c r="A5" s="35">
        <v>4</v>
      </c>
      <c r="B5" s="54" t="s">
        <v>839</v>
      </c>
      <c r="C5" s="49">
        <v>44935</v>
      </c>
      <c r="D5" s="36" t="s">
        <v>12</v>
      </c>
      <c r="E5" s="56">
        <v>21504025</v>
      </c>
      <c r="F5" s="56">
        <v>2150403</v>
      </c>
      <c r="G5" s="56">
        <f t="shared" si="0"/>
        <v>23654428</v>
      </c>
      <c r="H5" s="37" t="s">
        <v>830</v>
      </c>
      <c r="I5" s="82">
        <v>1027</v>
      </c>
      <c r="J5" s="45">
        <f>+VLOOKUP(I5,'[2]TT 2023'!$F:$K,2,0)</f>
        <v>-23654428</v>
      </c>
      <c r="K5" s="45">
        <f t="shared" si="1"/>
        <v>0</v>
      </c>
      <c r="L5" s="78">
        <f>+VLOOKUP(I5,'[2]TT 2023'!$F:$K,6,0)</f>
        <v>44956</v>
      </c>
    </row>
    <row r="6" spans="1:12" ht="25.5" x14ac:dyDescent="0.25">
      <c r="A6" s="35">
        <v>5</v>
      </c>
      <c r="B6" s="54" t="s">
        <v>840</v>
      </c>
      <c r="C6" s="49">
        <v>44935</v>
      </c>
      <c r="D6" s="36" t="s">
        <v>12</v>
      </c>
      <c r="E6" s="56">
        <v>37632043</v>
      </c>
      <c r="F6" s="56">
        <v>3763204</v>
      </c>
      <c r="G6" s="56">
        <f t="shared" si="0"/>
        <v>41395247</v>
      </c>
      <c r="H6" s="37" t="s">
        <v>830</v>
      </c>
      <c r="I6" s="82">
        <v>696</v>
      </c>
      <c r="J6" s="45">
        <f>+VLOOKUP(I6,'[2]TT 2023'!$F:$K,2,0)</f>
        <v>-41395247</v>
      </c>
      <c r="K6" s="45">
        <f t="shared" si="1"/>
        <v>0</v>
      </c>
      <c r="L6" s="78">
        <f>+VLOOKUP(I6,'[2]TT 2023'!$F:$K,6,0)</f>
        <v>44956</v>
      </c>
    </row>
    <row r="7" spans="1:12" ht="25.5" x14ac:dyDescent="0.25">
      <c r="A7" s="35">
        <v>6</v>
      </c>
      <c r="B7" s="54" t="s">
        <v>841</v>
      </c>
      <c r="C7" s="49">
        <v>44935</v>
      </c>
      <c r="D7" s="36" t="s">
        <v>12</v>
      </c>
      <c r="E7" s="56">
        <v>10752012</v>
      </c>
      <c r="F7" s="56">
        <v>1075201</v>
      </c>
      <c r="G7" s="56">
        <f t="shared" si="0"/>
        <v>11827213</v>
      </c>
      <c r="H7" s="37" t="s">
        <v>830</v>
      </c>
      <c r="I7" s="82">
        <v>1567</v>
      </c>
      <c r="J7" s="45">
        <f>+VLOOKUP(I7,'[2]TT 2023'!$F:$K,2,0)</f>
        <v>-11827213</v>
      </c>
      <c r="K7" s="45">
        <f t="shared" si="1"/>
        <v>0</v>
      </c>
      <c r="L7" s="78">
        <f>+VLOOKUP(I7,'[2]TT 2023'!$F:$K,6,0)</f>
        <v>44956</v>
      </c>
    </row>
    <row r="8" spans="1:12" ht="25.5" x14ac:dyDescent="0.25">
      <c r="A8" s="35">
        <v>7</v>
      </c>
      <c r="B8" s="54" t="s">
        <v>842</v>
      </c>
      <c r="C8" s="49">
        <v>44942</v>
      </c>
      <c r="D8" s="36" t="s">
        <v>12</v>
      </c>
      <c r="E8" s="56">
        <v>5010060</v>
      </c>
      <c r="F8" s="56">
        <v>501006</v>
      </c>
      <c r="G8" s="56">
        <f t="shared" si="0"/>
        <v>5511066</v>
      </c>
      <c r="H8" s="37" t="s">
        <v>830</v>
      </c>
      <c r="I8" s="82">
        <v>587</v>
      </c>
      <c r="J8" s="45">
        <f>+VLOOKUP(I8,'[2]TT 2023'!$F:$K,2,0)</f>
        <v>-5511066</v>
      </c>
      <c r="K8" s="45">
        <f t="shared" si="1"/>
        <v>0</v>
      </c>
      <c r="L8" s="78">
        <f>+VLOOKUP(I8,'[2]TT 2023'!$F:$K,6,0)</f>
        <v>44956</v>
      </c>
    </row>
    <row r="9" spans="1:12" ht="25.5" x14ac:dyDescent="0.25">
      <c r="A9" s="35">
        <v>8</v>
      </c>
      <c r="B9" s="54" t="s">
        <v>843</v>
      </c>
      <c r="C9" s="49">
        <v>44959</v>
      </c>
      <c r="D9" s="36" t="s">
        <v>12</v>
      </c>
      <c r="E9" s="56">
        <v>9422262</v>
      </c>
      <c r="F9" s="56">
        <v>942226</v>
      </c>
      <c r="G9" s="56">
        <f t="shared" si="0"/>
        <v>10364488</v>
      </c>
      <c r="H9" s="37" t="s">
        <v>831</v>
      </c>
      <c r="I9" s="82">
        <v>6564</v>
      </c>
      <c r="J9" s="45">
        <f>+VLOOKUP(I9,'[2]TT 2023'!$F:$K,2,0)</f>
        <v>-10364488</v>
      </c>
      <c r="K9" s="45">
        <f t="shared" si="1"/>
        <v>0</v>
      </c>
      <c r="L9" s="78">
        <f>+VLOOKUP(I9,'[2]TT 2023'!$F:$K,6,0)</f>
        <v>44981</v>
      </c>
    </row>
    <row r="10" spans="1:12" ht="25.5" x14ac:dyDescent="0.25">
      <c r="A10" s="35">
        <v>9</v>
      </c>
      <c r="B10" s="54" t="s">
        <v>844</v>
      </c>
      <c r="C10" s="49">
        <v>44959</v>
      </c>
      <c r="D10" s="36" t="s">
        <v>12</v>
      </c>
      <c r="E10" s="56">
        <v>3555570</v>
      </c>
      <c r="F10" s="56">
        <v>355557</v>
      </c>
      <c r="G10" s="56">
        <f t="shared" si="0"/>
        <v>3911127</v>
      </c>
      <c r="H10" s="37" t="s">
        <v>831</v>
      </c>
      <c r="I10" s="82">
        <v>6567</v>
      </c>
      <c r="J10" s="45">
        <f>+VLOOKUP(I10,'[2]TT 2023'!$F:$K,2,0)</f>
        <v>-3911127</v>
      </c>
      <c r="K10" s="45">
        <f t="shared" si="1"/>
        <v>0</v>
      </c>
      <c r="L10" s="78">
        <f>+VLOOKUP(I10,'[2]TT 2023'!$F:$K,6,0)</f>
        <v>44981</v>
      </c>
    </row>
    <row r="11" spans="1:12" ht="25.5" x14ac:dyDescent="0.25">
      <c r="A11" s="35">
        <v>10</v>
      </c>
      <c r="B11" s="54" t="s">
        <v>845</v>
      </c>
      <c r="C11" s="49">
        <v>44959</v>
      </c>
      <c r="D11" s="36" t="s">
        <v>12</v>
      </c>
      <c r="E11" s="56">
        <v>6222248</v>
      </c>
      <c r="F11" s="56">
        <v>622225</v>
      </c>
      <c r="G11" s="56">
        <f t="shared" si="0"/>
        <v>6844473</v>
      </c>
      <c r="H11" s="37" t="s">
        <v>831</v>
      </c>
      <c r="I11" s="82">
        <v>6566</v>
      </c>
      <c r="J11" s="45">
        <f>+VLOOKUP(I11,'[2]TT 2023'!$F:$K,2,0)</f>
        <v>-6844473</v>
      </c>
      <c r="K11" s="45">
        <f t="shared" si="1"/>
        <v>0</v>
      </c>
      <c r="L11" s="78">
        <f>+VLOOKUP(I11,'[2]TT 2023'!$F:$K,6,0)</f>
        <v>44981</v>
      </c>
    </row>
    <row r="12" spans="1:12" ht="25.5" x14ac:dyDescent="0.25">
      <c r="A12" s="35">
        <v>11</v>
      </c>
      <c r="B12" s="54" t="s">
        <v>846</v>
      </c>
      <c r="C12" s="49">
        <v>44959</v>
      </c>
      <c r="D12" s="36" t="s">
        <v>12</v>
      </c>
      <c r="E12" s="56">
        <v>1777785</v>
      </c>
      <c r="F12" s="56">
        <v>177779</v>
      </c>
      <c r="G12" s="56">
        <f t="shared" si="0"/>
        <v>1955564</v>
      </c>
      <c r="H12" s="37" t="s">
        <v>831</v>
      </c>
      <c r="I12" s="82">
        <v>6563</v>
      </c>
      <c r="J12" s="45">
        <f>+VLOOKUP(I12,'[2]TT 2023'!$F:$K,2,0)</f>
        <v>-1955564</v>
      </c>
      <c r="K12" s="45">
        <f t="shared" si="1"/>
        <v>0</v>
      </c>
      <c r="L12" s="78">
        <f>+VLOOKUP(I12,'[2]TT 2023'!$F:$K,6,0)</f>
        <v>44981</v>
      </c>
    </row>
    <row r="13" spans="1:12" ht="25.5" x14ac:dyDescent="0.25">
      <c r="A13" s="35">
        <v>12</v>
      </c>
      <c r="B13" s="54" t="s">
        <v>847</v>
      </c>
      <c r="C13" s="49">
        <v>44959</v>
      </c>
      <c r="D13" s="36" t="s">
        <v>12</v>
      </c>
      <c r="E13" s="56">
        <v>4000017</v>
      </c>
      <c r="F13" s="56">
        <v>400002</v>
      </c>
      <c r="G13" s="56">
        <f t="shared" si="0"/>
        <v>4400019</v>
      </c>
      <c r="H13" s="37" t="s">
        <v>831</v>
      </c>
      <c r="I13" s="82">
        <v>6565</v>
      </c>
      <c r="J13" s="45">
        <f>+VLOOKUP(I13,'[2]TT 2023'!$F:$K,2,0)</f>
        <v>-4400019</v>
      </c>
      <c r="K13" s="45">
        <f t="shared" si="1"/>
        <v>0</v>
      </c>
      <c r="L13" s="78">
        <f>+VLOOKUP(I13,'[2]TT 2023'!$F:$K,6,0)</f>
        <v>44981</v>
      </c>
    </row>
    <row r="14" spans="1:12" ht="25.5" x14ac:dyDescent="0.25">
      <c r="A14" s="35">
        <v>13</v>
      </c>
      <c r="B14" s="54" t="s">
        <v>848</v>
      </c>
      <c r="C14" s="49">
        <v>44959</v>
      </c>
      <c r="D14" s="36" t="s">
        <v>12</v>
      </c>
      <c r="E14" s="56">
        <v>888893</v>
      </c>
      <c r="F14" s="56">
        <v>88889</v>
      </c>
      <c r="G14" s="56">
        <f t="shared" si="0"/>
        <v>977782</v>
      </c>
      <c r="H14" s="37" t="s">
        <v>831</v>
      </c>
      <c r="I14" s="82">
        <v>6568</v>
      </c>
      <c r="J14" s="45">
        <f>+VLOOKUP(I14,'[2]TT 2023'!$F:$K,2,0)</f>
        <v>-977782</v>
      </c>
      <c r="K14" s="45">
        <f t="shared" si="1"/>
        <v>0</v>
      </c>
      <c r="L14" s="78">
        <f>+VLOOKUP(I14,'[2]TT 2023'!$F:$K,6,0)</f>
        <v>44981</v>
      </c>
    </row>
    <row r="15" spans="1:12" ht="25.5" x14ac:dyDescent="0.25">
      <c r="A15" s="35">
        <v>14</v>
      </c>
      <c r="B15" s="54" t="s">
        <v>849</v>
      </c>
      <c r="C15" s="49">
        <v>44978</v>
      </c>
      <c r="D15" s="36" t="s">
        <v>12</v>
      </c>
      <c r="E15" s="56">
        <v>8583013</v>
      </c>
      <c r="F15" s="56">
        <v>858301</v>
      </c>
      <c r="G15" s="56">
        <f t="shared" si="0"/>
        <v>9441314</v>
      </c>
      <c r="H15" s="37" t="s">
        <v>831</v>
      </c>
      <c r="I15" s="82">
        <v>1629</v>
      </c>
      <c r="J15" s="45">
        <f>+VLOOKUP(I15,'[2]TT 2023'!$F:$K,2,0)</f>
        <v>-9441314</v>
      </c>
      <c r="K15" s="45">
        <f t="shared" si="1"/>
        <v>0</v>
      </c>
      <c r="L15" s="78">
        <f>+VLOOKUP(I15,'[2]TT 2023'!$F:$K,6,0)</f>
        <v>44981</v>
      </c>
    </row>
    <row r="16" spans="1:12" ht="25.5" x14ac:dyDescent="0.25">
      <c r="A16" s="35">
        <v>15</v>
      </c>
      <c r="B16" s="54" t="s">
        <v>850</v>
      </c>
      <c r="C16" s="49">
        <v>44991</v>
      </c>
      <c r="D16" s="36" t="s">
        <v>12</v>
      </c>
      <c r="E16" s="56">
        <v>1626652</v>
      </c>
      <c r="F16" s="56">
        <v>162665</v>
      </c>
      <c r="G16" s="56">
        <f t="shared" si="0"/>
        <v>1789317</v>
      </c>
      <c r="H16" s="37" t="s">
        <v>832</v>
      </c>
      <c r="I16" s="82">
        <v>10965</v>
      </c>
      <c r="J16" s="45">
        <f>+VLOOKUP(I16,'[2]TT 2023'!$F:$K,2,0)</f>
        <v>-1789317</v>
      </c>
      <c r="K16" s="45">
        <f t="shared" si="1"/>
        <v>0</v>
      </c>
      <c r="L16" s="78">
        <f>+VLOOKUP(I16,'[2]TT 2023'!$F:$K,6,0)</f>
        <v>45009</v>
      </c>
    </row>
    <row r="17" spans="1:12" ht="25.5" x14ac:dyDescent="0.25">
      <c r="A17" s="35">
        <v>16</v>
      </c>
      <c r="B17" s="54" t="s">
        <v>851</v>
      </c>
      <c r="C17" s="49">
        <v>44991</v>
      </c>
      <c r="D17" s="36" t="s">
        <v>12</v>
      </c>
      <c r="E17" s="56">
        <v>3659966</v>
      </c>
      <c r="F17" s="56">
        <v>365997</v>
      </c>
      <c r="G17" s="56">
        <f t="shared" si="0"/>
        <v>4025963</v>
      </c>
      <c r="H17" s="37" t="s">
        <v>832</v>
      </c>
      <c r="I17" s="82">
        <v>10967</v>
      </c>
      <c r="J17" s="45">
        <f>+VLOOKUP(I17,'[2]TT 2023'!$F:$K,2,0)</f>
        <v>-4025963</v>
      </c>
      <c r="K17" s="45">
        <f t="shared" si="1"/>
        <v>0</v>
      </c>
      <c r="L17" s="78">
        <f>+VLOOKUP(I17,'[2]TT 2023'!$F:$K,6,0)</f>
        <v>45009</v>
      </c>
    </row>
    <row r="18" spans="1:12" ht="25.5" x14ac:dyDescent="0.25">
      <c r="A18" s="35">
        <v>17</v>
      </c>
      <c r="B18" s="54" t="s">
        <v>852</v>
      </c>
      <c r="C18" s="49">
        <v>44991</v>
      </c>
      <c r="D18" s="36" t="s">
        <v>12</v>
      </c>
      <c r="E18" s="56">
        <v>8621254</v>
      </c>
      <c r="F18" s="56">
        <v>862125</v>
      </c>
      <c r="G18" s="56">
        <f t="shared" si="0"/>
        <v>9483379</v>
      </c>
      <c r="H18" s="37" t="s">
        <v>832</v>
      </c>
      <c r="I18" s="82">
        <v>10966</v>
      </c>
      <c r="J18" s="45">
        <f>+VLOOKUP(I18,'[2]TT 2023'!$F:$K,2,0)</f>
        <v>-9483379</v>
      </c>
      <c r="K18" s="45">
        <f t="shared" si="1"/>
        <v>0</v>
      </c>
      <c r="L18" s="78">
        <f>+VLOOKUP(I18,'[2]TT 2023'!$F:$K,6,0)</f>
        <v>45009</v>
      </c>
    </row>
    <row r="19" spans="1:12" ht="25.5" x14ac:dyDescent="0.25">
      <c r="A19" s="35">
        <v>18</v>
      </c>
      <c r="B19" s="54" t="s">
        <v>853</v>
      </c>
      <c r="C19" s="49">
        <v>44991</v>
      </c>
      <c r="D19" s="36" t="s">
        <v>12</v>
      </c>
      <c r="E19" s="56">
        <v>5693281</v>
      </c>
      <c r="F19" s="56">
        <v>569328</v>
      </c>
      <c r="G19" s="56">
        <f t="shared" si="0"/>
        <v>6262609</v>
      </c>
      <c r="H19" s="37" t="s">
        <v>832</v>
      </c>
      <c r="I19" s="82">
        <v>10968</v>
      </c>
      <c r="J19" s="45">
        <f>+VLOOKUP(I19,'[2]TT 2023'!$F:$K,2,0)</f>
        <v>-6262609</v>
      </c>
      <c r="K19" s="45">
        <f t="shared" si="1"/>
        <v>0</v>
      </c>
      <c r="L19" s="78">
        <f>+VLOOKUP(I19,'[2]TT 2023'!$F:$K,6,0)</f>
        <v>45009</v>
      </c>
    </row>
    <row r="20" spans="1:12" ht="25.5" x14ac:dyDescent="0.25">
      <c r="A20" s="35">
        <v>19</v>
      </c>
      <c r="B20" s="54" t="s">
        <v>854</v>
      </c>
      <c r="C20" s="49">
        <v>44991</v>
      </c>
      <c r="D20" s="36" t="s">
        <v>12</v>
      </c>
      <c r="E20" s="56">
        <v>3253303</v>
      </c>
      <c r="F20" s="56">
        <v>325330</v>
      </c>
      <c r="G20" s="56">
        <f t="shared" si="0"/>
        <v>3578633</v>
      </c>
      <c r="H20" s="37" t="s">
        <v>832</v>
      </c>
      <c r="I20" s="82">
        <v>10969</v>
      </c>
      <c r="J20" s="45">
        <f>+VLOOKUP(I20,'[2]TT 2023'!$F:$K,2,0)</f>
        <v>-3578633</v>
      </c>
      <c r="K20" s="45">
        <f t="shared" si="1"/>
        <v>0</v>
      </c>
      <c r="L20" s="78">
        <f>+VLOOKUP(I20,'[2]TT 2023'!$F:$K,6,0)</f>
        <v>45009</v>
      </c>
    </row>
    <row r="21" spans="1:12" ht="25.5" x14ac:dyDescent="0.25">
      <c r="A21" s="35">
        <v>20</v>
      </c>
      <c r="B21" s="54" t="s">
        <v>855</v>
      </c>
      <c r="C21" s="49">
        <v>44991</v>
      </c>
      <c r="D21" s="36" t="s">
        <v>12</v>
      </c>
      <c r="E21" s="56">
        <v>813326</v>
      </c>
      <c r="F21" s="56">
        <v>81333</v>
      </c>
      <c r="G21" s="56">
        <f t="shared" si="0"/>
        <v>894659</v>
      </c>
      <c r="H21" s="37" t="s">
        <v>832</v>
      </c>
      <c r="I21" s="82">
        <v>10970</v>
      </c>
      <c r="J21" s="45">
        <f>+VLOOKUP(I21,'[2]TT 2023'!$F:$K,2,0)</f>
        <v>-894659</v>
      </c>
      <c r="K21" s="45">
        <f t="shared" si="1"/>
        <v>0</v>
      </c>
      <c r="L21" s="78">
        <f>+VLOOKUP(I21,'[2]TT 2023'!$F:$K,6,0)</f>
        <v>45009</v>
      </c>
    </row>
    <row r="22" spans="1:12" ht="25.5" x14ac:dyDescent="0.25">
      <c r="A22" s="35">
        <v>21</v>
      </c>
      <c r="B22" s="54" t="s">
        <v>856</v>
      </c>
      <c r="C22" s="49">
        <v>45002</v>
      </c>
      <c r="D22" s="36" t="s">
        <v>12</v>
      </c>
      <c r="E22" s="56">
        <v>2903393</v>
      </c>
      <c r="F22" s="56">
        <v>290337</v>
      </c>
      <c r="G22" s="56">
        <f t="shared" si="0"/>
        <v>3193730</v>
      </c>
      <c r="H22" s="37" t="s">
        <v>832</v>
      </c>
      <c r="I22" s="82">
        <v>2353</v>
      </c>
      <c r="J22" s="45">
        <f>+VLOOKUP(I22,'[2]TT 2023'!$F:$K,2,0)</f>
        <v>-3193732</v>
      </c>
      <c r="K22" s="45">
        <f t="shared" si="1"/>
        <v>-2</v>
      </c>
      <c r="L22" s="78">
        <f>+VLOOKUP(I22,'[2]TT 2023'!$F:$K,6,0)</f>
        <v>45009</v>
      </c>
    </row>
    <row r="23" spans="1:12" ht="25.5" x14ac:dyDescent="0.25">
      <c r="A23" s="35">
        <v>22</v>
      </c>
      <c r="B23" s="54" t="s">
        <v>857</v>
      </c>
      <c r="C23" s="49">
        <v>45021</v>
      </c>
      <c r="D23" s="36" t="s">
        <v>12</v>
      </c>
      <c r="E23" s="56">
        <v>3136837</v>
      </c>
      <c r="F23" s="56">
        <v>313684</v>
      </c>
      <c r="G23" s="56">
        <f t="shared" si="0"/>
        <v>3450521</v>
      </c>
      <c r="H23" s="37" t="s">
        <v>833</v>
      </c>
      <c r="I23" s="82">
        <v>16278</v>
      </c>
      <c r="J23" s="45">
        <f>+VLOOKUP(I23,'[2]TT 2023'!$F:$K,2,0)</f>
        <v>-3450521</v>
      </c>
      <c r="K23" s="45">
        <f t="shared" si="1"/>
        <v>0</v>
      </c>
      <c r="L23" s="78">
        <f>+VLOOKUP(I23,'[2]TT 2023'!$F:$K,6,0)</f>
        <v>45040</v>
      </c>
    </row>
    <row r="24" spans="1:12" ht="25.5" x14ac:dyDescent="0.25">
      <c r="A24" s="35">
        <v>23</v>
      </c>
      <c r="B24" s="54" t="s">
        <v>858</v>
      </c>
      <c r="C24" s="49">
        <v>45021</v>
      </c>
      <c r="D24" s="36" t="s">
        <v>12</v>
      </c>
      <c r="E24" s="56">
        <v>2016538</v>
      </c>
      <c r="F24" s="56">
        <v>201654</v>
      </c>
      <c r="G24" s="56">
        <f t="shared" si="0"/>
        <v>2218192</v>
      </c>
      <c r="H24" s="37" t="s">
        <v>833</v>
      </c>
      <c r="I24" s="82">
        <v>16277</v>
      </c>
      <c r="J24" s="45">
        <f>+VLOOKUP(I24,'[2]TT 2023'!$F:$K,2,0)</f>
        <v>-2218192</v>
      </c>
      <c r="K24" s="45">
        <f t="shared" si="1"/>
        <v>0</v>
      </c>
      <c r="L24" s="78">
        <f>+VLOOKUP(I24,'[2]TT 2023'!$F:$K,6,0)</f>
        <v>45040</v>
      </c>
    </row>
    <row r="25" spans="1:12" ht="25.5" x14ac:dyDescent="0.25">
      <c r="A25" s="35">
        <v>24</v>
      </c>
      <c r="B25" s="54" t="s">
        <v>859</v>
      </c>
      <c r="C25" s="49">
        <v>45021</v>
      </c>
      <c r="D25" s="36" t="s">
        <v>12</v>
      </c>
      <c r="E25" s="56">
        <v>448120</v>
      </c>
      <c r="F25" s="56">
        <v>44812</v>
      </c>
      <c r="G25" s="56">
        <f t="shared" si="0"/>
        <v>492932</v>
      </c>
      <c r="H25" s="37" t="s">
        <v>833</v>
      </c>
      <c r="I25" s="82">
        <v>14864</v>
      </c>
      <c r="J25" s="45">
        <f>+VLOOKUP(I25,'[2]TT 2023'!$F:$K,2,0)</f>
        <v>-492932</v>
      </c>
      <c r="K25" s="45">
        <f t="shared" si="1"/>
        <v>0</v>
      </c>
      <c r="L25" s="78">
        <f>+VLOOKUP(I25,'[2]TT 2023'!$F:$K,6,0)</f>
        <v>45040</v>
      </c>
    </row>
    <row r="26" spans="1:12" ht="25.5" x14ac:dyDescent="0.25">
      <c r="A26" s="35">
        <v>25</v>
      </c>
      <c r="B26" s="54" t="s">
        <v>860</v>
      </c>
      <c r="C26" s="49">
        <v>45021</v>
      </c>
      <c r="D26" s="36" t="s">
        <v>12</v>
      </c>
      <c r="E26" s="56">
        <v>1792478</v>
      </c>
      <c r="F26" s="56">
        <v>179248</v>
      </c>
      <c r="G26" s="56">
        <f t="shared" si="0"/>
        <v>1971726</v>
      </c>
      <c r="H26" s="37" t="s">
        <v>833</v>
      </c>
      <c r="I26" s="82">
        <v>16279</v>
      </c>
      <c r="J26" s="45">
        <f>+VLOOKUP(I26,'[2]TT 2023'!$F:$K,2,0)</f>
        <v>-1971726</v>
      </c>
      <c r="K26" s="45">
        <f t="shared" si="1"/>
        <v>0</v>
      </c>
      <c r="L26" s="78">
        <f>+VLOOKUP(I26,'[2]TT 2023'!$F:$K,6,0)</f>
        <v>45040</v>
      </c>
    </row>
    <row r="27" spans="1:12" ht="25.5" x14ac:dyDescent="0.25">
      <c r="A27" s="35">
        <v>26</v>
      </c>
      <c r="B27" s="54" t="s">
        <v>861</v>
      </c>
      <c r="C27" s="49">
        <v>45021</v>
      </c>
      <c r="D27" s="36" t="s">
        <v>12</v>
      </c>
      <c r="E27" s="56">
        <v>896239</v>
      </c>
      <c r="F27" s="56">
        <v>89624</v>
      </c>
      <c r="G27" s="56">
        <f t="shared" si="0"/>
        <v>985863</v>
      </c>
      <c r="H27" s="37" t="s">
        <v>833</v>
      </c>
      <c r="I27" s="82">
        <v>14922</v>
      </c>
      <c r="J27" s="45">
        <f>+VLOOKUP(I27,'[2]TT 2023'!$F:$K,2,0)</f>
        <v>-985863</v>
      </c>
      <c r="K27" s="45">
        <f t="shared" si="1"/>
        <v>0</v>
      </c>
      <c r="L27" s="78">
        <f>+VLOOKUP(I27,'[2]TT 2023'!$F:$K,6,0)</f>
        <v>45040</v>
      </c>
    </row>
    <row r="28" spans="1:12" ht="25.5" x14ac:dyDescent="0.25">
      <c r="A28" s="35">
        <v>27</v>
      </c>
      <c r="B28" s="54" t="s">
        <v>862</v>
      </c>
      <c r="C28" s="49">
        <v>45021</v>
      </c>
      <c r="D28" s="36" t="s">
        <v>12</v>
      </c>
      <c r="E28" s="56">
        <v>4750067</v>
      </c>
      <c r="F28" s="56">
        <v>475007</v>
      </c>
      <c r="G28" s="56">
        <f t="shared" si="0"/>
        <v>5225074</v>
      </c>
      <c r="H28" s="37" t="s">
        <v>833</v>
      </c>
      <c r="I28" s="82">
        <v>16276</v>
      </c>
      <c r="J28" s="45">
        <f>+VLOOKUP(I28,'[2]TT 2023'!$F:$K,2,0)</f>
        <v>-5225074</v>
      </c>
      <c r="K28" s="45">
        <f t="shared" si="1"/>
        <v>0</v>
      </c>
      <c r="L28" s="78">
        <f>+VLOOKUP(I28,'[2]TT 2023'!$F:$K,6,0)</f>
        <v>45040</v>
      </c>
    </row>
    <row r="29" spans="1:12" ht="25.5" x14ac:dyDescent="0.25">
      <c r="A29" s="35">
        <v>28</v>
      </c>
      <c r="B29" s="54" t="s">
        <v>863</v>
      </c>
      <c r="C29" s="49">
        <v>45035</v>
      </c>
      <c r="D29" s="36" t="s">
        <v>12</v>
      </c>
      <c r="E29" s="56">
        <v>2550728</v>
      </c>
      <c r="F29" s="56">
        <v>255072</v>
      </c>
      <c r="G29" s="56">
        <f t="shared" si="0"/>
        <v>2805800</v>
      </c>
      <c r="H29" s="37" t="s">
        <v>833</v>
      </c>
      <c r="I29" s="82">
        <v>3347</v>
      </c>
      <c r="J29" s="45">
        <f>+VLOOKUP(I29,'[2]TT 2023'!$F:$K,2,0)</f>
        <v>-2805801</v>
      </c>
      <c r="K29" s="45">
        <f t="shared" si="1"/>
        <v>-1</v>
      </c>
      <c r="L29" s="78">
        <f>+VLOOKUP(I29,'[2]TT 2023'!$F:$K,6,0)</f>
        <v>45040</v>
      </c>
    </row>
    <row r="30" spans="1:12" ht="25.5" x14ac:dyDescent="0.25">
      <c r="A30" s="35">
        <v>29</v>
      </c>
      <c r="B30" s="54" t="s">
        <v>864</v>
      </c>
      <c r="C30" s="49">
        <v>45054</v>
      </c>
      <c r="D30" s="36" t="s">
        <v>12</v>
      </c>
      <c r="E30" s="56">
        <v>6368747</v>
      </c>
      <c r="F30" s="56">
        <v>636875</v>
      </c>
      <c r="G30" s="56">
        <f t="shared" si="0"/>
        <v>7005622</v>
      </c>
      <c r="H30" s="37" t="s">
        <v>834</v>
      </c>
      <c r="I30" s="82">
        <v>21236</v>
      </c>
      <c r="J30" s="45">
        <f>+VLOOKUP(I30,'[2]TT 2023'!$F:$K,2,0)</f>
        <v>-7005622</v>
      </c>
      <c r="K30" s="45">
        <f t="shared" si="1"/>
        <v>0</v>
      </c>
      <c r="L30" s="78">
        <f>+VLOOKUP(I30,'[2]TT 2023'!$F:$K,6,0)</f>
        <v>45070</v>
      </c>
    </row>
    <row r="31" spans="1:12" ht="25.5" x14ac:dyDescent="0.25">
      <c r="A31" s="35">
        <v>30</v>
      </c>
      <c r="B31" s="54" t="s">
        <v>865</v>
      </c>
      <c r="C31" s="49">
        <v>45054</v>
      </c>
      <c r="D31" s="36" t="s">
        <v>12</v>
      </c>
      <c r="E31" s="56">
        <v>5661109</v>
      </c>
      <c r="F31" s="56">
        <v>566111</v>
      </c>
      <c r="G31" s="56">
        <f t="shared" si="0"/>
        <v>6227220</v>
      </c>
      <c r="H31" s="37" t="s">
        <v>834</v>
      </c>
      <c r="I31" s="82">
        <v>21238</v>
      </c>
      <c r="J31" s="45">
        <f>+VLOOKUP(I31,'[2]TT 2023'!$F:$K,2,0)</f>
        <v>-6227220</v>
      </c>
      <c r="K31" s="45">
        <f t="shared" si="1"/>
        <v>0</v>
      </c>
      <c r="L31" s="78">
        <f>+VLOOKUP(I31,'[2]TT 2023'!$F:$K,6,0)</f>
        <v>45070</v>
      </c>
    </row>
    <row r="32" spans="1:12" ht="25.5" x14ac:dyDescent="0.25">
      <c r="A32" s="35">
        <v>31</v>
      </c>
      <c r="B32" s="54" t="s">
        <v>866</v>
      </c>
      <c r="C32" s="49">
        <v>45054</v>
      </c>
      <c r="D32" s="36" t="s">
        <v>12</v>
      </c>
      <c r="E32" s="56">
        <v>1415277</v>
      </c>
      <c r="F32" s="56">
        <v>141528</v>
      </c>
      <c r="G32" s="56">
        <f t="shared" si="0"/>
        <v>1556805</v>
      </c>
      <c r="H32" s="37" t="s">
        <v>834</v>
      </c>
      <c r="I32" s="82">
        <v>21239</v>
      </c>
      <c r="J32" s="45">
        <f>+VLOOKUP(I32,'[2]TT 2023'!$F:$K,2,0)</f>
        <v>-1556805</v>
      </c>
      <c r="K32" s="45">
        <f t="shared" si="1"/>
        <v>0</v>
      </c>
      <c r="L32" s="78">
        <f>+VLOOKUP(I32,'[2]TT 2023'!$F:$K,6,0)</f>
        <v>45070</v>
      </c>
    </row>
    <row r="33" spans="1:12" ht="25.5" x14ac:dyDescent="0.25">
      <c r="A33" s="35">
        <v>32</v>
      </c>
      <c r="B33" s="54" t="s">
        <v>867</v>
      </c>
      <c r="C33" s="49">
        <v>45054</v>
      </c>
      <c r="D33" s="36" t="s">
        <v>12</v>
      </c>
      <c r="E33" s="56">
        <v>15001938</v>
      </c>
      <c r="F33" s="56">
        <v>1500194</v>
      </c>
      <c r="G33" s="56">
        <f t="shared" si="0"/>
        <v>16502132</v>
      </c>
      <c r="H33" s="37" t="s">
        <v>834</v>
      </c>
      <c r="I33" s="82">
        <v>21235</v>
      </c>
      <c r="J33" s="45">
        <f>+VLOOKUP(I33,'[2]TT 2023'!$F:$K,2,0)</f>
        <v>-16502132</v>
      </c>
      <c r="K33" s="45">
        <f t="shared" si="1"/>
        <v>0</v>
      </c>
      <c r="L33" s="78">
        <f>+VLOOKUP(I33,'[2]TT 2023'!$F:$K,6,0)</f>
        <v>45070</v>
      </c>
    </row>
    <row r="34" spans="1:12" ht="25.5" x14ac:dyDescent="0.25">
      <c r="A34" s="35">
        <v>33</v>
      </c>
      <c r="B34" s="54" t="s">
        <v>868</v>
      </c>
      <c r="C34" s="49">
        <v>45054</v>
      </c>
      <c r="D34" s="36" t="s">
        <v>12</v>
      </c>
      <c r="E34" s="56">
        <v>9906940</v>
      </c>
      <c r="F34" s="56">
        <v>990694</v>
      </c>
      <c r="G34" s="56">
        <f t="shared" si="0"/>
        <v>10897634</v>
      </c>
      <c r="H34" s="37" t="s">
        <v>834</v>
      </c>
      <c r="I34" s="82">
        <v>21237</v>
      </c>
      <c r="J34" s="45">
        <f>+VLOOKUP(I34,'[2]TT 2023'!$F:$K,2,0)</f>
        <v>-10897634</v>
      </c>
      <c r="K34" s="45">
        <f t="shared" si="1"/>
        <v>0</v>
      </c>
      <c r="L34" s="78">
        <f>+VLOOKUP(I34,'[2]TT 2023'!$F:$K,6,0)</f>
        <v>45070</v>
      </c>
    </row>
    <row r="35" spans="1:12" ht="25.5" x14ac:dyDescent="0.25">
      <c r="A35" s="35">
        <v>34</v>
      </c>
      <c r="B35" s="54" t="s">
        <v>869</v>
      </c>
      <c r="C35" s="49">
        <v>45054</v>
      </c>
      <c r="D35" s="36" t="s">
        <v>12</v>
      </c>
      <c r="E35" s="56">
        <v>2830554</v>
      </c>
      <c r="F35" s="56">
        <v>283055</v>
      </c>
      <c r="G35" s="56">
        <f t="shared" si="0"/>
        <v>3113609</v>
      </c>
      <c r="H35" s="37" t="s">
        <v>834</v>
      </c>
      <c r="I35" s="82">
        <v>21234</v>
      </c>
      <c r="J35" s="45">
        <f>+VLOOKUP(I35,'[2]TT 2023'!$F:$K,2,0)</f>
        <v>-3113609</v>
      </c>
      <c r="K35" s="45">
        <f t="shared" si="1"/>
        <v>0</v>
      </c>
      <c r="L35" s="78">
        <f>+VLOOKUP(I35,'[2]TT 2023'!$F:$K,6,0)</f>
        <v>45070</v>
      </c>
    </row>
    <row r="36" spans="1:12" ht="25.5" x14ac:dyDescent="0.25">
      <c r="A36" s="35">
        <v>35</v>
      </c>
      <c r="B36" s="54" t="s">
        <v>870</v>
      </c>
      <c r="C36" s="49">
        <v>45065</v>
      </c>
      <c r="D36" s="36" t="s">
        <v>12</v>
      </c>
      <c r="E36" s="56">
        <v>3638824</v>
      </c>
      <c r="F36" s="56">
        <v>363884</v>
      </c>
      <c r="G36" s="56">
        <f t="shared" si="0"/>
        <v>4002708</v>
      </c>
      <c r="H36" s="37" t="s">
        <v>834</v>
      </c>
      <c r="I36" s="82">
        <v>4506</v>
      </c>
      <c r="J36" s="45">
        <f>+VLOOKUP(I36,'[2]TT 2023'!$F:$K,2,0)</f>
        <v>-4002706</v>
      </c>
      <c r="K36" s="45">
        <f t="shared" si="1"/>
        <v>2</v>
      </c>
      <c r="L36" s="78">
        <f>+VLOOKUP(I36,'[2]TT 2023'!$F:$K,6,0)</f>
        <v>45070</v>
      </c>
    </row>
    <row r="37" spans="1:12" ht="25.5" x14ac:dyDescent="0.25">
      <c r="A37" s="35">
        <v>36</v>
      </c>
      <c r="B37" s="54" t="s">
        <v>871</v>
      </c>
      <c r="C37" s="49">
        <v>45082</v>
      </c>
      <c r="D37" s="36" t="s">
        <v>12</v>
      </c>
      <c r="E37" s="56">
        <v>34560596</v>
      </c>
      <c r="F37" s="56">
        <v>3456060</v>
      </c>
      <c r="G37" s="56">
        <f t="shared" si="0"/>
        <v>38016656</v>
      </c>
      <c r="H37" s="37" t="s">
        <v>835</v>
      </c>
      <c r="I37" s="82">
        <v>24516</v>
      </c>
      <c r="J37" s="45">
        <f>+VLOOKUP(I37,'[2]TT 2023'!$F:$K,2,0)</f>
        <v>-38016656</v>
      </c>
      <c r="K37" s="45">
        <f t="shared" si="1"/>
        <v>0</v>
      </c>
      <c r="L37" s="78">
        <f>+VLOOKUP(I37,'[2]TT 2023'!$F:$K,6,0)</f>
        <v>45103</v>
      </c>
    </row>
    <row r="38" spans="1:12" ht="25.5" x14ac:dyDescent="0.25">
      <c r="A38" s="35">
        <v>37</v>
      </c>
      <c r="B38" s="54" t="s">
        <v>872</v>
      </c>
      <c r="C38" s="49">
        <v>45082</v>
      </c>
      <c r="D38" s="36" t="s">
        <v>12</v>
      </c>
      <c r="E38" s="56">
        <v>14671951</v>
      </c>
      <c r="F38" s="56">
        <v>1467195</v>
      </c>
      <c r="G38" s="56">
        <f t="shared" si="0"/>
        <v>16139146</v>
      </c>
      <c r="H38" s="37" t="s">
        <v>835</v>
      </c>
      <c r="I38" s="82">
        <v>24517</v>
      </c>
      <c r="J38" s="45">
        <f>+VLOOKUP(I38,'[2]TT 2023'!$F:$K,2,0)</f>
        <v>-16139146</v>
      </c>
      <c r="K38" s="45">
        <f t="shared" si="1"/>
        <v>0</v>
      </c>
      <c r="L38" s="78">
        <f>+VLOOKUP(I38,'[2]TT 2023'!$F:$K,6,0)</f>
        <v>45103</v>
      </c>
    </row>
    <row r="39" spans="1:12" ht="25.5" x14ac:dyDescent="0.25">
      <c r="A39" s="35">
        <v>38</v>
      </c>
      <c r="B39" s="54" t="s">
        <v>873</v>
      </c>
      <c r="C39" s="49">
        <v>45082</v>
      </c>
      <c r="D39" s="36" t="s">
        <v>12</v>
      </c>
      <c r="E39" s="56">
        <v>13041734</v>
      </c>
      <c r="F39" s="56">
        <v>1304173</v>
      </c>
      <c r="G39" s="56">
        <f t="shared" si="0"/>
        <v>14345907</v>
      </c>
      <c r="H39" s="37" t="s">
        <v>835</v>
      </c>
      <c r="I39" s="82">
        <v>24519</v>
      </c>
      <c r="J39" s="45">
        <f>+VLOOKUP(I39,'[2]TT 2023'!$F:$K,2,0)</f>
        <v>-14345907</v>
      </c>
      <c r="K39" s="45">
        <f t="shared" si="1"/>
        <v>0</v>
      </c>
      <c r="L39" s="78">
        <f>+VLOOKUP(I39,'[2]TT 2023'!$F:$K,6,0)</f>
        <v>45103</v>
      </c>
    </row>
    <row r="40" spans="1:12" ht="25.5" x14ac:dyDescent="0.25">
      <c r="A40" s="35">
        <v>39</v>
      </c>
      <c r="B40" s="54" t="s">
        <v>874</v>
      </c>
      <c r="C40" s="49">
        <v>45082</v>
      </c>
      <c r="D40" s="36" t="s">
        <v>12</v>
      </c>
      <c r="E40" s="56">
        <v>22823035</v>
      </c>
      <c r="F40" s="56">
        <v>2282304</v>
      </c>
      <c r="G40" s="56">
        <f t="shared" si="0"/>
        <v>25105339</v>
      </c>
      <c r="H40" s="37" t="s">
        <v>835</v>
      </c>
      <c r="I40" s="82">
        <v>24518</v>
      </c>
      <c r="J40" s="45">
        <f>+VLOOKUP(I40,'[2]TT 2023'!$F:$K,2,0)</f>
        <v>-25105339</v>
      </c>
      <c r="K40" s="45">
        <f t="shared" si="1"/>
        <v>0</v>
      </c>
      <c r="L40" s="78">
        <f>+VLOOKUP(I40,'[2]TT 2023'!$F:$K,6,0)</f>
        <v>45103</v>
      </c>
    </row>
    <row r="41" spans="1:12" ht="25.5" x14ac:dyDescent="0.25">
      <c r="A41" s="35">
        <v>40</v>
      </c>
      <c r="B41" s="36" t="s">
        <v>875</v>
      </c>
      <c r="C41" s="49">
        <v>45082</v>
      </c>
      <c r="D41" s="36" t="s">
        <v>12</v>
      </c>
      <c r="E41" s="56">
        <v>3260434</v>
      </c>
      <c r="F41" s="56">
        <v>326043</v>
      </c>
      <c r="G41" s="56">
        <f t="shared" si="0"/>
        <v>3586477</v>
      </c>
      <c r="H41" s="37" t="s">
        <v>835</v>
      </c>
      <c r="I41" s="82">
        <v>24520</v>
      </c>
      <c r="J41" s="45">
        <f>+VLOOKUP(I41,'[2]TT 2023'!$F:$K,2,0)</f>
        <v>-3586477</v>
      </c>
      <c r="K41" s="45">
        <f t="shared" si="1"/>
        <v>0</v>
      </c>
      <c r="L41" s="78">
        <f>+VLOOKUP(I41,'[2]TT 2023'!$F:$K,6,0)</f>
        <v>45103</v>
      </c>
    </row>
    <row r="42" spans="1:12" ht="25.5" x14ac:dyDescent="0.25">
      <c r="A42" s="35">
        <v>41</v>
      </c>
      <c r="B42" s="54" t="s">
        <v>876</v>
      </c>
      <c r="C42" s="49">
        <v>45082</v>
      </c>
      <c r="D42" s="36" t="s">
        <v>12</v>
      </c>
      <c r="E42" s="56">
        <v>6520867</v>
      </c>
      <c r="F42" s="56">
        <v>652087</v>
      </c>
      <c r="G42" s="56">
        <f t="shared" si="0"/>
        <v>7172954</v>
      </c>
      <c r="H42" s="37" t="s">
        <v>835</v>
      </c>
      <c r="I42" s="82">
        <v>24515</v>
      </c>
      <c r="J42" s="45">
        <f>+VLOOKUP(I42,'[2]TT 2023'!$F:$K,2,0)</f>
        <v>-7172954</v>
      </c>
      <c r="K42" s="45">
        <f t="shared" si="1"/>
        <v>0</v>
      </c>
      <c r="L42" s="78">
        <f>+VLOOKUP(I42,'[2]TT 2023'!$F:$K,6,0)</f>
        <v>45103</v>
      </c>
    </row>
    <row r="43" spans="1:12" ht="25.5" x14ac:dyDescent="0.25">
      <c r="A43" s="35">
        <v>42</v>
      </c>
      <c r="B43" s="54" t="s">
        <v>14</v>
      </c>
      <c r="C43" s="49">
        <v>45097</v>
      </c>
      <c r="D43" s="36" t="s">
        <v>12</v>
      </c>
      <c r="E43" s="56">
        <v>3273681</v>
      </c>
      <c r="F43" s="56">
        <v>327369</v>
      </c>
      <c r="G43" s="56">
        <f t="shared" si="0"/>
        <v>3601050</v>
      </c>
      <c r="H43" s="37" t="s">
        <v>835</v>
      </c>
      <c r="I43" s="82">
        <v>5478</v>
      </c>
      <c r="J43" s="45">
        <f>+VLOOKUP(I43,'[2]TT 2023'!$F:$K,2,0)</f>
        <v>-3601049</v>
      </c>
      <c r="K43" s="45">
        <f t="shared" si="1"/>
        <v>1</v>
      </c>
      <c r="L43" s="78">
        <f>+VLOOKUP(I43,'[2]TT 2023'!$F:$K,6,0)</f>
        <v>45103</v>
      </c>
    </row>
    <row r="44" spans="1:12" ht="18.75" customHeight="1" x14ac:dyDescent="0.2">
      <c r="A44" s="38"/>
      <c r="B44" s="38"/>
      <c r="C44" s="42"/>
      <c r="D44" s="125" t="s">
        <v>48</v>
      </c>
      <c r="E44" s="126"/>
      <c r="F44" s="127"/>
      <c r="G44" s="43">
        <f>SUM(G2:G43)</f>
        <v>419143448</v>
      </c>
      <c r="H44" s="41"/>
    </row>
    <row r="46" spans="1:12" s="45" customFormat="1" ht="18.75" customHeight="1" x14ac:dyDescent="0.25">
      <c r="A46" s="34"/>
      <c r="B46" s="34"/>
      <c r="C46" s="44"/>
      <c r="D46" s="34"/>
      <c r="E46" s="34"/>
      <c r="F46" s="34"/>
      <c r="G46" s="59"/>
    </row>
  </sheetData>
  <autoFilter ref="A1:L44"/>
  <mergeCells count="1">
    <mergeCell ref="D44:F44"/>
  </mergeCells>
  <conditionalFormatting sqref="B47:B56">
    <cfRule type="duplicateValues" dxfId="16" priority="4"/>
  </conditionalFormatting>
  <conditionalFormatting sqref="B47:B56">
    <cfRule type="duplicateValues" dxfId="15" priority="3"/>
  </conditionalFormatting>
  <conditionalFormatting sqref="B44:B56">
    <cfRule type="duplicateValues" dxfId="14" priority="13"/>
  </conditionalFormatting>
  <conditionalFormatting sqref="B2">
    <cfRule type="duplicateValues" dxfId="13" priority="1"/>
  </conditionalFormatting>
  <conditionalFormatting sqref="B3:B43">
    <cfRule type="duplicateValues" dxfId="12" priority="1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780"/>
  <sheetViews>
    <sheetView workbookViewId="0"/>
  </sheetViews>
  <sheetFormatPr defaultRowHeight="15" x14ac:dyDescent="0.25"/>
  <cols>
    <col min="4" max="4" width="80.28515625" bestFit="1" customWidth="1"/>
    <col min="5" max="5" width="19.7109375" bestFit="1" customWidth="1"/>
    <col min="6" max="6" width="10.28515625" bestFit="1" customWidth="1"/>
    <col min="7" max="7" width="17.28515625" bestFit="1" customWidth="1"/>
    <col min="9" max="9" width="12.28515625" style="50" bestFit="1" customWidth="1"/>
    <col min="10" max="10" width="15.5703125" style="50" bestFit="1" customWidth="1"/>
    <col min="11" max="11" width="14.85546875" style="78" bestFit="1" customWidth="1"/>
    <col min="12" max="12" width="25.7109375" style="50" bestFit="1" customWidth="1"/>
    <col min="13" max="13" width="11" style="50" bestFit="1" customWidth="1"/>
    <col min="14" max="14" width="11.5703125" style="50" customWidth="1"/>
    <col min="15" max="16" width="11" style="50" customWidth="1"/>
  </cols>
  <sheetData>
    <row r="1" spans="1:19" x14ac:dyDescent="0.25">
      <c r="A1" s="60" t="s">
        <v>41</v>
      </c>
      <c r="B1" s="60" t="s">
        <v>11</v>
      </c>
      <c r="C1" s="61" t="s">
        <v>10</v>
      </c>
      <c r="D1" s="60" t="s">
        <v>42</v>
      </c>
      <c r="E1" s="60" t="s">
        <v>43</v>
      </c>
      <c r="F1" s="60" t="s">
        <v>0</v>
      </c>
      <c r="G1" s="60" t="s">
        <v>44</v>
      </c>
      <c r="H1" s="62" t="s">
        <v>45</v>
      </c>
      <c r="I1" s="76" t="s">
        <v>877</v>
      </c>
      <c r="J1" s="76" t="s">
        <v>878</v>
      </c>
      <c r="K1" s="77" t="s">
        <v>879</v>
      </c>
      <c r="L1" s="76" t="s">
        <v>893</v>
      </c>
      <c r="M1" s="76" t="s">
        <v>878</v>
      </c>
      <c r="N1" s="79" t="s">
        <v>897</v>
      </c>
      <c r="O1" s="76" t="s">
        <v>878</v>
      </c>
      <c r="P1" s="76" t="s">
        <v>898</v>
      </c>
      <c r="Q1" s="76" t="s">
        <v>894</v>
      </c>
      <c r="S1" s="115" t="s">
        <v>913</v>
      </c>
    </row>
    <row r="2" spans="1:19" hidden="1" x14ac:dyDescent="0.25">
      <c r="A2" s="63">
        <v>1</v>
      </c>
      <c r="B2" s="69">
        <v>642</v>
      </c>
      <c r="C2" s="65">
        <v>44932</v>
      </c>
      <c r="D2" s="64" t="s">
        <v>32</v>
      </c>
      <c r="E2" s="66">
        <v>1468620</v>
      </c>
      <c r="F2" s="66">
        <v>146862</v>
      </c>
      <c r="G2" s="66">
        <f>+E2+F2</f>
        <v>1615482</v>
      </c>
      <c r="H2" s="67" t="s">
        <v>830</v>
      </c>
      <c r="I2" s="50">
        <f>+VLOOKUP(B2,'[2]TT 2023'!$F:$K,2,0)</f>
        <v>1615482</v>
      </c>
      <c r="J2" s="50">
        <f>+I2-G2</f>
        <v>0</v>
      </c>
      <c r="K2" s="78">
        <f>+VLOOKUP(B2,'[2]TT 2023'!$F:$K,6,0)</f>
        <v>44967</v>
      </c>
      <c r="L2" s="50" t="e">
        <f>+VLOOKUP(B2,[3]CHECK!E$2:G$146,3,0)</f>
        <v>#N/A</v>
      </c>
      <c r="M2" s="50" t="e">
        <f>+L2-G2</f>
        <v>#N/A</v>
      </c>
      <c r="Q2" t="s">
        <v>896</v>
      </c>
      <c r="S2" t="s">
        <v>912</v>
      </c>
    </row>
    <row r="3" spans="1:19" hidden="1" x14ac:dyDescent="0.25">
      <c r="A3" s="63">
        <v>2</v>
      </c>
      <c r="B3" s="69">
        <v>643</v>
      </c>
      <c r="C3" s="65">
        <v>44932</v>
      </c>
      <c r="D3" s="64" t="s">
        <v>35</v>
      </c>
      <c r="E3" s="66">
        <v>1711335</v>
      </c>
      <c r="F3" s="66">
        <v>171134</v>
      </c>
      <c r="G3" s="66">
        <f t="shared" ref="G3:G66" si="0">+E3+F3</f>
        <v>1882469</v>
      </c>
      <c r="H3" s="67" t="s">
        <v>830</v>
      </c>
      <c r="I3" s="50">
        <f>+VLOOKUP(B3,'[2]TT 2023'!$F:$K,2,0)</f>
        <v>1882474</v>
      </c>
      <c r="J3" s="50">
        <f t="shared" ref="J3:J66" si="1">+I3-G3</f>
        <v>5</v>
      </c>
      <c r="K3" s="78">
        <f>+VLOOKUP(B3,'[2]TT 2023'!$F:$K,6,0)</f>
        <v>44967</v>
      </c>
      <c r="L3" s="50" t="e">
        <f>+VLOOKUP(B3,[3]CHECK!E$2:G$146,3,0)</f>
        <v>#N/A</v>
      </c>
      <c r="M3" s="50" t="e">
        <f t="shared" ref="M3:M66" si="2">+L3-G3</f>
        <v>#N/A</v>
      </c>
      <c r="Q3" t="s">
        <v>896</v>
      </c>
      <c r="S3" t="s">
        <v>912</v>
      </c>
    </row>
    <row r="4" spans="1:19" hidden="1" x14ac:dyDescent="0.25">
      <c r="A4" s="63">
        <v>3</v>
      </c>
      <c r="B4" s="69">
        <v>644</v>
      </c>
      <c r="C4" s="65">
        <v>44932</v>
      </c>
      <c r="D4" s="64" t="s">
        <v>12</v>
      </c>
      <c r="E4" s="66">
        <v>1798999</v>
      </c>
      <c r="F4" s="66">
        <v>179900</v>
      </c>
      <c r="G4" s="66">
        <f t="shared" si="0"/>
        <v>1978899</v>
      </c>
      <c r="H4" s="67" t="s">
        <v>830</v>
      </c>
      <c r="I4" s="50">
        <f>+VLOOKUP(B4,'[2]TT 2023'!$F:$K,2,0)</f>
        <v>1978900</v>
      </c>
      <c r="J4" s="50">
        <f t="shared" si="1"/>
        <v>1</v>
      </c>
      <c r="K4" s="78">
        <f>+VLOOKUP(B4,'[2]TT 2023'!$F:$K,6,0)</f>
        <v>44981</v>
      </c>
      <c r="L4" s="50" t="e">
        <f>+VLOOKUP(B4,[3]CHECK!E$2:G$146,3,0)</f>
        <v>#N/A</v>
      </c>
      <c r="M4" s="50" t="e">
        <f t="shared" si="2"/>
        <v>#N/A</v>
      </c>
      <c r="Q4" t="s">
        <v>896</v>
      </c>
      <c r="S4" t="s">
        <v>912</v>
      </c>
    </row>
    <row r="5" spans="1:19" hidden="1" x14ac:dyDescent="0.25">
      <c r="A5" s="63">
        <v>4</v>
      </c>
      <c r="B5" s="69">
        <v>645</v>
      </c>
      <c r="C5" s="65">
        <v>44932</v>
      </c>
      <c r="D5" s="64" t="s">
        <v>12</v>
      </c>
      <c r="E5" s="66">
        <v>1210944</v>
      </c>
      <c r="F5" s="66">
        <v>121094</v>
      </c>
      <c r="G5" s="66">
        <f t="shared" si="0"/>
        <v>1332038</v>
      </c>
      <c r="H5" s="67" t="s">
        <v>830</v>
      </c>
      <c r="I5" s="50">
        <f>+VLOOKUP(B5,'[2]TT 2023'!$F:$K,2,0)</f>
        <v>1332034</v>
      </c>
      <c r="J5" s="50">
        <f t="shared" si="1"/>
        <v>-4</v>
      </c>
      <c r="K5" s="78">
        <f>+VLOOKUP(B5,'[2]TT 2023'!$F:$K,6,0)</f>
        <v>44967</v>
      </c>
      <c r="L5" s="50" t="e">
        <f>+VLOOKUP(B5,[3]CHECK!E$2:G$146,3,0)</f>
        <v>#N/A</v>
      </c>
      <c r="M5" s="50" t="e">
        <f t="shared" si="2"/>
        <v>#N/A</v>
      </c>
      <c r="Q5" t="s">
        <v>896</v>
      </c>
      <c r="S5" t="s">
        <v>912</v>
      </c>
    </row>
    <row r="6" spans="1:19" hidden="1" x14ac:dyDescent="0.25">
      <c r="A6" s="63">
        <v>5</v>
      </c>
      <c r="B6" s="69">
        <v>646</v>
      </c>
      <c r="C6" s="65">
        <v>44932</v>
      </c>
      <c r="D6" s="64" t="s">
        <v>12</v>
      </c>
      <c r="E6" s="66">
        <v>3920360</v>
      </c>
      <c r="F6" s="66">
        <v>392036</v>
      </c>
      <c r="G6" s="66">
        <f t="shared" si="0"/>
        <v>4312396</v>
      </c>
      <c r="H6" s="67" t="s">
        <v>830</v>
      </c>
      <c r="I6" s="50">
        <f>+VLOOKUP(B6,'[2]TT 2023'!$F:$K,2,0)</f>
        <v>4312396</v>
      </c>
      <c r="J6" s="50">
        <f t="shared" si="1"/>
        <v>0</v>
      </c>
      <c r="K6" s="78">
        <f>+VLOOKUP(B6,'[2]TT 2023'!$F:$K,6,0)</f>
        <v>45089</v>
      </c>
      <c r="L6" s="50" t="e">
        <f>+VLOOKUP(B6,[3]CHECK!E$2:G$146,3,0)</f>
        <v>#N/A</v>
      </c>
      <c r="M6" s="50" t="e">
        <f t="shared" si="2"/>
        <v>#N/A</v>
      </c>
      <c r="Q6" t="s">
        <v>896</v>
      </c>
      <c r="S6" t="s">
        <v>912</v>
      </c>
    </row>
    <row r="7" spans="1:19" hidden="1" x14ac:dyDescent="0.25">
      <c r="A7" s="63">
        <v>6</v>
      </c>
      <c r="B7" s="69">
        <v>829</v>
      </c>
      <c r="C7" s="65">
        <v>44933</v>
      </c>
      <c r="D7" s="64" t="s">
        <v>27</v>
      </c>
      <c r="E7" s="66">
        <v>250910</v>
      </c>
      <c r="F7" s="66">
        <v>25091</v>
      </c>
      <c r="G7" s="66">
        <f t="shared" si="0"/>
        <v>276001</v>
      </c>
      <c r="H7" s="67" t="s">
        <v>830</v>
      </c>
      <c r="I7" s="50">
        <f>+VLOOKUP(B7,'[2]TT 2023'!$F:$K,2,0)</f>
        <v>276001</v>
      </c>
      <c r="J7" s="50">
        <f t="shared" si="1"/>
        <v>0</v>
      </c>
      <c r="K7" s="78">
        <f>+VLOOKUP(B7,'[2]TT 2023'!$F:$K,6,0)</f>
        <v>44981</v>
      </c>
      <c r="L7" s="50" t="e">
        <f>+VLOOKUP(B7,[3]CHECK!E$2:G$146,3,0)</f>
        <v>#N/A</v>
      </c>
      <c r="M7" s="50" t="e">
        <f t="shared" si="2"/>
        <v>#N/A</v>
      </c>
      <c r="Q7" t="s">
        <v>896</v>
      </c>
      <c r="S7" t="s">
        <v>912</v>
      </c>
    </row>
    <row r="8" spans="1:19" hidden="1" x14ac:dyDescent="0.25">
      <c r="A8" s="63">
        <v>7</v>
      </c>
      <c r="B8" s="69">
        <v>830</v>
      </c>
      <c r="C8" s="65">
        <v>44933</v>
      </c>
      <c r="D8" s="64" t="s">
        <v>31</v>
      </c>
      <c r="E8" s="66">
        <v>3730855</v>
      </c>
      <c r="F8" s="66">
        <v>373086</v>
      </c>
      <c r="G8" s="66">
        <f t="shared" si="0"/>
        <v>4103941</v>
      </c>
      <c r="H8" s="67" t="s">
        <v>830</v>
      </c>
      <c r="I8" s="50">
        <f>+VLOOKUP(B8,'[2]TT 2023'!$F:$K,2,0)</f>
        <v>4103946</v>
      </c>
      <c r="J8" s="50">
        <f t="shared" si="1"/>
        <v>5</v>
      </c>
      <c r="K8" s="78">
        <f>+VLOOKUP(B8,'[2]TT 2023'!$F:$K,6,0)</f>
        <v>44981</v>
      </c>
      <c r="L8" s="50" t="e">
        <f>+VLOOKUP(B8,[3]CHECK!E$2:G$146,3,0)</f>
        <v>#N/A</v>
      </c>
      <c r="M8" s="50" t="e">
        <f t="shared" si="2"/>
        <v>#N/A</v>
      </c>
      <c r="Q8" t="s">
        <v>896</v>
      </c>
      <c r="S8" t="s">
        <v>912</v>
      </c>
    </row>
    <row r="9" spans="1:19" hidden="1" x14ac:dyDescent="0.25">
      <c r="A9" s="63">
        <v>8</v>
      </c>
      <c r="B9" s="69">
        <v>831</v>
      </c>
      <c r="C9" s="65">
        <v>44933</v>
      </c>
      <c r="D9" s="64" t="s">
        <v>32</v>
      </c>
      <c r="E9" s="66">
        <v>1468620</v>
      </c>
      <c r="F9" s="66">
        <v>146862</v>
      </c>
      <c r="G9" s="66">
        <f t="shared" si="0"/>
        <v>1615482</v>
      </c>
      <c r="H9" s="67" t="s">
        <v>830</v>
      </c>
      <c r="I9" s="50">
        <f>+VLOOKUP(B9,'[2]TT 2023'!$F:$K,2,0)</f>
        <v>1615482</v>
      </c>
      <c r="J9" s="50">
        <f t="shared" si="1"/>
        <v>0</v>
      </c>
      <c r="K9" s="78">
        <f>+VLOOKUP(B9,'[2]TT 2023'!$F:$K,6,0)</f>
        <v>44981</v>
      </c>
      <c r="L9" s="50" t="e">
        <f>+VLOOKUP(B9,[3]CHECK!E$2:G$146,3,0)</f>
        <v>#N/A</v>
      </c>
      <c r="M9" s="50" t="e">
        <f t="shared" si="2"/>
        <v>#N/A</v>
      </c>
      <c r="Q9" t="s">
        <v>896</v>
      </c>
      <c r="S9" t="s">
        <v>912</v>
      </c>
    </row>
    <row r="10" spans="1:19" hidden="1" x14ac:dyDescent="0.25">
      <c r="A10" s="63">
        <v>9</v>
      </c>
      <c r="B10" s="69">
        <v>833</v>
      </c>
      <c r="C10" s="65">
        <v>44933</v>
      </c>
      <c r="D10" s="64" t="s">
        <v>36</v>
      </c>
      <c r="E10" s="66">
        <v>2381320</v>
      </c>
      <c r="F10" s="66">
        <v>238132</v>
      </c>
      <c r="G10" s="66">
        <f t="shared" si="0"/>
        <v>2619452</v>
      </c>
      <c r="H10" s="67" t="s">
        <v>830</v>
      </c>
      <c r="I10" s="50">
        <f>+VLOOKUP(B10,'[2]TT 2023'!$F:$K,2,0)</f>
        <v>2619452</v>
      </c>
      <c r="J10" s="50">
        <f t="shared" si="1"/>
        <v>0</v>
      </c>
      <c r="K10" s="78">
        <f>+VLOOKUP(B10,'[2]TT 2023'!$F:$K,6,0)</f>
        <v>44967</v>
      </c>
      <c r="L10" s="50" t="e">
        <f>+VLOOKUP(B10,[3]CHECK!E$2:G$146,3,0)</f>
        <v>#N/A</v>
      </c>
      <c r="M10" s="50" t="e">
        <f t="shared" si="2"/>
        <v>#N/A</v>
      </c>
      <c r="Q10" t="s">
        <v>896</v>
      </c>
      <c r="S10" t="s">
        <v>912</v>
      </c>
    </row>
    <row r="11" spans="1:19" hidden="1" x14ac:dyDescent="0.25">
      <c r="A11" s="63">
        <v>10</v>
      </c>
      <c r="B11" s="69">
        <v>834</v>
      </c>
      <c r="C11" s="65">
        <v>44933</v>
      </c>
      <c r="D11" s="64" t="s">
        <v>29</v>
      </c>
      <c r="E11" s="66">
        <v>6482170</v>
      </c>
      <c r="F11" s="66">
        <v>648217</v>
      </c>
      <c r="G11" s="66">
        <f t="shared" si="0"/>
        <v>7130387</v>
      </c>
      <c r="H11" s="67" t="s">
        <v>830</v>
      </c>
      <c r="I11" s="50">
        <f>+VLOOKUP(B11,'[2]TT 2023'!$F:$K,2,0)</f>
        <v>7130387</v>
      </c>
      <c r="J11" s="50">
        <f t="shared" si="1"/>
        <v>0</v>
      </c>
      <c r="K11" s="78">
        <f>+VLOOKUP(B11,'[2]TT 2023'!$F:$K,6,0)</f>
        <v>44981</v>
      </c>
      <c r="L11" s="50" t="e">
        <f>+VLOOKUP(B11,[3]CHECK!E$2:G$146,3,0)</f>
        <v>#N/A</v>
      </c>
      <c r="M11" s="50" t="e">
        <f t="shared" si="2"/>
        <v>#N/A</v>
      </c>
      <c r="Q11" t="s">
        <v>896</v>
      </c>
      <c r="S11" t="s">
        <v>912</v>
      </c>
    </row>
    <row r="12" spans="1:19" hidden="1" x14ac:dyDescent="0.25">
      <c r="A12" s="63">
        <v>11</v>
      </c>
      <c r="B12" s="69">
        <v>839</v>
      </c>
      <c r="C12" s="65">
        <v>44933</v>
      </c>
      <c r="D12" s="64" t="s">
        <v>13</v>
      </c>
      <c r="E12" s="66">
        <v>1298606</v>
      </c>
      <c r="F12" s="66">
        <v>129861</v>
      </c>
      <c r="G12" s="66">
        <f t="shared" si="0"/>
        <v>1428467</v>
      </c>
      <c r="H12" s="67" t="s">
        <v>830</v>
      </c>
      <c r="I12" s="50">
        <f>+VLOOKUP(B12,'[2]TT 2023'!$F:$K,2,0)</f>
        <v>1428471</v>
      </c>
      <c r="J12" s="50">
        <f t="shared" si="1"/>
        <v>4</v>
      </c>
      <c r="K12" s="78">
        <f>+VLOOKUP(B12,'[2]TT 2023'!$F:$K,6,0)</f>
        <v>44995</v>
      </c>
      <c r="L12" s="50" t="e">
        <f>+VLOOKUP(B12,[3]CHECK!E$2:G$146,3,0)</f>
        <v>#N/A</v>
      </c>
      <c r="M12" s="50" t="e">
        <f t="shared" si="2"/>
        <v>#N/A</v>
      </c>
      <c r="Q12" t="s">
        <v>896</v>
      </c>
      <c r="S12" t="s">
        <v>912</v>
      </c>
    </row>
    <row r="13" spans="1:19" hidden="1" x14ac:dyDescent="0.25">
      <c r="A13" s="63">
        <v>12</v>
      </c>
      <c r="B13" s="69">
        <v>840</v>
      </c>
      <c r="C13" s="65">
        <v>44933</v>
      </c>
      <c r="D13" s="64" t="s">
        <v>13</v>
      </c>
      <c r="E13" s="66">
        <v>6796800</v>
      </c>
      <c r="F13" s="66">
        <v>679680</v>
      </c>
      <c r="G13" s="66">
        <f t="shared" si="0"/>
        <v>7476480</v>
      </c>
      <c r="H13" s="67" t="s">
        <v>830</v>
      </c>
      <c r="I13" s="50">
        <f>+VLOOKUP(B13,'[2]TT 2023'!$F:$K,2,0)</f>
        <v>7476480</v>
      </c>
      <c r="J13" s="50">
        <f t="shared" si="1"/>
        <v>0</v>
      </c>
      <c r="K13" s="78">
        <f>+VLOOKUP(B13,'[2]TT 2023'!$F:$K,6,0)</f>
        <v>44995</v>
      </c>
      <c r="L13" s="50" t="e">
        <f>+VLOOKUP(B13,[3]CHECK!E$2:G$146,3,0)</f>
        <v>#N/A</v>
      </c>
      <c r="M13" s="50" t="e">
        <f t="shared" si="2"/>
        <v>#N/A</v>
      </c>
      <c r="Q13" t="s">
        <v>896</v>
      </c>
      <c r="S13" t="s">
        <v>912</v>
      </c>
    </row>
    <row r="14" spans="1:19" hidden="1" x14ac:dyDescent="0.25">
      <c r="A14" s="63">
        <v>13</v>
      </c>
      <c r="B14" s="69">
        <v>841</v>
      </c>
      <c r="C14" s="65">
        <v>44933</v>
      </c>
      <c r="D14" s="64" t="s">
        <v>13</v>
      </c>
      <c r="E14" s="66">
        <v>3331740</v>
      </c>
      <c r="F14" s="66">
        <v>333174</v>
      </c>
      <c r="G14" s="66">
        <f t="shared" si="0"/>
        <v>3664914</v>
      </c>
      <c r="H14" s="67" t="s">
        <v>830</v>
      </c>
      <c r="I14" s="50">
        <f>+VLOOKUP(B14,'[2]TT 2023'!$F:$K,2,0)</f>
        <v>3664914</v>
      </c>
      <c r="J14" s="50">
        <f t="shared" si="1"/>
        <v>0</v>
      </c>
      <c r="K14" s="78">
        <f>+VLOOKUP(B14,'[2]TT 2023'!$F:$K,6,0)</f>
        <v>44995</v>
      </c>
      <c r="L14" s="50" t="e">
        <f>+VLOOKUP(B14,[3]CHECK!E$2:G$146,3,0)</f>
        <v>#N/A</v>
      </c>
      <c r="M14" s="50" t="e">
        <f t="shared" si="2"/>
        <v>#N/A</v>
      </c>
      <c r="Q14" t="s">
        <v>896</v>
      </c>
      <c r="S14" t="s">
        <v>912</v>
      </c>
    </row>
    <row r="15" spans="1:19" hidden="1" x14ac:dyDescent="0.25">
      <c r="A15" s="63">
        <v>14</v>
      </c>
      <c r="B15" s="69">
        <v>842</v>
      </c>
      <c r="C15" s="65">
        <v>44933</v>
      </c>
      <c r="D15" s="64" t="s">
        <v>13</v>
      </c>
      <c r="E15" s="66">
        <v>2229480</v>
      </c>
      <c r="F15" s="66">
        <v>222948</v>
      </c>
      <c r="G15" s="66">
        <f t="shared" si="0"/>
        <v>2452428</v>
      </c>
      <c r="H15" s="67" t="s">
        <v>830</v>
      </c>
      <c r="I15" s="50">
        <f>+VLOOKUP(B15,'[2]TT 2023'!$F:$K,2,0)</f>
        <v>2452428</v>
      </c>
      <c r="J15" s="50">
        <f t="shared" si="1"/>
        <v>0</v>
      </c>
      <c r="K15" s="78">
        <f>+VLOOKUP(B15,'[2]TT 2023'!$F:$K,6,0)</f>
        <v>44995</v>
      </c>
      <c r="L15" s="50" t="e">
        <f>+VLOOKUP(B15,[3]CHECK!E$2:G$146,3,0)</f>
        <v>#N/A</v>
      </c>
      <c r="M15" s="50" t="e">
        <f t="shared" si="2"/>
        <v>#N/A</v>
      </c>
      <c r="Q15" t="s">
        <v>896</v>
      </c>
      <c r="S15" t="s">
        <v>912</v>
      </c>
    </row>
    <row r="16" spans="1:19" hidden="1" x14ac:dyDescent="0.25">
      <c r="A16" s="63">
        <v>15</v>
      </c>
      <c r="B16" s="69">
        <v>843</v>
      </c>
      <c r="C16" s="65">
        <v>44933</v>
      </c>
      <c r="D16" s="64" t="s">
        <v>13</v>
      </c>
      <c r="E16" s="66">
        <v>2024122</v>
      </c>
      <c r="F16" s="66">
        <v>202412</v>
      </c>
      <c r="G16" s="66">
        <f t="shared" si="0"/>
        <v>2226534</v>
      </c>
      <c r="H16" s="67" t="s">
        <v>830</v>
      </c>
      <c r="I16" s="50">
        <f>+VLOOKUP(B16,'[2]TT 2023'!$F:$K,2,0)</f>
        <v>2226532</v>
      </c>
      <c r="J16" s="50">
        <f t="shared" si="1"/>
        <v>-2</v>
      </c>
      <c r="K16" s="78">
        <f>+VLOOKUP(B16,'[2]TT 2023'!$F:$K,6,0)</f>
        <v>44995</v>
      </c>
      <c r="L16" s="50" t="e">
        <f>+VLOOKUP(B16,[3]CHECK!E$2:G$146,3,0)</f>
        <v>#N/A</v>
      </c>
      <c r="M16" s="50" t="e">
        <f t="shared" si="2"/>
        <v>#N/A</v>
      </c>
      <c r="Q16" t="s">
        <v>896</v>
      </c>
      <c r="S16" t="s">
        <v>912</v>
      </c>
    </row>
    <row r="17" spans="1:19" hidden="1" x14ac:dyDescent="0.25">
      <c r="A17" s="63">
        <v>16</v>
      </c>
      <c r="B17" s="69">
        <v>844</v>
      </c>
      <c r="C17" s="65">
        <v>44933</v>
      </c>
      <c r="D17" s="64" t="s">
        <v>13</v>
      </c>
      <c r="E17" s="66">
        <v>3398400</v>
      </c>
      <c r="F17" s="66">
        <v>339840</v>
      </c>
      <c r="G17" s="66">
        <f t="shared" si="0"/>
        <v>3738240</v>
      </c>
      <c r="H17" s="67" t="s">
        <v>830</v>
      </c>
      <c r="I17" s="50">
        <f>+VLOOKUP(B17,'[2]TT 2023'!$F:$K,2,0)</f>
        <v>3738240</v>
      </c>
      <c r="J17" s="50">
        <f t="shared" si="1"/>
        <v>0</v>
      </c>
      <c r="K17" s="78">
        <f>+VLOOKUP(B17,'[2]TT 2023'!$F:$K,6,0)</f>
        <v>45103</v>
      </c>
      <c r="L17" s="50" t="e">
        <f>+VLOOKUP(B17,[3]CHECK!E$2:G$146,3,0)</f>
        <v>#N/A</v>
      </c>
      <c r="M17" s="50" t="e">
        <f t="shared" si="2"/>
        <v>#N/A</v>
      </c>
      <c r="Q17" t="s">
        <v>896</v>
      </c>
      <c r="S17" t="s">
        <v>912</v>
      </c>
    </row>
    <row r="18" spans="1:19" hidden="1" x14ac:dyDescent="0.25">
      <c r="A18" s="63">
        <v>17</v>
      </c>
      <c r="B18" s="69">
        <v>845</v>
      </c>
      <c r="C18" s="65">
        <v>44933</v>
      </c>
      <c r="D18" s="64" t="s">
        <v>13</v>
      </c>
      <c r="E18" s="66">
        <v>3331740</v>
      </c>
      <c r="F18" s="66">
        <v>333174</v>
      </c>
      <c r="G18" s="66">
        <f t="shared" si="0"/>
        <v>3664914</v>
      </c>
      <c r="H18" s="67" t="s">
        <v>830</v>
      </c>
      <c r="I18" s="50">
        <f>+VLOOKUP(B18,'[2]TT 2023'!$F:$K,2,0)</f>
        <v>3664914</v>
      </c>
      <c r="J18" s="50">
        <f t="shared" si="1"/>
        <v>0</v>
      </c>
      <c r="K18" s="78">
        <f>+VLOOKUP(B18,'[2]TT 2023'!$F:$K,6,0)</f>
        <v>44995</v>
      </c>
      <c r="L18" s="50" t="e">
        <f>+VLOOKUP(B18,[3]CHECK!E$2:G$146,3,0)</f>
        <v>#N/A</v>
      </c>
      <c r="M18" s="50" t="e">
        <f t="shared" si="2"/>
        <v>#N/A</v>
      </c>
      <c r="Q18" t="s">
        <v>896</v>
      </c>
      <c r="S18" t="s">
        <v>912</v>
      </c>
    </row>
    <row r="19" spans="1:19" hidden="1" x14ac:dyDescent="0.25">
      <c r="A19" s="63">
        <v>18</v>
      </c>
      <c r="B19" s="69">
        <v>846</v>
      </c>
      <c r="C19" s="65">
        <v>44933</v>
      </c>
      <c r="D19" s="64" t="s">
        <v>13</v>
      </c>
      <c r="E19" s="66">
        <v>3530380</v>
      </c>
      <c r="F19" s="66">
        <v>353038</v>
      </c>
      <c r="G19" s="66">
        <f t="shared" si="0"/>
        <v>3883418</v>
      </c>
      <c r="H19" s="67" t="s">
        <v>830</v>
      </c>
      <c r="I19" s="50">
        <f>+VLOOKUP(B19,'[2]TT 2023'!$F:$K,2,0)</f>
        <v>3883418</v>
      </c>
      <c r="J19" s="50">
        <f t="shared" si="1"/>
        <v>0</v>
      </c>
      <c r="K19" s="78">
        <f>+VLOOKUP(B19,'[2]TT 2023'!$F:$K,6,0)</f>
        <v>44995</v>
      </c>
      <c r="L19" s="50" t="e">
        <f>+VLOOKUP(B19,[3]CHECK!E$2:G$146,3,0)</f>
        <v>#N/A</v>
      </c>
      <c r="M19" s="50" t="e">
        <f t="shared" si="2"/>
        <v>#N/A</v>
      </c>
      <c r="Q19" t="s">
        <v>896</v>
      </c>
      <c r="S19" t="s">
        <v>912</v>
      </c>
    </row>
    <row r="20" spans="1:19" hidden="1" x14ac:dyDescent="0.25">
      <c r="A20" s="63">
        <v>19</v>
      </c>
      <c r="B20" s="69">
        <v>847</v>
      </c>
      <c r="C20" s="65">
        <v>44933</v>
      </c>
      <c r="D20" s="64" t="s">
        <v>13</v>
      </c>
      <c r="E20" s="66">
        <v>4442320</v>
      </c>
      <c r="F20" s="66">
        <v>444232</v>
      </c>
      <c r="G20" s="66">
        <f t="shared" si="0"/>
        <v>4886552</v>
      </c>
      <c r="H20" s="67" t="s">
        <v>830</v>
      </c>
      <c r="I20" s="50">
        <f>+VLOOKUP(B20,'[2]TT 2023'!$F:$K,2,0)</f>
        <v>4886552</v>
      </c>
      <c r="J20" s="50">
        <f t="shared" si="1"/>
        <v>0</v>
      </c>
      <c r="K20" s="78">
        <f>+VLOOKUP(B20,'[2]TT 2023'!$F:$K,6,0)</f>
        <v>44995</v>
      </c>
      <c r="L20" s="50" t="e">
        <f>+VLOOKUP(B20,[3]CHECK!E$2:G$146,3,0)</f>
        <v>#N/A</v>
      </c>
      <c r="M20" s="50" t="e">
        <f t="shared" si="2"/>
        <v>#N/A</v>
      </c>
      <c r="Q20" t="s">
        <v>896</v>
      </c>
      <c r="S20" t="s">
        <v>912</v>
      </c>
    </row>
    <row r="21" spans="1:19" hidden="1" x14ac:dyDescent="0.25">
      <c r="A21" s="63">
        <v>20</v>
      </c>
      <c r="B21" s="69">
        <v>849</v>
      </c>
      <c r="C21" s="65">
        <v>44933</v>
      </c>
      <c r="D21" s="64" t="s">
        <v>12</v>
      </c>
      <c r="E21" s="66">
        <v>15251895</v>
      </c>
      <c r="F21" s="66">
        <v>1525190</v>
      </c>
      <c r="G21" s="66">
        <f t="shared" si="0"/>
        <v>16777085</v>
      </c>
      <c r="H21" s="67" t="s">
        <v>830</v>
      </c>
      <c r="I21" s="50">
        <f>+VLOOKUP(B21,'[2]TT 2023'!$F:$K,2,0)</f>
        <v>16777090</v>
      </c>
      <c r="J21" s="50">
        <f t="shared" si="1"/>
        <v>5</v>
      </c>
      <c r="K21" s="78">
        <f>+VLOOKUP(B21,'[2]TT 2023'!$F:$K,6,0)</f>
        <v>44967</v>
      </c>
      <c r="L21" s="50" t="e">
        <f>+VLOOKUP(B21,[3]CHECK!E$2:G$146,3,0)</f>
        <v>#N/A</v>
      </c>
      <c r="M21" s="50" t="e">
        <f t="shared" si="2"/>
        <v>#N/A</v>
      </c>
      <c r="Q21" t="s">
        <v>896</v>
      </c>
      <c r="S21" t="s">
        <v>912</v>
      </c>
    </row>
    <row r="22" spans="1:19" hidden="1" x14ac:dyDescent="0.25">
      <c r="A22" s="63">
        <v>21</v>
      </c>
      <c r="B22" s="69">
        <v>851</v>
      </c>
      <c r="C22" s="65">
        <v>44933</v>
      </c>
      <c r="D22" s="64" t="s">
        <v>13</v>
      </c>
      <c r="E22" s="66">
        <v>2934145</v>
      </c>
      <c r="F22" s="66">
        <v>293415</v>
      </c>
      <c r="G22" s="66">
        <f t="shared" si="0"/>
        <v>3227560</v>
      </c>
      <c r="H22" s="67" t="s">
        <v>830</v>
      </c>
      <c r="I22" s="50">
        <f>+VLOOKUP(B22,'[2]TT 2023'!$F:$K,2,0)</f>
        <v>3227565</v>
      </c>
      <c r="J22" s="50">
        <f t="shared" si="1"/>
        <v>5</v>
      </c>
      <c r="K22" s="78">
        <f>+VLOOKUP(B22,'[2]TT 2023'!$F:$K,6,0)</f>
        <v>44995</v>
      </c>
      <c r="L22" s="50" t="e">
        <f>+VLOOKUP(B22,[3]CHECK!E$2:G$146,3,0)</f>
        <v>#N/A</v>
      </c>
      <c r="M22" s="50" t="e">
        <f t="shared" si="2"/>
        <v>#N/A</v>
      </c>
      <c r="Q22" t="s">
        <v>896</v>
      </c>
      <c r="S22" t="s">
        <v>912</v>
      </c>
    </row>
    <row r="23" spans="1:19" hidden="1" x14ac:dyDescent="0.25">
      <c r="A23" s="63">
        <v>22</v>
      </c>
      <c r="B23" s="69">
        <v>1369</v>
      </c>
      <c r="C23" s="65">
        <v>44938</v>
      </c>
      <c r="D23" s="64" t="s">
        <v>13</v>
      </c>
      <c r="E23" s="66">
        <v>3595340</v>
      </c>
      <c r="F23" s="66">
        <v>359534</v>
      </c>
      <c r="G23" s="66">
        <f t="shared" si="0"/>
        <v>3954874</v>
      </c>
      <c r="H23" s="67" t="s">
        <v>830</v>
      </c>
      <c r="I23" s="50">
        <f>+VLOOKUP(B23,'[2]TT 2023'!$F:$K,2,0)</f>
        <v>3954874</v>
      </c>
      <c r="J23" s="50">
        <f t="shared" si="1"/>
        <v>0</v>
      </c>
      <c r="K23" s="78">
        <f>+VLOOKUP(B23,'[2]TT 2023'!$F:$K,6,0)</f>
        <v>44967</v>
      </c>
      <c r="L23" s="50" t="e">
        <f>+VLOOKUP(B23,[3]CHECK!E$2:G$146,3,0)</f>
        <v>#N/A</v>
      </c>
      <c r="M23" s="50" t="e">
        <f t="shared" si="2"/>
        <v>#N/A</v>
      </c>
      <c r="Q23" t="s">
        <v>896</v>
      </c>
      <c r="S23" t="s">
        <v>912</v>
      </c>
    </row>
    <row r="24" spans="1:19" hidden="1" x14ac:dyDescent="0.25">
      <c r="A24" s="63">
        <v>23</v>
      </c>
      <c r="B24" s="69">
        <v>1380</v>
      </c>
      <c r="C24" s="65">
        <v>44938</v>
      </c>
      <c r="D24" s="64" t="s">
        <v>30</v>
      </c>
      <c r="E24" s="66">
        <v>16312460</v>
      </c>
      <c r="F24" s="66">
        <v>1631246</v>
      </c>
      <c r="G24" s="66">
        <f t="shared" si="0"/>
        <v>17943706</v>
      </c>
      <c r="H24" s="67" t="s">
        <v>830</v>
      </c>
      <c r="I24" s="50">
        <f>+VLOOKUP(B24,'[2]TT 2023'!$F:$K,2,0)</f>
        <v>17943706</v>
      </c>
      <c r="J24" s="50">
        <f t="shared" si="1"/>
        <v>0</v>
      </c>
      <c r="K24" s="78">
        <f>+VLOOKUP(B24,'[2]TT 2023'!$F:$K,6,0)</f>
        <v>45070</v>
      </c>
      <c r="L24" s="50" t="e">
        <f>+VLOOKUP(B24,[3]CHECK!E$2:G$146,3,0)</f>
        <v>#N/A</v>
      </c>
      <c r="M24" s="50" t="e">
        <f t="shared" si="2"/>
        <v>#N/A</v>
      </c>
      <c r="Q24" t="s">
        <v>896</v>
      </c>
      <c r="S24" t="s">
        <v>912</v>
      </c>
    </row>
    <row r="25" spans="1:19" hidden="1" x14ac:dyDescent="0.25">
      <c r="A25" s="63">
        <v>24</v>
      </c>
      <c r="B25" s="69">
        <v>1381</v>
      </c>
      <c r="C25" s="65">
        <v>44938</v>
      </c>
      <c r="D25" s="64" t="s">
        <v>28</v>
      </c>
      <c r="E25" s="66">
        <v>453750</v>
      </c>
      <c r="F25" s="66">
        <v>45375</v>
      </c>
      <c r="G25" s="66">
        <f t="shared" si="0"/>
        <v>499125</v>
      </c>
      <c r="H25" s="67" t="s">
        <v>830</v>
      </c>
      <c r="I25" s="50">
        <f>+VLOOKUP(B25,'[2]TT 2023'!$F:$K,2,0)</f>
        <v>499125</v>
      </c>
      <c r="J25" s="50">
        <f t="shared" si="1"/>
        <v>0</v>
      </c>
      <c r="K25" s="78">
        <f>+VLOOKUP(B25,'[2]TT 2023'!$F:$K,6,0)</f>
        <v>45070</v>
      </c>
      <c r="L25" s="50" t="e">
        <f>+VLOOKUP(B25,[3]CHECK!E$2:G$146,3,0)</f>
        <v>#N/A</v>
      </c>
      <c r="M25" s="50" t="e">
        <f t="shared" si="2"/>
        <v>#N/A</v>
      </c>
      <c r="Q25" t="s">
        <v>896</v>
      </c>
      <c r="S25" t="s">
        <v>912</v>
      </c>
    </row>
    <row r="26" spans="1:19" hidden="1" x14ac:dyDescent="0.25">
      <c r="A26" s="63">
        <v>25</v>
      </c>
      <c r="B26" s="69">
        <v>1397</v>
      </c>
      <c r="C26" s="65">
        <v>44938</v>
      </c>
      <c r="D26" s="64" t="s">
        <v>33</v>
      </c>
      <c r="E26" s="66">
        <v>11276975</v>
      </c>
      <c r="F26" s="66">
        <v>1127698</v>
      </c>
      <c r="G26" s="66">
        <f t="shared" si="0"/>
        <v>12404673</v>
      </c>
      <c r="H26" s="67" t="s">
        <v>830</v>
      </c>
      <c r="I26" s="50">
        <f>+VLOOKUP(B26,'[2]TT 2023'!$F:$K,2,0)</f>
        <v>12404678</v>
      </c>
      <c r="J26" s="50">
        <f t="shared" si="1"/>
        <v>5</v>
      </c>
      <c r="K26" s="78">
        <f>+VLOOKUP(B26,'[2]TT 2023'!$F:$K,6,0)</f>
        <v>44981</v>
      </c>
      <c r="L26" s="50" t="e">
        <f>+VLOOKUP(B26,[3]CHECK!E$2:G$146,3,0)</f>
        <v>#N/A</v>
      </c>
      <c r="M26" s="50" t="e">
        <f t="shared" si="2"/>
        <v>#N/A</v>
      </c>
      <c r="Q26" t="s">
        <v>896</v>
      </c>
      <c r="S26" t="s">
        <v>912</v>
      </c>
    </row>
    <row r="27" spans="1:19" hidden="1" x14ac:dyDescent="0.25">
      <c r="A27" s="63">
        <v>26</v>
      </c>
      <c r="B27" s="69">
        <v>1398</v>
      </c>
      <c r="C27" s="65">
        <v>44938</v>
      </c>
      <c r="D27" s="64" t="s">
        <v>12</v>
      </c>
      <c r="E27" s="66">
        <v>34002547</v>
      </c>
      <c r="F27" s="66">
        <v>3400255</v>
      </c>
      <c r="G27" s="66">
        <f t="shared" si="0"/>
        <v>37402802</v>
      </c>
      <c r="H27" s="67" t="s">
        <v>830</v>
      </c>
      <c r="I27" s="50">
        <f>+VLOOKUP(B27,'[2]TT 2023'!$F:$K,2,0)</f>
        <v>37402805</v>
      </c>
      <c r="J27" s="50">
        <f t="shared" si="1"/>
        <v>3</v>
      </c>
      <c r="K27" s="78">
        <f>+VLOOKUP(B27,'[2]TT 2023'!$F:$K,6,0)</f>
        <v>44981</v>
      </c>
      <c r="L27" s="50" t="e">
        <f>+VLOOKUP(B27,[3]CHECK!E$2:G$146,3,0)</f>
        <v>#N/A</v>
      </c>
      <c r="M27" s="50" t="e">
        <f t="shared" si="2"/>
        <v>#N/A</v>
      </c>
      <c r="Q27" t="s">
        <v>896</v>
      </c>
      <c r="S27" t="s">
        <v>912</v>
      </c>
    </row>
    <row r="28" spans="1:19" hidden="1" x14ac:dyDescent="0.25">
      <c r="A28" s="63">
        <v>27</v>
      </c>
      <c r="B28" s="69">
        <v>1472</v>
      </c>
      <c r="C28" s="65">
        <v>44939</v>
      </c>
      <c r="D28" s="64" t="s">
        <v>12</v>
      </c>
      <c r="E28" s="66">
        <v>14222006</v>
      </c>
      <c r="F28" s="66">
        <v>1422201</v>
      </c>
      <c r="G28" s="66">
        <f t="shared" si="0"/>
        <v>15644207</v>
      </c>
      <c r="H28" s="67" t="s">
        <v>830</v>
      </c>
      <c r="I28" s="50">
        <f>+VLOOKUP(B28,'[2]TT 2023'!$F:$K,2,0)</f>
        <v>15644211</v>
      </c>
      <c r="J28" s="50">
        <f t="shared" si="1"/>
        <v>4</v>
      </c>
      <c r="K28" s="78">
        <f>+VLOOKUP(B28,'[2]TT 2023'!$F:$K,6,0)</f>
        <v>44981</v>
      </c>
      <c r="L28" s="50" t="e">
        <f>+VLOOKUP(B28,[3]CHECK!E$2:G$146,3,0)</f>
        <v>#N/A</v>
      </c>
      <c r="M28" s="50" t="e">
        <f t="shared" si="2"/>
        <v>#N/A</v>
      </c>
      <c r="Q28" t="s">
        <v>896</v>
      </c>
      <c r="S28" t="s">
        <v>912</v>
      </c>
    </row>
    <row r="29" spans="1:19" hidden="1" x14ac:dyDescent="0.25">
      <c r="A29" s="63">
        <v>28</v>
      </c>
      <c r="B29" s="69">
        <v>1473</v>
      </c>
      <c r="C29" s="65">
        <v>44939</v>
      </c>
      <c r="D29" s="64" t="s">
        <v>12</v>
      </c>
      <c r="E29" s="66">
        <v>14231020</v>
      </c>
      <c r="F29" s="66">
        <v>1423102</v>
      </c>
      <c r="G29" s="66">
        <f t="shared" si="0"/>
        <v>15654122</v>
      </c>
      <c r="H29" s="67" t="s">
        <v>830</v>
      </c>
      <c r="I29" s="50">
        <f>+VLOOKUP(B29,'[2]TT 2023'!$F:$K,2,0)</f>
        <v>15654122</v>
      </c>
      <c r="J29" s="50">
        <f t="shared" si="1"/>
        <v>0</v>
      </c>
      <c r="K29" s="78">
        <f>+VLOOKUP(B29,'[2]TT 2023'!$F:$K,6,0)</f>
        <v>44981</v>
      </c>
      <c r="L29" s="50" t="e">
        <f>+VLOOKUP(B29,[3]CHECK!E$2:G$146,3,0)</f>
        <v>#N/A</v>
      </c>
      <c r="M29" s="50" t="e">
        <f t="shared" si="2"/>
        <v>#N/A</v>
      </c>
      <c r="Q29" t="s">
        <v>896</v>
      </c>
      <c r="S29" t="s">
        <v>912</v>
      </c>
    </row>
    <row r="30" spans="1:19" hidden="1" x14ac:dyDescent="0.25">
      <c r="A30" s="63">
        <v>29</v>
      </c>
      <c r="B30" s="69">
        <v>1474</v>
      </c>
      <c r="C30" s="65">
        <v>44939</v>
      </c>
      <c r="D30" s="64" t="s">
        <v>33</v>
      </c>
      <c r="E30" s="66">
        <v>4313540</v>
      </c>
      <c r="F30" s="66">
        <v>431354</v>
      </c>
      <c r="G30" s="66">
        <f t="shared" si="0"/>
        <v>4744894</v>
      </c>
      <c r="H30" s="67" t="s">
        <v>830</v>
      </c>
      <c r="I30" s="50">
        <f>+VLOOKUP(B30,'[2]TT 2023'!$F:$K,2,0)</f>
        <v>4744894</v>
      </c>
      <c r="J30" s="50">
        <f t="shared" si="1"/>
        <v>0</v>
      </c>
      <c r="K30" s="78">
        <f>+VLOOKUP(B30,'[2]TT 2023'!$F:$K,6,0)</f>
        <v>44981</v>
      </c>
      <c r="L30" s="50" t="e">
        <f>+VLOOKUP(B30,[3]CHECK!E$2:G$146,3,0)</f>
        <v>#N/A</v>
      </c>
      <c r="M30" s="50" t="e">
        <f t="shared" si="2"/>
        <v>#N/A</v>
      </c>
      <c r="Q30" t="s">
        <v>896</v>
      </c>
      <c r="S30" t="s">
        <v>912</v>
      </c>
    </row>
    <row r="31" spans="1:19" hidden="1" x14ac:dyDescent="0.25">
      <c r="A31" s="63">
        <v>30</v>
      </c>
      <c r="B31" s="69">
        <v>1475</v>
      </c>
      <c r="C31" s="65">
        <v>44939</v>
      </c>
      <c r="D31" s="64" t="s">
        <v>26</v>
      </c>
      <c r="E31" s="66">
        <v>5508443</v>
      </c>
      <c r="F31" s="66">
        <v>550844</v>
      </c>
      <c r="G31" s="66">
        <f t="shared" si="0"/>
        <v>6059287</v>
      </c>
      <c r="H31" s="67" t="s">
        <v>830</v>
      </c>
      <c r="I31" s="50">
        <f>+VLOOKUP(B31,'[2]TT 2023'!$F:$K,2,0)</f>
        <v>6059284</v>
      </c>
      <c r="J31" s="50">
        <f t="shared" si="1"/>
        <v>-3</v>
      </c>
      <c r="K31" s="78">
        <f>+VLOOKUP(B31,'[2]TT 2023'!$F:$K,6,0)</f>
        <v>44981</v>
      </c>
      <c r="L31" s="50" t="e">
        <f>+VLOOKUP(B31,[3]CHECK!E$2:G$146,3,0)</f>
        <v>#N/A</v>
      </c>
      <c r="M31" s="50" t="e">
        <f t="shared" si="2"/>
        <v>#N/A</v>
      </c>
      <c r="Q31" t="s">
        <v>896</v>
      </c>
      <c r="S31" t="s">
        <v>912</v>
      </c>
    </row>
    <row r="32" spans="1:19" hidden="1" x14ac:dyDescent="0.25">
      <c r="A32" s="63">
        <v>31</v>
      </c>
      <c r="B32" s="69">
        <v>1476</v>
      </c>
      <c r="C32" s="65">
        <v>44939</v>
      </c>
      <c r="D32" s="64" t="s">
        <v>27</v>
      </c>
      <c r="E32" s="66">
        <v>12045000</v>
      </c>
      <c r="F32" s="66">
        <v>1204500</v>
      </c>
      <c r="G32" s="66">
        <f t="shared" si="0"/>
        <v>13249500</v>
      </c>
      <c r="H32" s="67" t="s">
        <v>830</v>
      </c>
      <c r="I32" s="50">
        <f>+VLOOKUP(B32,'[2]TT 2023'!$F:$K,2,0)</f>
        <v>13249500</v>
      </c>
      <c r="J32" s="50">
        <f t="shared" si="1"/>
        <v>0</v>
      </c>
      <c r="K32" s="78">
        <f>+VLOOKUP(B32,'[2]TT 2023'!$F:$K,6,0)</f>
        <v>44995</v>
      </c>
      <c r="L32" s="50" t="e">
        <f>+VLOOKUP(B32,[3]CHECK!E$2:G$146,3,0)</f>
        <v>#N/A</v>
      </c>
      <c r="M32" s="50" t="e">
        <f t="shared" si="2"/>
        <v>#N/A</v>
      </c>
      <c r="Q32" t="s">
        <v>896</v>
      </c>
      <c r="S32" t="s">
        <v>912</v>
      </c>
    </row>
    <row r="33" spans="1:19" hidden="1" x14ac:dyDescent="0.25">
      <c r="A33" s="63">
        <v>32</v>
      </c>
      <c r="B33" s="69">
        <v>1478</v>
      </c>
      <c r="C33" s="65">
        <v>44939</v>
      </c>
      <c r="D33" s="64" t="s">
        <v>27</v>
      </c>
      <c r="E33" s="66">
        <v>2234495</v>
      </c>
      <c r="F33" s="66">
        <v>223450</v>
      </c>
      <c r="G33" s="66">
        <f t="shared" si="0"/>
        <v>2457945</v>
      </c>
      <c r="H33" s="67" t="s">
        <v>830</v>
      </c>
      <c r="I33" s="50">
        <f>+VLOOKUP(B33,'[2]TT 2023'!$F:$K,2,0)</f>
        <v>2457950</v>
      </c>
      <c r="J33" s="50">
        <f t="shared" si="1"/>
        <v>5</v>
      </c>
      <c r="K33" s="78">
        <f>+VLOOKUP(B33,'[2]TT 2023'!$F:$K,6,0)</f>
        <v>44981</v>
      </c>
      <c r="L33" s="50" t="e">
        <f>+VLOOKUP(B33,[3]CHECK!E$2:G$146,3,0)</f>
        <v>#N/A</v>
      </c>
      <c r="M33" s="50" t="e">
        <f t="shared" si="2"/>
        <v>#N/A</v>
      </c>
      <c r="Q33" t="s">
        <v>896</v>
      </c>
      <c r="S33" t="s">
        <v>912</v>
      </c>
    </row>
    <row r="34" spans="1:19" hidden="1" x14ac:dyDescent="0.25">
      <c r="A34" s="63">
        <v>33</v>
      </c>
      <c r="B34" s="69">
        <v>1479</v>
      </c>
      <c r="C34" s="65">
        <v>44939</v>
      </c>
      <c r="D34" s="64" t="s">
        <v>30</v>
      </c>
      <c r="E34" s="66">
        <v>301092</v>
      </c>
      <c r="F34" s="66">
        <v>30109</v>
      </c>
      <c r="G34" s="66">
        <f t="shared" si="0"/>
        <v>331201</v>
      </c>
      <c r="H34" s="67" t="s">
        <v>830</v>
      </c>
      <c r="I34" s="50">
        <f>+VLOOKUP(B34,'[2]TT 2023'!$F:$K,2,0)</f>
        <v>331199</v>
      </c>
      <c r="J34" s="50">
        <f t="shared" si="1"/>
        <v>-2</v>
      </c>
      <c r="K34" s="78">
        <f>+VLOOKUP(B34,'[2]TT 2023'!$F:$K,6,0)</f>
        <v>44981</v>
      </c>
      <c r="L34" s="50" t="e">
        <f>+VLOOKUP(B34,[3]CHECK!E$2:G$146,3,0)</f>
        <v>#N/A</v>
      </c>
      <c r="M34" s="50" t="e">
        <f t="shared" si="2"/>
        <v>#N/A</v>
      </c>
      <c r="Q34" t="s">
        <v>896</v>
      </c>
      <c r="S34" t="s">
        <v>912</v>
      </c>
    </row>
    <row r="35" spans="1:19" hidden="1" x14ac:dyDescent="0.25">
      <c r="A35" s="63">
        <v>34</v>
      </c>
      <c r="B35" s="69">
        <v>1481</v>
      </c>
      <c r="C35" s="65">
        <v>44939</v>
      </c>
      <c r="D35" s="64" t="s">
        <v>29</v>
      </c>
      <c r="E35" s="66">
        <v>3398400</v>
      </c>
      <c r="F35" s="66">
        <v>339840</v>
      </c>
      <c r="G35" s="66">
        <f t="shared" si="0"/>
        <v>3738240</v>
      </c>
      <c r="H35" s="67" t="s">
        <v>830</v>
      </c>
      <c r="I35" s="50">
        <f>+VLOOKUP(B35,'[2]TT 2023'!$F:$K,2,0)</f>
        <v>3738240</v>
      </c>
      <c r="J35" s="50">
        <f t="shared" si="1"/>
        <v>0</v>
      </c>
      <c r="K35" s="78">
        <f>+VLOOKUP(B35,'[2]TT 2023'!$F:$K,6,0)</f>
        <v>44981</v>
      </c>
      <c r="L35" s="50" t="e">
        <f>+VLOOKUP(B35,[3]CHECK!E$2:G$146,3,0)</f>
        <v>#N/A</v>
      </c>
      <c r="M35" s="50" t="e">
        <f t="shared" si="2"/>
        <v>#N/A</v>
      </c>
      <c r="Q35" t="s">
        <v>896</v>
      </c>
      <c r="S35" t="s">
        <v>912</v>
      </c>
    </row>
    <row r="36" spans="1:19" hidden="1" x14ac:dyDescent="0.25">
      <c r="A36" s="63">
        <v>35</v>
      </c>
      <c r="B36" s="69">
        <v>1483</v>
      </c>
      <c r="C36" s="65">
        <v>44939</v>
      </c>
      <c r="D36" s="64" t="s">
        <v>29</v>
      </c>
      <c r="E36" s="66">
        <v>523160</v>
      </c>
      <c r="F36" s="66">
        <v>52316</v>
      </c>
      <c r="G36" s="66">
        <f t="shared" si="0"/>
        <v>575476</v>
      </c>
      <c r="H36" s="67" t="s">
        <v>830</v>
      </c>
      <c r="I36" s="50">
        <f>+VLOOKUP(B36,'[2]TT 2023'!$F:$K,2,0)</f>
        <v>575476</v>
      </c>
      <c r="J36" s="50">
        <f t="shared" si="1"/>
        <v>0</v>
      </c>
      <c r="K36" s="78">
        <f>+VLOOKUP(B36,'[2]TT 2023'!$F:$K,6,0)</f>
        <v>44981</v>
      </c>
      <c r="L36" s="50" t="e">
        <f>+VLOOKUP(B36,[3]CHECK!E$2:G$146,3,0)</f>
        <v>#N/A</v>
      </c>
      <c r="M36" s="50" t="e">
        <f t="shared" si="2"/>
        <v>#N/A</v>
      </c>
      <c r="Q36" t="s">
        <v>896</v>
      </c>
      <c r="S36" t="s">
        <v>912</v>
      </c>
    </row>
    <row r="37" spans="1:19" hidden="1" x14ac:dyDescent="0.25">
      <c r="A37" s="63">
        <v>36</v>
      </c>
      <c r="B37" s="69">
        <v>2118</v>
      </c>
      <c r="C37" s="65">
        <v>44957</v>
      </c>
      <c r="D37" s="64" t="s">
        <v>29</v>
      </c>
      <c r="E37" s="66">
        <v>8201700</v>
      </c>
      <c r="F37" s="66">
        <v>820170</v>
      </c>
      <c r="G37" s="66">
        <f t="shared" si="0"/>
        <v>9021870</v>
      </c>
      <c r="H37" s="67" t="s">
        <v>830</v>
      </c>
      <c r="I37" s="50">
        <f>+VLOOKUP(B37,'[2]TT 2023'!$F:$K,2,0)</f>
        <v>9021870</v>
      </c>
      <c r="J37" s="50">
        <f t="shared" si="1"/>
        <v>0</v>
      </c>
      <c r="K37" s="78">
        <f>+VLOOKUP(B37,'[2]TT 2023'!$F:$K,6,0)</f>
        <v>44981</v>
      </c>
      <c r="L37" s="50" t="e">
        <f>+VLOOKUP(B37,[3]CHECK!E$2:G$146,3,0)</f>
        <v>#N/A</v>
      </c>
      <c r="M37" s="50" t="e">
        <f t="shared" si="2"/>
        <v>#N/A</v>
      </c>
      <c r="Q37" t="s">
        <v>896</v>
      </c>
      <c r="S37" t="s">
        <v>912</v>
      </c>
    </row>
    <row r="38" spans="1:19" hidden="1" x14ac:dyDescent="0.25">
      <c r="A38" s="63">
        <v>37</v>
      </c>
      <c r="B38" s="69">
        <v>2119</v>
      </c>
      <c r="C38" s="65">
        <v>44957</v>
      </c>
      <c r="D38" s="64" t="s">
        <v>34</v>
      </c>
      <c r="E38" s="66">
        <v>6681919</v>
      </c>
      <c r="F38" s="66">
        <v>668192</v>
      </c>
      <c r="G38" s="66">
        <f t="shared" si="0"/>
        <v>7350111</v>
      </c>
      <c r="H38" s="67" t="s">
        <v>830</v>
      </c>
      <c r="I38" s="50">
        <f>+VLOOKUP(B38,'[2]TT 2023'!$F:$K,2,0)</f>
        <v>7350112</v>
      </c>
      <c r="J38" s="50">
        <f t="shared" si="1"/>
        <v>1</v>
      </c>
      <c r="K38" s="78">
        <f>+VLOOKUP(B38,'[2]TT 2023'!$F:$K,6,0)</f>
        <v>44981</v>
      </c>
      <c r="L38" s="50" t="e">
        <f>+VLOOKUP(B38,[3]CHECK!E$2:G$146,3,0)</f>
        <v>#N/A</v>
      </c>
      <c r="M38" s="50" t="e">
        <f t="shared" si="2"/>
        <v>#N/A</v>
      </c>
      <c r="Q38" t="s">
        <v>896</v>
      </c>
      <c r="S38" t="s">
        <v>912</v>
      </c>
    </row>
    <row r="39" spans="1:19" hidden="1" x14ac:dyDescent="0.25">
      <c r="A39" s="63">
        <v>38</v>
      </c>
      <c r="B39" s="69">
        <v>2120</v>
      </c>
      <c r="C39" s="65">
        <v>44957</v>
      </c>
      <c r="D39" s="64" t="s">
        <v>31</v>
      </c>
      <c r="E39" s="66">
        <v>1409320</v>
      </c>
      <c r="F39" s="66">
        <v>140932</v>
      </c>
      <c r="G39" s="66">
        <f t="shared" si="0"/>
        <v>1550252</v>
      </c>
      <c r="H39" s="67" t="s">
        <v>830</v>
      </c>
      <c r="I39" s="50">
        <f>+VLOOKUP(B39,'[2]TT 2023'!$F:$K,2,0)</f>
        <v>1550252</v>
      </c>
      <c r="J39" s="50">
        <f t="shared" si="1"/>
        <v>0</v>
      </c>
      <c r="K39" s="78">
        <f>+VLOOKUP(B39,'[2]TT 2023'!$F:$K,6,0)</f>
        <v>44981</v>
      </c>
      <c r="L39" s="50" t="e">
        <f>+VLOOKUP(B39,[3]CHECK!E$2:G$146,3,0)</f>
        <v>#N/A</v>
      </c>
      <c r="M39" s="50" t="e">
        <f t="shared" si="2"/>
        <v>#N/A</v>
      </c>
      <c r="Q39" t="s">
        <v>896</v>
      </c>
      <c r="S39" t="s">
        <v>912</v>
      </c>
    </row>
    <row r="40" spans="1:19" hidden="1" x14ac:dyDescent="0.25">
      <c r="A40" s="63">
        <v>39</v>
      </c>
      <c r="B40" s="69">
        <v>2122</v>
      </c>
      <c r="C40" s="65">
        <v>44957</v>
      </c>
      <c r="D40" s="64" t="s">
        <v>12</v>
      </c>
      <c r="E40" s="66">
        <v>5097600</v>
      </c>
      <c r="F40" s="66">
        <v>509760</v>
      </c>
      <c r="G40" s="66">
        <f t="shared" si="0"/>
        <v>5607360</v>
      </c>
      <c r="H40" s="67" t="s">
        <v>830</v>
      </c>
      <c r="I40" s="50">
        <f>+VLOOKUP(B40,'[2]TT 2023'!$F:$K,2,0)</f>
        <v>5607360</v>
      </c>
      <c r="J40" s="50">
        <f t="shared" si="1"/>
        <v>0</v>
      </c>
      <c r="K40" s="78">
        <f>+VLOOKUP(B40,'[2]TT 2023'!$F:$K,6,0)</f>
        <v>44981</v>
      </c>
      <c r="L40" s="50" t="e">
        <f>+VLOOKUP(B40,[3]CHECK!E$2:G$146,3,0)</f>
        <v>#N/A</v>
      </c>
      <c r="M40" s="50" t="e">
        <f t="shared" si="2"/>
        <v>#N/A</v>
      </c>
      <c r="Q40" t="s">
        <v>896</v>
      </c>
      <c r="S40" t="s">
        <v>912</v>
      </c>
    </row>
    <row r="41" spans="1:19" hidden="1" x14ac:dyDescent="0.25">
      <c r="A41" s="63">
        <v>40</v>
      </c>
      <c r="B41" s="69">
        <v>2123</v>
      </c>
      <c r="C41" s="65">
        <v>44957</v>
      </c>
      <c r="D41" s="64" t="s">
        <v>12</v>
      </c>
      <c r="E41" s="66">
        <v>13089490</v>
      </c>
      <c r="F41" s="66">
        <v>1308949</v>
      </c>
      <c r="G41" s="66">
        <f t="shared" si="0"/>
        <v>14398439</v>
      </c>
      <c r="H41" s="67" t="s">
        <v>830</v>
      </c>
      <c r="I41" s="50">
        <f>+VLOOKUP(B41,'[2]TT 2023'!$F:$K,2,0)</f>
        <v>14398439</v>
      </c>
      <c r="J41" s="50">
        <f t="shared" si="1"/>
        <v>0</v>
      </c>
      <c r="K41" s="78">
        <f>+VLOOKUP(B41,'[2]TT 2023'!$F:$K,6,0)</f>
        <v>44981</v>
      </c>
      <c r="L41" s="50" t="e">
        <f>+VLOOKUP(B41,[3]CHECK!E$2:G$146,3,0)</f>
        <v>#N/A</v>
      </c>
      <c r="M41" s="50" t="e">
        <f t="shared" si="2"/>
        <v>#N/A</v>
      </c>
      <c r="Q41" t="s">
        <v>896</v>
      </c>
      <c r="S41" t="s">
        <v>912</v>
      </c>
    </row>
    <row r="42" spans="1:19" hidden="1" x14ac:dyDescent="0.25">
      <c r="A42" s="63">
        <v>41</v>
      </c>
      <c r="B42" s="69">
        <v>2125</v>
      </c>
      <c r="C42" s="65">
        <v>44957</v>
      </c>
      <c r="D42" s="64" t="s">
        <v>12</v>
      </c>
      <c r="E42" s="66">
        <v>2937240</v>
      </c>
      <c r="F42" s="66">
        <v>293724</v>
      </c>
      <c r="G42" s="66">
        <f t="shared" si="0"/>
        <v>3230964</v>
      </c>
      <c r="H42" s="67" t="s">
        <v>830</v>
      </c>
      <c r="I42" s="50">
        <f>+VLOOKUP(B42,'[2]TT 2023'!$F:$K,2,0)</f>
        <v>3230964</v>
      </c>
      <c r="J42" s="50">
        <f t="shared" si="1"/>
        <v>0</v>
      </c>
      <c r="K42" s="78">
        <f>+VLOOKUP(B42,'[2]TT 2023'!$F:$K,6,0)</f>
        <v>45070</v>
      </c>
      <c r="L42" s="50" t="e">
        <f>+VLOOKUP(B42,[3]CHECK!E$2:G$146,3,0)</f>
        <v>#N/A</v>
      </c>
      <c r="M42" s="50" t="e">
        <f t="shared" si="2"/>
        <v>#N/A</v>
      </c>
      <c r="Q42" t="s">
        <v>896</v>
      </c>
      <c r="S42" t="s">
        <v>912</v>
      </c>
    </row>
    <row r="43" spans="1:19" hidden="1" x14ac:dyDescent="0.25">
      <c r="A43" s="63">
        <v>42</v>
      </c>
      <c r="B43" s="69">
        <v>2126</v>
      </c>
      <c r="C43" s="65">
        <v>44957</v>
      </c>
      <c r="D43" s="64" t="s">
        <v>12</v>
      </c>
      <c r="E43" s="66">
        <v>6857292</v>
      </c>
      <c r="F43" s="66">
        <v>685729</v>
      </c>
      <c r="G43" s="66">
        <f t="shared" si="0"/>
        <v>7543021</v>
      </c>
      <c r="H43" s="67" t="s">
        <v>830</v>
      </c>
      <c r="I43" s="50">
        <f>+VLOOKUP(B43,'[2]TT 2023'!$F:$K,2,0)</f>
        <v>7543019</v>
      </c>
      <c r="J43" s="50">
        <f t="shared" si="1"/>
        <v>-2</v>
      </c>
      <c r="K43" s="78">
        <f>+VLOOKUP(B43,'[2]TT 2023'!$F:$K,6,0)</f>
        <v>45070</v>
      </c>
      <c r="L43" s="50" t="e">
        <f>+VLOOKUP(B43,[3]CHECK!E$2:G$146,3,0)</f>
        <v>#N/A</v>
      </c>
      <c r="M43" s="50" t="e">
        <f t="shared" si="2"/>
        <v>#N/A</v>
      </c>
      <c r="Q43" t="s">
        <v>896</v>
      </c>
      <c r="S43" t="s">
        <v>912</v>
      </c>
    </row>
    <row r="44" spans="1:19" hidden="1" x14ac:dyDescent="0.25">
      <c r="A44" s="63">
        <v>43</v>
      </c>
      <c r="B44" s="69">
        <v>2128</v>
      </c>
      <c r="C44" s="65">
        <v>44957</v>
      </c>
      <c r="D44" s="64" t="s">
        <v>12</v>
      </c>
      <c r="E44" s="66">
        <v>3070760</v>
      </c>
      <c r="F44" s="66">
        <v>307076</v>
      </c>
      <c r="G44" s="66">
        <f t="shared" si="0"/>
        <v>3377836</v>
      </c>
      <c r="H44" s="67" t="s">
        <v>830</v>
      </c>
      <c r="I44" s="50">
        <f>+VLOOKUP(B44,'[2]TT 2023'!$F:$K,2,0)</f>
        <v>3377836</v>
      </c>
      <c r="J44" s="50">
        <f t="shared" si="1"/>
        <v>0</v>
      </c>
      <c r="K44" s="78">
        <f>+VLOOKUP(B44,'[2]TT 2023'!$F:$K,6,0)</f>
        <v>45070</v>
      </c>
      <c r="L44" s="50" t="e">
        <f>+VLOOKUP(B44,[3]CHECK!E$2:G$146,3,0)</f>
        <v>#N/A</v>
      </c>
      <c r="M44" s="50" t="e">
        <f t="shared" si="2"/>
        <v>#N/A</v>
      </c>
      <c r="Q44" t="s">
        <v>896</v>
      </c>
      <c r="S44" t="s">
        <v>912</v>
      </c>
    </row>
    <row r="45" spans="1:19" hidden="1" x14ac:dyDescent="0.25">
      <c r="A45" s="63">
        <v>44</v>
      </c>
      <c r="B45" s="69">
        <v>2129</v>
      </c>
      <c r="C45" s="65">
        <v>44957</v>
      </c>
      <c r="D45" s="64" t="s">
        <v>33</v>
      </c>
      <c r="E45" s="66">
        <v>4313540</v>
      </c>
      <c r="F45" s="66">
        <v>431354</v>
      </c>
      <c r="G45" s="66">
        <f t="shared" si="0"/>
        <v>4744894</v>
      </c>
      <c r="H45" s="67" t="s">
        <v>830</v>
      </c>
      <c r="I45" s="50">
        <f>+VLOOKUP(B45,'[2]TT 2023'!$F:$K,2,0)</f>
        <v>4744894</v>
      </c>
      <c r="J45" s="50">
        <f t="shared" si="1"/>
        <v>0</v>
      </c>
      <c r="K45" s="78">
        <f>+VLOOKUP(B45,'[2]TT 2023'!$F:$K,6,0)</f>
        <v>45070</v>
      </c>
      <c r="L45" s="50" t="e">
        <f>+VLOOKUP(B45,[3]CHECK!E$2:G$146,3,0)</f>
        <v>#N/A</v>
      </c>
      <c r="M45" s="50" t="e">
        <f t="shared" si="2"/>
        <v>#N/A</v>
      </c>
      <c r="Q45" t="s">
        <v>896</v>
      </c>
      <c r="S45" t="s">
        <v>912</v>
      </c>
    </row>
    <row r="46" spans="1:19" hidden="1" x14ac:dyDescent="0.25">
      <c r="A46" s="63">
        <v>45</v>
      </c>
      <c r="B46" s="69">
        <v>2132</v>
      </c>
      <c r="C46" s="65">
        <v>44957</v>
      </c>
      <c r="D46" s="64" t="s">
        <v>13</v>
      </c>
      <c r="E46" s="66">
        <v>3689780</v>
      </c>
      <c r="F46" s="66">
        <v>368978</v>
      </c>
      <c r="G46" s="66">
        <f t="shared" si="0"/>
        <v>4058758</v>
      </c>
      <c r="H46" s="67" t="s">
        <v>830</v>
      </c>
      <c r="I46" s="50">
        <f>+VLOOKUP(B46,'[2]TT 2023'!$F:$K,2,0)</f>
        <v>4058758</v>
      </c>
      <c r="J46" s="50">
        <f t="shared" si="1"/>
        <v>0</v>
      </c>
      <c r="K46" s="78">
        <f>+VLOOKUP(B46,'[2]TT 2023'!$F:$K,6,0)</f>
        <v>44981</v>
      </c>
      <c r="L46" s="50" t="e">
        <f>+VLOOKUP(B46,[3]CHECK!E$2:G$146,3,0)</f>
        <v>#N/A</v>
      </c>
      <c r="M46" s="50" t="e">
        <f t="shared" si="2"/>
        <v>#N/A</v>
      </c>
      <c r="Q46" t="s">
        <v>896</v>
      </c>
      <c r="S46" t="s">
        <v>912</v>
      </c>
    </row>
    <row r="47" spans="1:19" hidden="1" x14ac:dyDescent="0.25">
      <c r="A47" s="63">
        <v>46</v>
      </c>
      <c r="B47" s="69">
        <v>2135</v>
      </c>
      <c r="C47" s="65">
        <v>44957</v>
      </c>
      <c r="D47" s="64" t="s">
        <v>13</v>
      </c>
      <c r="E47" s="66">
        <v>4286700</v>
      </c>
      <c r="F47" s="66">
        <v>428670</v>
      </c>
      <c r="G47" s="66">
        <f t="shared" si="0"/>
        <v>4715370</v>
      </c>
      <c r="H47" s="67" t="s">
        <v>830</v>
      </c>
      <c r="I47" s="50">
        <f>+VLOOKUP(B47,'[2]TT 2023'!$F:$K,2,0)</f>
        <v>4715370</v>
      </c>
      <c r="J47" s="50">
        <f t="shared" si="1"/>
        <v>0</v>
      </c>
      <c r="K47" s="78">
        <f>+VLOOKUP(B47,'[2]TT 2023'!$F:$K,6,0)</f>
        <v>45009</v>
      </c>
      <c r="L47" s="50" t="e">
        <f>+VLOOKUP(B47,[3]CHECK!E$2:G$146,3,0)</f>
        <v>#N/A</v>
      </c>
      <c r="M47" s="50" t="e">
        <f t="shared" si="2"/>
        <v>#N/A</v>
      </c>
      <c r="Q47" t="s">
        <v>896</v>
      </c>
      <c r="S47" t="s">
        <v>912</v>
      </c>
    </row>
    <row r="48" spans="1:19" hidden="1" x14ac:dyDescent="0.25">
      <c r="A48" s="63">
        <v>47</v>
      </c>
      <c r="B48" s="69">
        <v>2139</v>
      </c>
      <c r="C48" s="65">
        <v>44957</v>
      </c>
      <c r="D48" s="64" t="s">
        <v>12</v>
      </c>
      <c r="E48" s="66">
        <v>13722516</v>
      </c>
      <c r="F48" s="66">
        <v>1372252</v>
      </c>
      <c r="G48" s="66">
        <f t="shared" si="0"/>
        <v>15094768</v>
      </c>
      <c r="H48" s="67" t="s">
        <v>830</v>
      </c>
      <c r="I48" s="50">
        <f>+VLOOKUP(B48,'[2]TT 2023'!$F:$K,2,0)</f>
        <v>15094772</v>
      </c>
      <c r="J48" s="50">
        <f t="shared" si="1"/>
        <v>4</v>
      </c>
      <c r="K48" s="78">
        <f>+VLOOKUP(B48,'[2]TT 2023'!$F:$K,6,0)</f>
        <v>45009</v>
      </c>
      <c r="L48" s="50" t="e">
        <f>+VLOOKUP(B48,[3]CHECK!E$2:G$146,3,0)</f>
        <v>#N/A</v>
      </c>
      <c r="M48" s="50" t="e">
        <f t="shared" si="2"/>
        <v>#N/A</v>
      </c>
      <c r="Q48" t="s">
        <v>896</v>
      </c>
      <c r="S48" t="s">
        <v>912</v>
      </c>
    </row>
    <row r="49" spans="1:19" hidden="1" x14ac:dyDescent="0.25">
      <c r="A49" s="63">
        <v>48</v>
      </c>
      <c r="B49" s="69">
        <v>3517</v>
      </c>
      <c r="C49" s="65">
        <v>44966</v>
      </c>
      <c r="D49" s="64" t="s">
        <v>27</v>
      </c>
      <c r="E49" s="66">
        <v>1863945</v>
      </c>
      <c r="F49" s="66">
        <v>186395</v>
      </c>
      <c r="G49" s="66">
        <f t="shared" si="0"/>
        <v>2050340</v>
      </c>
      <c r="H49" s="67" t="s">
        <v>831</v>
      </c>
      <c r="I49" s="50">
        <f>+VLOOKUP(B49,'[2]TT 2023'!$F:$K,2,0)</f>
        <v>2050345</v>
      </c>
      <c r="J49" s="50">
        <f t="shared" si="1"/>
        <v>5</v>
      </c>
      <c r="K49" s="78">
        <f>+VLOOKUP(B49,'[2]TT 2023'!$F:$K,6,0)</f>
        <v>45009</v>
      </c>
      <c r="L49" s="50" t="e">
        <f>+VLOOKUP(B49,[3]CHECK!E$2:G$146,3,0)</f>
        <v>#N/A</v>
      </c>
      <c r="M49" s="50" t="e">
        <f t="shared" si="2"/>
        <v>#N/A</v>
      </c>
      <c r="Q49" t="s">
        <v>896</v>
      </c>
      <c r="S49" t="s">
        <v>912</v>
      </c>
    </row>
    <row r="50" spans="1:19" hidden="1" x14ac:dyDescent="0.25">
      <c r="A50" s="63">
        <v>49</v>
      </c>
      <c r="B50" s="69">
        <v>3518</v>
      </c>
      <c r="C50" s="65">
        <v>44966</v>
      </c>
      <c r="D50" s="64" t="s">
        <v>27</v>
      </c>
      <c r="E50" s="66">
        <v>11892500</v>
      </c>
      <c r="F50" s="66">
        <v>1189250</v>
      </c>
      <c r="G50" s="66">
        <f t="shared" si="0"/>
        <v>13081750</v>
      </c>
      <c r="H50" s="67" t="s">
        <v>831</v>
      </c>
      <c r="I50" s="50">
        <f>+VLOOKUP(B50,'[2]TT 2023'!$F:$K,2,0)</f>
        <v>13081750</v>
      </c>
      <c r="J50" s="50">
        <f t="shared" si="1"/>
        <v>0</v>
      </c>
      <c r="K50" s="78">
        <f>+VLOOKUP(B50,'[2]TT 2023'!$F:$K,6,0)</f>
        <v>45009</v>
      </c>
      <c r="L50" s="50" t="e">
        <f>+VLOOKUP(B50,[3]CHECK!E$2:G$146,3,0)</f>
        <v>#N/A</v>
      </c>
      <c r="M50" s="50" t="e">
        <f t="shared" si="2"/>
        <v>#N/A</v>
      </c>
      <c r="Q50" t="s">
        <v>896</v>
      </c>
      <c r="S50" t="s">
        <v>912</v>
      </c>
    </row>
    <row r="51" spans="1:19" hidden="1" x14ac:dyDescent="0.25">
      <c r="A51" s="63">
        <v>50</v>
      </c>
      <c r="B51" s="69">
        <v>3519</v>
      </c>
      <c r="C51" s="65">
        <v>44966</v>
      </c>
      <c r="D51" s="64" t="s">
        <v>34</v>
      </c>
      <c r="E51" s="66">
        <v>18338120</v>
      </c>
      <c r="F51" s="66">
        <v>1833812</v>
      </c>
      <c r="G51" s="66">
        <f t="shared" si="0"/>
        <v>20171932</v>
      </c>
      <c r="H51" s="67" t="s">
        <v>831</v>
      </c>
      <c r="I51" s="50">
        <f>+VLOOKUP(B51,'[2]TT 2023'!$F:$K,2,0)</f>
        <v>20171932</v>
      </c>
      <c r="J51" s="50">
        <f t="shared" si="1"/>
        <v>0</v>
      </c>
      <c r="K51" s="78">
        <f>+VLOOKUP(B51,'[2]TT 2023'!$F:$K,6,0)</f>
        <v>45009</v>
      </c>
      <c r="L51" s="50" t="e">
        <f>+VLOOKUP(B51,[3]CHECK!E$2:G$146,3,0)</f>
        <v>#N/A</v>
      </c>
      <c r="M51" s="50" t="e">
        <f t="shared" si="2"/>
        <v>#N/A</v>
      </c>
      <c r="Q51" t="s">
        <v>896</v>
      </c>
      <c r="S51" t="s">
        <v>912</v>
      </c>
    </row>
    <row r="52" spans="1:19" hidden="1" x14ac:dyDescent="0.25">
      <c r="A52" s="63">
        <v>51</v>
      </c>
      <c r="B52" s="69">
        <v>3520</v>
      </c>
      <c r="C52" s="65">
        <v>44966</v>
      </c>
      <c r="D52" s="64" t="s">
        <v>36</v>
      </c>
      <c r="E52" s="66">
        <v>2381320</v>
      </c>
      <c r="F52" s="66">
        <v>238132</v>
      </c>
      <c r="G52" s="66">
        <f t="shared" si="0"/>
        <v>2619452</v>
      </c>
      <c r="H52" s="67" t="s">
        <v>831</v>
      </c>
      <c r="I52" s="50">
        <f>+VLOOKUP(B52,'[2]TT 2023'!$F:$K,2,0)</f>
        <v>2619452</v>
      </c>
      <c r="J52" s="50">
        <f t="shared" si="1"/>
        <v>0</v>
      </c>
      <c r="K52" s="78">
        <f>+VLOOKUP(B52,'[2]TT 2023'!$F:$K,6,0)</f>
        <v>45009</v>
      </c>
      <c r="L52" s="50" t="e">
        <f>+VLOOKUP(B52,[3]CHECK!E$2:G$146,3,0)</f>
        <v>#N/A</v>
      </c>
      <c r="M52" s="50" t="e">
        <f t="shared" si="2"/>
        <v>#N/A</v>
      </c>
      <c r="Q52" t="s">
        <v>896</v>
      </c>
      <c r="S52" t="s">
        <v>912</v>
      </c>
    </row>
    <row r="53" spans="1:19" hidden="1" x14ac:dyDescent="0.25">
      <c r="A53" s="63">
        <v>52</v>
      </c>
      <c r="B53" s="69">
        <v>3521</v>
      </c>
      <c r="C53" s="65">
        <v>44966</v>
      </c>
      <c r="D53" s="64" t="s">
        <v>33</v>
      </c>
      <c r="E53" s="66">
        <v>1003640</v>
      </c>
      <c r="F53" s="66">
        <v>100364</v>
      </c>
      <c r="G53" s="66">
        <f t="shared" si="0"/>
        <v>1104004</v>
      </c>
      <c r="H53" s="67" t="s">
        <v>831</v>
      </c>
      <c r="I53" s="50">
        <f>+VLOOKUP(B53,'[2]TT 2023'!$F:$K,2,0)</f>
        <v>1104004</v>
      </c>
      <c r="J53" s="50">
        <f t="shared" si="1"/>
        <v>0</v>
      </c>
      <c r="K53" s="78">
        <f>+VLOOKUP(B53,'[2]TT 2023'!$F:$K,6,0)</f>
        <v>45009</v>
      </c>
      <c r="L53" s="50" t="e">
        <f>+VLOOKUP(B53,[3]CHECK!E$2:G$146,3,0)</f>
        <v>#N/A</v>
      </c>
      <c r="M53" s="50" t="e">
        <f t="shared" si="2"/>
        <v>#N/A</v>
      </c>
      <c r="Q53" t="s">
        <v>896</v>
      </c>
      <c r="S53" t="s">
        <v>912</v>
      </c>
    </row>
    <row r="54" spans="1:19" hidden="1" x14ac:dyDescent="0.25">
      <c r="A54" s="63">
        <v>53</v>
      </c>
      <c r="B54" s="69">
        <v>3522</v>
      </c>
      <c r="C54" s="65">
        <v>44966</v>
      </c>
      <c r="D54" s="64" t="s">
        <v>33</v>
      </c>
      <c r="E54" s="66">
        <v>4123900</v>
      </c>
      <c r="F54" s="66">
        <v>412390</v>
      </c>
      <c r="G54" s="66">
        <f t="shared" si="0"/>
        <v>4536290</v>
      </c>
      <c r="H54" s="67" t="s">
        <v>831</v>
      </c>
      <c r="I54" s="50">
        <f>+VLOOKUP(B54,'[2]TT 2023'!$F:$K,2,0)</f>
        <v>4536290</v>
      </c>
      <c r="J54" s="50">
        <f t="shared" si="1"/>
        <v>0</v>
      </c>
      <c r="K54" s="78">
        <f>+VLOOKUP(B54,'[2]TT 2023'!$F:$K,6,0)</f>
        <v>45009</v>
      </c>
      <c r="L54" s="50" t="e">
        <f>+VLOOKUP(B54,[3]CHECK!E$2:G$146,3,0)</f>
        <v>#N/A</v>
      </c>
      <c r="M54" s="50" t="e">
        <f t="shared" si="2"/>
        <v>#N/A</v>
      </c>
      <c r="Q54" t="s">
        <v>896</v>
      </c>
      <c r="S54" t="s">
        <v>912</v>
      </c>
    </row>
    <row r="55" spans="1:19" hidden="1" x14ac:dyDescent="0.25">
      <c r="A55" s="63">
        <v>54</v>
      </c>
      <c r="B55" s="69">
        <v>3849</v>
      </c>
      <c r="C55" s="65">
        <v>44967</v>
      </c>
      <c r="D55" s="64" t="s">
        <v>12</v>
      </c>
      <c r="E55" s="66">
        <v>7203860</v>
      </c>
      <c r="F55" s="66">
        <v>720386</v>
      </c>
      <c r="G55" s="66">
        <f t="shared" si="0"/>
        <v>7924246</v>
      </c>
      <c r="H55" s="67" t="s">
        <v>831</v>
      </c>
      <c r="I55" s="50">
        <f>+VLOOKUP(B55,'[2]TT 2023'!$F:$K,2,0)</f>
        <v>7924246</v>
      </c>
      <c r="J55" s="50">
        <f t="shared" si="1"/>
        <v>0</v>
      </c>
      <c r="K55" s="78">
        <f>+VLOOKUP(B55,'[2]TT 2023'!$F:$K,6,0)</f>
        <v>45009</v>
      </c>
      <c r="L55" s="50" t="e">
        <f>+VLOOKUP(B55,[3]CHECK!E$2:G$146,3,0)</f>
        <v>#N/A</v>
      </c>
      <c r="M55" s="50" t="e">
        <f t="shared" si="2"/>
        <v>#N/A</v>
      </c>
      <c r="Q55" t="s">
        <v>896</v>
      </c>
      <c r="S55" t="s">
        <v>912</v>
      </c>
    </row>
    <row r="56" spans="1:19" hidden="1" x14ac:dyDescent="0.25">
      <c r="A56" s="63">
        <v>55</v>
      </c>
      <c r="B56" s="69">
        <v>3850</v>
      </c>
      <c r="C56" s="65">
        <v>44967</v>
      </c>
      <c r="D56" s="64" t="s">
        <v>12</v>
      </c>
      <c r="E56" s="66">
        <v>13093812</v>
      </c>
      <c r="F56" s="66">
        <v>1309381</v>
      </c>
      <c r="G56" s="66">
        <f t="shared" si="0"/>
        <v>14403193</v>
      </c>
      <c r="H56" s="67" t="s">
        <v>831</v>
      </c>
      <c r="I56" s="50">
        <f>+VLOOKUP(B56,'[2]TT 2023'!$F:$K,2,0)</f>
        <v>14403191</v>
      </c>
      <c r="J56" s="50">
        <f t="shared" si="1"/>
        <v>-2</v>
      </c>
      <c r="K56" s="78">
        <f>+VLOOKUP(B56,'[2]TT 2023'!$F:$K,6,0)</f>
        <v>45009</v>
      </c>
      <c r="L56" s="50" t="e">
        <f>+VLOOKUP(B56,[3]CHECK!E$2:G$146,3,0)</f>
        <v>#N/A</v>
      </c>
      <c r="M56" s="50" t="e">
        <f t="shared" si="2"/>
        <v>#N/A</v>
      </c>
      <c r="Q56" t="s">
        <v>896</v>
      </c>
      <c r="S56" t="s">
        <v>912</v>
      </c>
    </row>
    <row r="57" spans="1:19" hidden="1" x14ac:dyDescent="0.25">
      <c r="A57" s="63">
        <v>56</v>
      </c>
      <c r="B57" s="69">
        <v>3901</v>
      </c>
      <c r="C57" s="65">
        <v>44968</v>
      </c>
      <c r="D57" s="64" t="s">
        <v>12</v>
      </c>
      <c r="E57" s="66">
        <v>10641630</v>
      </c>
      <c r="F57" s="66">
        <v>1064163</v>
      </c>
      <c r="G57" s="66">
        <f t="shared" si="0"/>
        <v>11705793</v>
      </c>
      <c r="H57" s="67" t="s">
        <v>831</v>
      </c>
      <c r="I57" s="50">
        <f>+VLOOKUP(B57,'[2]TT 2023'!$F:$K,2,0)</f>
        <v>11705793</v>
      </c>
      <c r="J57" s="50">
        <f t="shared" si="1"/>
        <v>0</v>
      </c>
      <c r="K57" s="78">
        <f>+VLOOKUP(B57,'[2]TT 2023'!$F:$K,6,0)</f>
        <v>45009</v>
      </c>
      <c r="L57" s="50" t="e">
        <f>+VLOOKUP(B57,[3]CHECK!E$2:G$146,3,0)</f>
        <v>#N/A</v>
      </c>
      <c r="M57" s="50" t="e">
        <f t="shared" si="2"/>
        <v>#N/A</v>
      </c>
      <c r="Q57" t="s">
        <v>896</v>
      </c>
      <c r="S57" t="s">
        <v>912</v>
      </c>
    </row>
    <row r="58" spans="1:19" hidden="1" x14ac:dyDescent="0.25">
      <c r="A58" s="63">
        <v>57</v>
      </c>
      <c r="B58" s="69">
        <v>3902</v>
      </c>
      <c r="C58" s="65">
        <v>44968</v>
      </c>
      <c r="D58" s="64" t="s">
        <v>12</v>
      </c>
      <c r="E58" s="66">
        <v>14759120</v>
      </c>
      <c r="F58" s="66">
        <v>1475912</v>
      </c>
      <c r="G58" s="66">
        <f t="shared" si="0"/>
        <v>16235032</v>
      </c>
      <c r="H58" s="67" t="s">
        <v>831</v>
      </c>
      <c r="I58" s="50">
        <f>+VLOOKUP(B58,'[2]TT 2023'!$F:$K,2,0)</f>
        <v>16235032</v>
      </c>
      <c r="J58" s="50">
        <f t="shared" si="1"/>
        <v>0</v>
      </c>
      <c r="K58" s="78">
        <f>+VLOOKUP(B58,'[2]TT 2023'!$F:$K,6,0)</f>
        <v>45009</v>
      </c>
      <c r="L58" s="50" t="e">
        <f>+VLOOKUP(B58,[3]CHECK!E$2:G$146,3,0)</f>
        <v>#N/A</v>
      </c>
      <c r="M58" s="50" t="e">
        <f t="shared" si="2"/>
        <v>#N/A</v>
      </c>
      <c r="Q58" t="s">
        <v>896</v>
      </c>
      <c r="S58" t="s">
        <v>912</v>
      </c>
    </row>
    <row r="59" spans="1:19" hidden="1" x14ac:dyDescent="0.25">
      <c r="A59" s="63">
        <v>58</v>
      </c>
      <c r="B59" s="69">
        <v>3903</v>
      </c>
      <c r="C59" s="65">
        <v>44968</v>
      </c>
      <c r="D59" s="64" t="s">
        <v>12</v>
      </c>
      <c r="E59" s="66">
        <v>4101240</v>
      </c>
      <c r="F59" s="66">
        <v>410124</v>
      </c>
      <c r="G59" s="66">
        <f t="shared" si="0"/>
        <v>4511364</v>
      </c>
      <c r="H59" s="67" t="s">
        <v>831</v>
      </c>
      <c r="I59" s="50">
        <f>+VLOOKUP(B59,'[2]TT 2023'!$F:$K,2,0)</f>
        <v>4511364</v>
      </c>
      <c r="J59" s="50">
        <f t="shared" si="1"/>
        <v>0</v>
      </c>
      <c r="K59" s="78">
        <f>+VLOOKUP(B59,'[2]TT 2023'!$F:$K,6,0)</f>
        <v>45009</v>
      </c>
      <c r="L59" s="50" t="e">
        <f>+VLOOKUP(B59,[3]CHECK!E$2:G$146,3,0)</f>
        <v>#N/A</v>
      </c>
      <c r="M59" s="50" t="e">
        <f t="shared" si="2"/>
        <v>#N/A</v>
      </c>
      <c r="Q59" t="s">
        <v>896</v>
      </c>
      <c r="S59" t="s">
        <v>912</v>
      </c>
    </row>
    <row r="60" spans="1:19" hidden="1" x14ac:dyDescent="0.25">
      <c r="A60" s="63">
        <v>59</v>
      </c>
      <c r="B60" s="69">
        <v>3904</v>
      </c>
      <c r="C60" s="65">
        <v>44968</v>
      </c>
      <c r="D60" s="64" t="s">
        <v>12</v>
      </c>
      <c r="E60" s="66">
        <v>9566460</v>
      </c>
      <c r="F60" s="66">
        <v>956646</v>
      </c>
      <c r="G60" s="66">
        <f t="shared" si="0"/>
        <v>10523106</v>
      </c>
      <c r="H60" s="67" t="s">
        <v>831</v>
      </c>
      <c r="I60" s="50">
        <f>+VLOOKUP(B60,'[2]TT 2023'!$F:$K,2,0)</f>
        <v>10523106</v>
      </c>
      <c r="J60" s="50">
        <f t="shared" si="1"/>
        <v>0</v>
      </c>
      <c r="K60" s="78">
        <f>+VLOOKUP(B60,'[2]TT 2023'!$F:$K,6,0)</f>
        <v>45009</v>
      </c>
      <c r="L60" s="50" t="e">
        <f>+VLOOKUP(B60,[3]CHECK!E$2:G$146,3,0)</f>
        <v>#N/A</v>
      </c>
      <c r="M60" s="50" t="e">
        <f t="shared" si="2"/>
        <v>#N/A</v>
      </c>
      <c r="Q60" t="s">
        <v>896</v>
      </c>
      <c r="S60" t="s">
        <v>912</v>
      </c>
    </row>
    <row r="61" spans="1:19" hidden="1" x14ac:dyDescent="0.25">
      <c r="A61" s="63">
        <v>60</v>
      </c>
      <c r="B61" s="69">
        <v>3905</v>
      </c>
      <c r="C61" s="65">
        <v>44968</v>
      </c>
      <c r="D61" s="64" t="s">
        <v>28</v>
      </c>
      <c r="E61" s="66">
        <v>1410195</v>
      </c>
      <c r="F61" s="66">
        <v>141020</v>
      </c>
      <c r="G61" s="66">
        <f t="shared" si="0"/>
        <v>1551215</v>
      </c>
      <c r="H61" s="67" t="s">
        <v>831</v>
      </c>
      <c r="I61" s="50">
        <f>+VLOOKUP(B61,'[2]TT 2023'!$F:$K,2,0)</f>
        <v>1551220</v>
      </c>
      <c r="J61" s="50">
        <f t="shared" si="1"/>
        <v>5</v>
      </c>
      <c r="K61" s="78">
        <f>+VLOOKUP(B61,'[2]TT 2023'!$F:$K,6,0)</f>
        <v>45009</v>
      </c>
      <c r="L61" s="50" t="e">
        <f>+VLOOKUP(B61,[3]CHECK!E$2:G$146,3,0)</f>
        <v>#N/A</v>
      </c>
      <c r="M61" s="50" t="e">
        <f t="shared" si="2"/>
        <v>#N/A</v>
      </c>
      <c r="Q61" t="s">
        <v>896</v>
      </c>
      <c r="S61" t="s">
        <v>912</v>
      </c>
    </row>
    <row r="62" spans="1:19" hidden="1" x14ac:dyDescent="0.25">
      <c r="A62" s="63">
        <v>61</v>
      </c>
      <c r="B62" s="69">
        <v>3906</v>
      </c>
      <c r="C62" s="65">
        <v>44968</v>
      </c>
      <c r="D62" s="64" t="s">
        <v>30</v>
      </c>
      <c r="E62" s="66">
        <v>4050610</v>
      </c>
      <c r="F62" s="66">
        <v>405061</v>
      </c>
      <c r="G62" s="66">
        <f t="shared" si="0"/>
        <v>4455671</v>
      </c>
      <c r="H62" s="67" t="s">
        <v>831</v>
      </c>
      <c r="I62" s="50">
        <f>+VLOOKUP(B62,'[2]TT 2023'!$F:$K,2,0)</f>
        <v>4455671</v>
      </c>
      <c r="J62" s="50">
        <f t="shared" si="1"/>
        <v>0</v>
      </c>
      <c r="K62" s="78">
        <f>+VLOOKUP(B62,'[2]TT 2023'!$F:$K,6,0)</f>
        <v>45009</v>
      </c>
      <c r="L62" s="50" t="e">
        <f>+VLOOKUP(B62,[3]CHECK!E$2:G$146,3,0)</f>
        <v>#N/A</v>
      </c>
      <c r="M62" s="50" t="e">
        <f t="shared" si="2"/>
        <v>#N/A</v>
      </c>
      <c r="Q62" t="s">
        <v>896</v>
      </c>
      <c r="S62" t="s">
        <v>912</v>
      </c>
    </row>
    <row r="63" spans="1:19" hidden="1" x14ac:dyDescent="0.25">
      <c r="A63" s="63">
        <v>62</v>
      </c>
      <c r="B63" s="69">
        <v>3907</v>
      </c>
      <c r="C63" s="65">
        <v>44968</v>
      </c>
      <c r="D63" s="64" t="s">
        <v>30</v>
      </c>
      <c r="E63" s="66">
        <v>2579200</v>
      </c>
      <c r="F63" s="66">
        <v>257920</v>
      </c>
      <c r="G63" s="66">
        <f t="shared" si="0"/>
        <v>2837120</v>
      </c>
      <c r="H63" s="67" t="s">
        <v>831</v>
      </c>
      <c r="I63" s="50">
        <f>+VLOOKUP(B63,'[2]TT 2023'!$F:$K,2,0)</f>
        <v>2837120</v>
      </c>
      <c r="J63" s="50">
        <f t="shared" si="1"/>
        <v>0</v>
      </c>
      <c r="K63" s="78">
        <f>+VLOOKUP(B63,'[2]TT 2023'!$F:$K,6,0)</f>
        <v>45009</v>
      </c>
      <c r="L63" s="50" t="e">
        <f>+VLOOKUP(B63,[3]CHECK!E$2:G$146,3,0)</f>
        <v>#N/A</v>
      </c>
      <c r="M63" s="50" t="e">
        <f t="shared" si="2"/>
        <v>#N/A</v>
      </c>
      <c r="Q63" t="s">
        <v>896</v>
      </c>
      <c r="S63" t="s">
        <v>912</v>
      </c>
    </row>
    <row r="64" spans="1:19" hidden="1" x14ac:dyDescent="0.25">
      <c r="A64" s="63">
        <v>63</v>
      </c>
      <c r="B64" s="70">
        <v>3908</v>
      </c>
      <c r="C64" s="39">
        <v>44968</v>
      </c>
      <c r="D64" s="40" t="s">
        <v>31</v>
      </c>
      <c r="E64" s="48">
        <v>5211430</v>
      </c>
      <c r="F64" s="48">
        <v>521143</v>
      </c>
      <c r="G64" s="66">
        <f t="shared" si="0"/>
        <v>5732573</v>
      </c>
      <c r="H64" s="67" t="s">
        <v>831</v>
      </c>
      <c r="I64" s="50">
        <f>+VLOOKUP(B64,'[2]TT 2023'!$F:$K,2,0)</f>
        <v>5732573</v>
      </c>
      <c r="J64" s="50">
        <f t="shared" si="1"/>
        <v>0</v>
      </c>
      <c r="K64" s="78">
        <f>+VLOOKUP(B64,'[2]TT 2023'!$F:$K,6,0)</f>
        <v>45009</v>
      </c>
      <c r="L64" s="50" t="e">
        <f>+VLOOKUP(B64,[3]CHECK!E$2:G$146,3,0)</f>
        <v>#N/A</v>
      </c>
      <c r="M64" s="50" t="e">
        <f t="shared" si="2"/>
        <v>#N/A</v>
      </c>
      <c r="Q64" t="s">
        <v>896</v>
      </c>
      <c r="S64" t="s">
        <v>912</v>
      </c>
    </row>
    <row r="65" spans="1:19" hidden="1" x14ac:dyDescent="0.25">
      <c r="A65" s="63">
        <v>64</v>
      </c>
      <c r="B65" s="69">
        <v>3909</v>
      </c>
      <c r="C65" s="65">
        <v>44968</v>
      </c>
      <c r="D65" s="64" t="s">
        <v>29</v>
      </c>
      <c r="E65" s="66">
        <v>7181680</v>
      </c>
      <c r="F65" s="66">
        <v>718168</v>
      </c>
      <c r="G65" s="66">
        <f t="shared" si="0"/>
        <v>7899848</v>
      </c>
      <c r="H65" s="67" t="s">
        <v>831</v>
      </c>
      <c r="I65" s="50">
        <f>+VLOOKUP(B65,'[2]TT 2023'!$F:$K,2,0)</f>
        <v>7899848</v>
      </c>
      <c r="J65" s="50">
        <f t="shared" si="1"/>
        <v>0</v>
      </c>
      <c r="K65" s="78">
        <f>+VLOOKUP(B65,'[2]TT 2023'!$F:$K,6,0)</f>
        <v>45009</v>
      </c>
      <c r="L65" s="50" t="e">
        <f>+VLOOKUP(B65,[3]CHECK!E$2:G$146,3,0)</f>
        <v>#N/A</v>
      </c>
      <c r="M65" s="50" t="e">
        <f t="shared" si="2"/>
        <v>#N/A</v>
      </c>
      <c r="Q65" t="s">
        <v>896</v>
      </c>
      <c r="S65" t="s">
        <v>912</v>
      </c>
    </row>
    <row r="66" spans="1:19" hidden="1" x14ac:dyDescent="0.25">
      <c r="A66" s="63">
        <v>65</v>
      </c>
      <c r="B66" s="69">
        <v>6270</v>
      </c>
      <c r="C66" s="65">
        <v>44973</v>
      </c>
      <c r="D66" s="64" t="s">
        <v>13</v>
      </c>
      <c r="E66" s="66">
        <v>3849940</v>
      </c>
      <c r="F66" s="66">
        <v>384994</v>
      </c>
      <c r="G66" s="66">
        <f t="shared" si="0"/>
        <v>4234934</v>
      </c>
      <c r="H66" s="67" t="s">
        <v>831</v>
      </c>
      <c r="I66" s="50">
        <f>+VLOOKUP(B66,'[2]TT 2023'!$F:$K,2,0)</f>
        <v>4234934</v>
      </c>
      <c r="J66" s="50">
        <f t="shared" si="1"/>
        <v>0</v>
      </c>
      <c r="K66" s="78">
        <f>+VLOOKUP(B66,'[2]TT 2023'!$F:$K,6,0)</f>
        <v>45070</v>
      </c>
      <c r="L66" s="50" t="e">
        <f>+VLOOKUP(B66,[3]CHECK!E$2:G$146,3,0)</f>
        <v>#N/A</v>
      </c>
      <c r="M66" s="50" t="e">
        <f t="shared" si="2"/>
        <v>#N/A</v>
      </c>
      <c r="Q66" t="s">
        <v>896</v>
      </c>
      <c r="S66" t="s">
        <v>912</v>
      </c>
    </row>
    <row r="67" spans="1:19" hidden="1" x14ac:dyDescent="0.25">
      <c r="A67" s="63">
        <v>66</v>
      </c>
      <c r="B67" s="69">
        <v>6271</v>
      </c>
      <c r="C67" s="65">
        <v>44973</v>
      </c>
      <c r="D67" s="64" t="s">
        <v>13</v>
      </c>
      <c r="E67" s="66">
        <v>1468620</v>
      </c>
      <c r="F67" s="66">
        <v>146862</v>
      </c>
      <c r="G67" s="66">
        <f t="shared" ref="G67:G130" si="3">+E67+F67</f>
        <v>1615482</v>
      </c>
      <c r="H67" s="67" t="s">
        <v>831</v>
      </c>
      <c r="I67" s="50">
        <f>+VLOOKUP(B67,'[2]TT 2023'!$F:$K,2,0)</f>
        <v>1615482</v>
      </c>
      <c r="J67" s="50">
        <f t="shared" ref="J67:J130" si="4">+I67-G67</f>
        <v>0</v>
      </c>
      <c r="K67" s="78">
        <f>+VLOOKUP(B67,'[2]TT 2023'!$F:$K,6,0)</f>
        <v>45070</v>
      </c>
      <c r="L67" s="50" t="e">
        <f>+VLOOKUP(B67,[3]CHECK!E$2:G$146,3,0)</f>
        <v>#N/A</v>
      </c>
      <c r="M67" s="50" t="e">
        <f t="shared" ref="M67:M130" si="5">+L67-G67</f>
        <v>#N/A</v>
      </c>
      <c r="Q67" t="s">
        <v>896</v>
      </c>
      <c r="S67" t="s">
        <v>912</v>
      </c>
    </row>
    <row r="68" spans="1:19" hidden="1" x14ac:dyDescent="0.25">
      <c r="A68" s="63">
        <v>67</v>
      </c>
      <c r="B68" s="69">
        <v>6272</v>
      </c>
      <c r="C68" s="65">
        <v>44973</v>
      </c>
      <c r="D68" s="64" t="s">
        <v>13</v>
      </c>
      <c r="E68" s="66">
        <v>3491900</v>
      </c>
      <c r="F68" s="66">
        <v>349190</v>
      </c>
      <c r="G68" s="66">
        <f t="shared" si="3"/>
        <v>3841090</v>
      </c>
      <c r="H68" s="67" t="s">
        <v>831</v>
      </c>
      <c r="I68" s="50">
        <f>+VLOOKUP(B68,'[2]TT 2023'!$F:$K,2,0)</f>
        <v>3841090</v>
      </c>
      <c r="J68" s="50">
        <f t="shared" si="4"/>
        <v>0</v>
      </c>
      <c r="K68" s="78">
        <f>+VLOOKUP(B68,'[2]TT 2023'!$F:$K,6,0)</f>
        <v>45070</v>
      </c>
      <c r="L68" s="50" t="e">
        <f>+VLOOKUP(B68,[3]CHECK!E$2:G$146,3,0)</f>
        <v>#N/A</v>
      </c>
      <c r="M68" s="50" t="e">
        <f t="shared" si="5"/>
        <v>#N/A</v>
      </c>
      <c r="Q68" t="s">
        <v>896</v>
      </c>
      <c r="S68" t="s">
        <v>912</v>
      </c>
    </row>
    <row r="69" spans="1:19" hidden="1" x14ac:dyDescent="0.25">
      <c r="A69" s="63">
        <v>68</v>
      </c>
      <c r="B69" s="69">
        <v>6273</v>
      </c>
      <c r="C69" s="65">
        <v>44973</v>
      </c>
      <c r="D69" s="64" t="s">
        <v>13</v>
      </c>
      <c r="E69" s="66">
        <v>5920055</v>
      </c>
      <c r="F69" s="66">
        <v>592006</v>
      </c>
      <c r="G69" s="66">
        <f t="shared" si="3"/>
        <v>6512061</v>
      </c>
      <c r="H69" s="67" t="s">
        <v>831</v>
      </c>
      <c r="I69" s="50">
        <f>+VLOOKUP(B69,'[2]TT 2023'!$F:$K,2,0)</f>
        <v>6512066</v>
      </c>
      <c r="J69" s="50">
        <f t="shared" si="4"/>
        <v>5</v>
      </c>
      <c r="K69" s="78">
        <f>+VLOOKUP(B69,'[2]TT 2023'!$F:$K,6,0)</f>
        <v>45070</v>
      </c>
      <c r="L69" s="50" t="e">
        <f>+VLOOKUP(B69,[3]CHECK!E$2:G$146,3,0)</f>
        <v>#N/A</v>
      </c>
      <c r="M69" s="50" t="e">
        <f t="shared" si="5"/>
        <v>#N/A</v>
      </c>
      <c r="Q69" t="s">
        <v>896</v>
      </c>
      <c r="S69" t="s">
        <v>912</v>
      </c>
    </row>
    <row r="70" spans="1:19" hidden="1" x14ac:dyDescent="0.25">
      <c r="A70" s="63">
        <v>69</v>
      </c>
      <c r="B70" s="69">
        <v>6274</v>
      </c>
      <c r="C70" s="65">
        <v>44973</v>
      </c>
      <c r="D70" s="64" t="s">
        <v>13</v>
      </c>
      <c r="E70" s="66">
        <v>6194009</v>
      </c>
      <c r="F70" s="66">
        <v>619401</v>
      </c>
      <c r="G70" s="66">
        <f t="shared" si="3"/>
        <v>6813410</v>
      </c>
      <c r="H70" s="67" t="s">
        <v>831</v>
      </c>
      <c r="I70" s="50">
        <f>+VLOOKUP(B70,'[2]TT 2023'!$F:$K,2,0)</f>
        <v>6813411</v>
      </c>
      <c r="J70" s="50">
        <f t="shared" si="4"/>
        <v>1</v>
      </c>
      <c r="K70" s="78">
        <f>+VLOOKUP(B70,'[2]TT 2023'!$F:$K,6,0)</f>
        <v>45070</v>
      </c>
      <c r="L70" s="50" t="e">
        <f>+VLOOKUP(B70,[3]CHECK!E$2:G$146,3,0)</f>
        <v>#N/A</v>
      </c>
      <c r="M70" s="50" t="e">
        <f t="shared" si="5"/>
        <v>#N/A</v>
      </c>
      <c r="Q70" t="s">
        <v>896</v>
      </c>
      <c r="S70" t="s">
        <v>912</v>
      </c>
    </row>
    <row r="71" spans="1:19" hidden="1" x14ac:dyDescent="0.25">
      <c r="A71" s="63">
        <v>70</v>
      </c>
      <c r="B71" s="69">
        <v>6275</v>
      </c>
      <c r="C71" s="65">
        <v>44973</v>
      </c>
      <c r="D71" s="64" t="s">
        <v>13</v>
      </c>
      <c r="E71" s="66">
        <v>1815240</v>
      </c>
      <c r="F71" s="66">
        <v>181524</v>
      </c>
      <c r="G71" s="66">
        <f t="shared" si="3"/>
        <v>1996764</v>
      </c>
      <c r="H71" s="67" t="s">
        <v>831</v>
      </c>
      <c r="I71" s="50">
        <f>+VLOOKUP(B71,'[2]TT 2023'!$F:$K,2,0)</f>
        <v>1996764</v>
      </c>
      <c r="J71" s="50">
        <f t="shared" si="4"/>
        <v>0</v>
      </c>
      <c r="K71" s="78">
        <f>+VLOOKUP(B71,'[2]TT 2023'!$F:$K,6,0)</f>
        <v>45070</v>
      </c>
      <c r="L71" s="50" t="e">
        <f>+VLOOKUP(B71,[3]CHECK!E$2:G$146,3,0)</f>
        <v>#N/A</v>
      </c>
      <c r="M71" s="50" t="e">
        <f t="shared" si="5"/>
        <v>#N/A</v>
      </c>
      <c r="Q71" t="s">
        <v>896</v>
      </c>
      <c r="S71" t="s">
        <v>912</v>
      </c>
    </row>
    <row r="72" spans="1:19" hidden="1" x14ac:dyDescent="0.25">
      <c r="A72" s="63">
        <v>71</v>
      </c>
      <c r="B72" s="69">
        <v>6276</v>
      </c>
      <c r="C72" s="65">
        <v>44973</v>
      </c>
      <c r="D72" s="64" t="s">
        <v>13</v>
      </c>
      <c r="E72" s="66">
        <v>3690540</v>
      </c>
      <c r="F72" s="66">
        <v>369054</v>
      </c>
      <c r="G72" s="66">
        <f t="shared" si="3"/>
        <v>4059594</v>
      </c>
      <c r="H72" s="67" t="s">
        <v>831</v>
      </c>
      <c r="I72" s="50">
        <f>+VLOOKUP(B72,'[2]TT 2023'!$F:$K,2,0)</f>
        <v>4059594</v>
      </c>
      <c r="J72" s="50">
        <f t="shared" si="4"/>
        <v>0</v>
      </c>
      <c r="K72" s="78">
        <f>+VLOOKUP(B72,'[2]TT 2023'!$F:$K,6,0)</f>
        <v>45070</v>
      </c>
      <c r="L72" s="50" t="e">
        <f>+VLOOKUP(B72,[3]CHECK!E$2:G$146,3,0)</f>
        <v>#N/A</v>
      </c>
      <c r="M72" s="50" t="e">
        <f t="shared" si="5"/>
        <v>#N/A</v>
      </c>
      <c r="Q72" t="s">
        <v>896</v>
      </c>
      <c r="S72" t="s">
        <v>912</v>
      </c>
    </row>
    <row r="73" spans="1:19" hidden="1" x14ac:dyDescent="0.25">
      <c r="A73" s="63">
        <v>72</v>
      </c>
      <c r="B73" s="69">
        <v>6278</v>
      </c>
      <c r="C73" s="65">
        <v>44973</v>
      </c>
      <c r="D73" s="64" t="s">
        <v>28</v>
      </c>
      <c r="E73" s="66">
        <v>1542990</v>
      </c>
      <c r="F73" s="66">
        <v>154299</v>
      </c>
      <c r="G73" s="66">
        <f t="shared" si="3"/>
        <v>1697289</v>
      </c>
      <c r="H73" s="67" t="s">
        <v>831</v>
      </c>
      <c r="I73" s="50">
        <f>+VLOOKUP(B73,'[2]TT 2023'!$F:$K,2,0)</f>
        <v>1697289</v>
      </c>
      <c r="J73" s="50">
        <f t="shared" si="4"/>
        <v>0</v>
      </c>
      <c r="K73" s="78">
        <f>+VLOOKUP(B73,'[2]TT 2023'!$F:$K,6,0)</f>
        <v>45070</v>
      </c>
      <c r="L73" s="50" t="e">
        <f>+VLOOKUP(B73,[3]CHECK!E$2:G$146,3,0)</f>
        <v>#N/A</v>
      </c>
      <c r="M73" s="50" t="e">
        <f t="shared" si="5"/>
        <v>#N/A</v>
      </c>
      <c r="Q73" t="s">
        <v>896</v>
      </c>
      <c r="S73" t="s">
        <v>912</v>
      </c>
    </row>
    <row r="74" spans="1:19" hidden="1" x14ac:dyDescent="0.25">
      <c r="A74" s="63">
        <v>73</v>
      </c>
      <c r="B74" s="69">
        <v>6279</v>
      </c>
      <c r="C74" s="65">
        <v>44973</v>
      </c>
      <c r="D74" s="64" t="s">
        <v>38</v>
      </c>
      <c r="E74" s="66">
        <v>4223925</v>
      </c>
      <c r="F74" s="66">
        <v>422393</v>
      </c>
      <c r="G74" s="66">
        <f t="shared" si="3"/>
        <v>4646318</v>
      </c>
      <c r="H74" s="67" t="s">
        <v>831</v>
      </c>
      <c r="I74" s="50">
        <f>+VLOOKUP(B74,'[2]TT 2023'!$F:$K,2,0)</f>
        <v>4646323</v>
      </c>
      <c r="J74" s="50">
        <f t="shared" si="4"/>
        <v>5</v>
      </c>
      <c r="K74" s="78">
        <f>+VLOOKUP(B74,'[2]TT 2023'!$F:$K,6,0)</f>
        <v>45070</v>
      </c>
      <c r="L74" s="50" t="e">
        <f>+VLOOKUP(B74,[3]CHECK!E$2:G$146,3,0)</f>
        <v>#N/A</v>
      </c>
      <c r="M74" s="50" t="e">
        <f t="shared" si="5"/>
        <v>#N/A</v>
      </c>
      <c r="Q74" t="s">
        <v>896</v>
      </c>
      <c r="S74" t="s">
        <v>912</v>
      </c>
    </row>
    <row r="75" spans="1:19" hidden="1" x14ac:dyDescent="0.25">
      <c r="A75" s="63">
        <v>74</v>
      </c>
      <c r="B75" s="69">
        <v>6280</v>
      </c>
      <c r="C75" s="65">
        <v>44973</v>
      </c>
      <c r="D75" s="64" t="s">
        <v>29</v>
      </c>
      <c r="E75" s="66">
        <v>1468620</v>
      </c>
      <c r="F75" s="66">
        <v>146862</v>
      </c>
      <c r="G75" s="66">
        <f t="shared" si="3"/>
        <v>1615482</v>
      </c>
      <c r="H75" s="67" t="s">
        <v>831</v>
      </c>
      <c r="I75" s="50">
        <f>+VLOOKUP(B75,'[2]TT 2023'!$F:$K,2,0)</f>
        <v>1615482</v>
      </c>
      <c r="J75" s="50">
        <f t="shared" si="4"/>
        <v>0</v>
      </c>
      <c r="K75" s="78">
        <f>+VLOOKUP(B75,'[2]TT 2023'!$F:$K,6,0)</f>
        <v>45070</v>
      </c>
      <c r="L75" s="50" t="e">
        <f>+VLOOKUP(B75,[3]CHECK!E$2:G$146,3,0)</f>
        <v>#N/A</v>
      </c>
      <c r="M75" s="50" t="e">
        <f t="shared" si="5"/>
        <v>#N/A</v>
      </c>
      <c r="Q75" t="s">
        <v>896</v>
      </c>
      <c r="S75" t="s">
        <v>912</v>
      </c>
    </row>
    <row r="76" spans="1:19" hidden="1" x14ac:dyDescent="0.25">
      <c r="A76" s="63">
        <v>75</v>
      </c>
      <c r="B76" s="69">
        <v>6281</v>
      </c>
      <c r="C76" s="65">
        <v>44973</v>
      </c>
      <c r="D76" s="64" t="s">
        <v>36</v>
      </c>
      <c r="E76" s="66">
        <v>3372440</v>
      </c>
      <c r="F76" s="66">
        <v>337244</v>
      </c>
      <c r="G76" s="66">
        <f t="shared" si="3"/>
        <v>3709684</v>
      </c>
      <c r="H76" s="67" t="s">
        <v>831</v>
      </c>
      <c r="I76" s="50">
        <f>+VLOOKUP(B76,'[2]TT 2023'!$F:$K,2,0)</f>
        <v>3709684</v>
      </c>
      <c r="J76" s="50">
        <f t="shared" si="4"/>
        <v>0</v>
      </c>
      <c r="K76" s="78">
        <f>+VLOOKUP(B76,'[2]TT 2023'!$F:$K,6,0)</f>
        <v>45070</v>
      </c>
      <c r="L76" s="50" t="e">
        <f>+VLOOKUP(B76,[3]CHECK!E$2:G$146,3,0)</f>
        <v>#N/A</v>
      </c>
      <c r="M76" s="50" t="e">
        <f t="shared" si="5"/>
        <v>#N/A</v>
      </c>
      <c r="Q76" t="s">
        <v>896</v>
      </c>
      <c r="S76" t="s">
        <v>912</v>
      </c>
    </row>
    <row r="77" spans="1:19" hidden="1" x14ac:dyDescent="0.25">
      <c r="A77" s="63">
        <v>76</v>
      </c>
      <c r="B77" s="69">
        <v>6282</v>
      </c>
      <c r="C77" s="65">
        <v>44973</v>
      </c>
      <c r="D77" s="64" t="s">
        <v>12</v>
      </c>
      <c r="E77" s="66">
        <v>2579200</v>
      </c>
      <c r="F77" s="66">
        <v>257920</v>
      </c>
      <c r="G77" s="66">
        <f t="shared" si="3"/>
        <v>2837120</v>
      </c>
      <c r="H77" s="67" t="s">
        <v>831</v>
      </c>
      <c r="I77" s="50">
        <f>+VLOOKUP(B77,'[2]TT 2023'!$F:$K,2,0)</f>
        <v>2837120</v>
      </c>
      <c r="J77" s="50">
        <f t="shared" si="4"/>
        <v>0</v>
      </c>
      <c r="K77" s="78">
        <f>+VLOOKUP(B77,'[2]TT 2023'!$F:$K,6,0)</f>
        <v>45070</v>
      </c>
      <c r="L77" s="50" t="e">
        <f>+VLOOKUP(B77,[3]CHECK!E$2:G$146,3,0)</f>
        <v>#N/A</v>
      </c>
      <c r="M77" s="50" t="e">
        <f t="shared" si="5"/>
        <v>#N/A</v>
      </c>
      <c r="Q77" t="s">
        <v>896</v>
      </c>
      <c r="S77" t="s">
        <v>912</v>
      </c>
    </row>
    <row r="78" spans="1:19" hidden="1" x14ac:dyDescent="0.25">
      <c r="A78" s="63">
        <v>77</v>
      </c>
      <c r="B78" s="69">
        <v>6287</v>
      </c>
      <c r="C78" s="65">
        <v>44973</v>
      </c>
      <c r="D78" s="64" t="s">
        <v>12</v>
      </c>
      <c r="E78" s="66">
        <v>6904290</v>
      </c>
      <c r="F78" s="66">
        <v>690429</v>
      </c>
      <c r="G78" s="66">
        <f t="shared" si="3"/>
        <v>7594719</v>
      </c>
      <c r="H78" s="67" t="s">
        <v>831</v>
      </c>
      <c r="I78" s="50">
        <f>+VLOOKUP(B78,'[2]TT 2023'!$F:$K,2,0)</f>
        <v>7594719</v>
      </c>
      <c r="J78" s="50">
        <f t="shared" si="4"/>
        <v>0</v>
      </c>
      <c r="K78" s="78">
        <f>+VLOOKUP(B78,'[2]TT 2023'!$F:$K,6,0)</f>
        <v>45070</v>
      </c>
      <c r="L78" s="50" t="e">
        <f>+VLOOKUP(B78,[3]CHECK!E$2:G$146,3,0)</f>
        <v>#N/A</v>
      </c>
      <c r="M78" s="50" t="e">
        <f t="shared" si="5"/>
        <v>#N/A</v>
      </c>
      <c r="Q78" t="s">
        <v>896</v>
      </c>
      <c r="S78" t="s">
        <v>912</v>
      </c>
    </row>
    <row r="79" spans="1:19" hidden="1" x14ac:dyDescent="0.25">
      <c r="A79" s="63">
        <v>78</v>
      </c>
      <c r="B79" s="69">
        <v>6288</v>
      </c>
      <c r="C79" s="65">
        <v>44973</v>
      </c>
      <c r="D79" s="64" t="s">
        <v>26</v>
      </c>
      <c r="E79" s="66">
        <v>3283860</v>
      </c>
      <c r="F79" s="66">
        <v>328386</v>
      </c>
      <c r="G79" s="66">
        <f t="shared" si="3"/>
        <v>3612246</v>
      </c>
      <c r="H79" s="67" t="s">
        <v>831</v>
      </c>
      <c r="I79" s="50">
        <f>+VLOOKUP(B79,'[2]TT 2023'!$F:$K,2,0)</f>
        <v>3612246</v>
      </c>
      <c r="J79" s="50">
        <f t="shared" si="4"/>
        <v>0</v>
      </c>
      <c r="K79" s="78">
        <f>+VLOOKUP(B79,'[2]TT 2023'!$F:$K,6,0)</f>
        <v>45070</v>
      </c>
      <c r="L79" s="50" t="e">
        <f>+VLOOKUP(B79,[3]CHECK!E$2:G$146,3,0)</f>
        <v>#N/A</v>
      </c>
      <c r="M79" s="50" t="e">
        <f t="shared" si="5"/>
        <v>#N/A</v>
      </c>
      <c r="Q79" t="s">
        <v>896</v>
      </c>
      <c r="S79" t="s">
        <v>912</v>
      </c>
    </row>
    <row r="80" spans="1:19" hidden="1" x14ac:dyDescent="0.25">
      <c r="A80" s="63">
        <v>79</v>
      </c>
      <c r="B80" s="69">
        <v>6289</v>
      </c>
      <c r="C80" s="65">
        <v>44973</v>
      </c>
      <c r="D80" s="64" t="s">
        <v>26</v>
      </c>
      <c r="E80" s="66">
        <v>6303504</v>
      </c>
      <c r="F80" s="66">
        <v>630350</v>
      </c>
      <c r="G80" s="66">
        <f t="shared" si="3"/>
        <v>6933854</v>
      </c>
      <c r="H80" s="67" t="s">
        <v>831</v>
      </c>
      <c r="I80" s="50">
        <f>+VLOOKUP(B80,'[2]TT 2023'!$F:$K,2,0)</f>
        <v>6933850</v>
      </c>
      <c r="J80" s="50">
        <f t="shared" si="4"/>
        <v>-4</v>
      </c>
      <c r="K80" s="78">
        <f>+VLOOKUP(B80,'[2]TT 2023'!$F:$K,6,0)</f>
        <v>45070</v>
      </c>
      <c r="L80" s="50" t="e">
        <f>+VLOOKUP(B80,[3]CHECK!E$2:G$146,3,0)</f>
        <v>#N/A</v>
      </c>
      <c r="M80" s="50" t="e">
        <f t="shared" si="5"/>
        <v>#N/A</v>
      </c>
      <c r="Q80" t="s">
        <v>896</v>
      </c>
      <c r="S80" t="s">
        <v>912</v>
      </c>
    </row>
    <row r="81" spans="1:19" hidden="1" x14ac:dyDescent="0.25">
      <c r="A81" s="63">
        <v>80</v>
      </c>
      <c r="B81" s="69">
        <v>8648</v>
      </c>
      <c r="C81" s="65">
        <v>44981</v>
      </c>
      <c r="D81" s="64" t="s">
        <v>12</v>
      </c>
      <c r="E81" s="66">
        <v>955570</v>
      </c>
      <c r="F81" s="66">
        <v>95557</v>
      </c>
      <c r="G81" s="66">
        <f t="shared" si="3"/>
        <v>1051127</v>
      </c>
      <c r="H81" s="67" t="s">
        <v>831</v>
      </c>
      <c r="I81" s="50">
        <f>+VLOOKUP(B81,'[2]TT 2023'!$F:$K,2,0)</f>
        <v>1051127</v>
      </c>
      <c r="J81" s="50">
        <f t="shared" si="4"/>
        <v>0</v>
      </c>
      <c r="K81" s="78">
        <f>+VLOOKUP(B81,'[2]TT 2023'!$F:$K,6,0)</f>
        <v>45026</v>
      </c>
      <c r="L81" s="50" t="e">
        <f>+VLOOKUP(B81,[3]CHECK!E$2:G$146,3,0)</f>
        <v>#N/A</v>
      </c>
      <c r="M81" s="50" t="e">
        <f t="shared" si="5"/>
        <v>#N/A</v>
      </c>
      <c r="Q81" t="s">
        <v>896</v>
      </c>
      <c r="S81" t="s">
        <v>912</v>
      </c>
    </row>
    <row r="82" spans="1:19" hidden="1" x14ac:dyDescent="0.25">
      <c r="A82" s="63">
        <v>81</v>
      </c>
      <c r="B82" s="69">
        <v>8649</v>
      </c>
      <c r="C82" s="65">
        <v>44981</v>
      </c>
      <c r="D82" s="64" t="s">
        <v>33</v>
      </c>
      <c r="E82" s="66">
        <v>7104620</v>
      </c>
      <c r="F82" s="66">
        <v>710462</v>
      </c>
      <c r="G82" s="66">
        <f t="shared" si="3"/>
        <v>7815082</v>
      </c>
      <c r="H82" s="67" t="s">
        <v>831</v>
      </c>
      <c r="I82" s="50">
        <f>+VLOOKUP(B82,'[2]TT 2023'!$F:$K,2,0)</f>
        <v>7815082</v>
      </c>
      <c r="J82" s="50">
        <f t="shared" si="4"/>
        <v>0</v>
      </c>
      <c r="K82" s="78">
        <f>+VLOOKUP(B82,'[2]TT 2023'!$F:$K,6,0)</f>
        <v>45009</v>
      </c>
      <c r="L82" s="50" t="e">
        <f>+VLOOKUP(B82,[3]CHECK!E$2:G$146,3,0)</f>
        <v>#N/A</v>
      </c>
      <c r="M82" s="50" t="e">
        <f t="shared" si="5"/>
        <v>#N/A</v>
      </c>
      <c r="Q82" t="s">
        <v>896</v>
      </c>
      <c r="S82" t="s">
        <v>912</v>
      </c>
    </row>
    <row r="83" spans="1:19" hidden="1" x14ac:dyDescent="0.25">
      <c r="A83" s="63">
        <v>82</v>
      </c>
      <c r="B83" s="69">
        <v>8650</v>
      </c>
      <c r="C83" s="65">
        <v>44981</v>
      </c>
      <c r="D83" s="64" t="s">
        <v>12</v>
      </c>
      <c r="E83" s="66">
        <v>501820</v>
      </c>
      <c r="F83" s="66">
        <v>50182</v>
      </c>
      <c r="G83" s="66">
        <f t="shared" si="3"/>
        <v>552002</v>
      </c>
      <c r="H83" s="67" t="s">
        <v>831</v>
      </c>
      <c r="I83" s="50">
        <f>+VLOOKUP(B83,'[2]TT 2023'!$F:$K,2,0)</f>
        <v>552002</v>
      </c>
      <c r="J83" s="50">
        <f t="shared" si="4"/>
        <v>0</v>
      </c>
      <c r="K83" s="78">
        <f>+VLOOKUP(B83,'[2]TT 2023'!$F:$K,6,0)</f>
        <v>45009</v>
      </c>
      <c r="L83" s="50" t="e">
        <f>+VLOOKUP(B83,[3]CHECK!E$2:G$146,3,0)</f>
        <v>#N/A</v>
      </c>
      <c r="M83" s="50" t="e">
        <f t="shared" si="5"/>
        <v>#N/A</v>
      </c>
      <c r="Q83" t="s">
        <v>896</v>
      </c>
      <c r="S83" t="s">
        <v>912</v>
      </c>
    </row>
    <row r="84" spans="1:19" hidden="1" x14ac:dyDescent="0.25">
      <c r="A84" s="63">
        <v>83</v>
      </c>
      <c r="B84" s="69">
        <v>8651</v>
      </c>
      <c r="C84" s="65">
        <v>44981</v>
      </c>
      <c r="D84" s="64" t="s">
        <v>30</v>
      </c>
      <c r="E84" s="66">
        <v>11632476</v>
      </c>
      <c r="F84" s="66">
        <v>1163248</v>
      </c>
      <c r="G84" s="66">
        <f t="shared" si="3"/>
        <v>12795724</v>
      </c>
      <c r="H84" s="67" t="s">
        <v>831</v>
      </c>
      <c r="I84" s="50">
        <f>+VLOOKUP(B84,'[2]TT 2023'!$F:$K,2,0)</f>
        <v>12795728</v>
      </c>
      <c r="J84" s="50">
        <f t="shared" si="4"/>
        <v>4</v>
      </c>
      <c r="K84" s="78">
        <f>+VLOOKUP(B84,'[2]TT 2023'!$F:$K,6,0)</f>
        <v>45009</v>
      </c>
      <c r="L84" s="50" t="e">
        <f>+VLOOKUP(B84,[3]CHECK!E$2:G$146,3,0)</f>
        <v>#N/A</v>
      </c>
      <c r="M84" s="50" t="e">
        <f t="shared" si="5"/>
        <v>#N/A</v>
      </c>
      <c r="Q84" t="s">
        <v>896</v>
      </c>
      <c r="S84" t="s">
        <v>912</v>
      </c>
    </row>
    <row r="85" spans="1:19" hidden="1" x14ac:dyDescent="0.25">
      <c r="A85" s="63">
        <v>84</v>
      </c>
      <c r="B85" s="69">
        <v>8652</v>
      </c>
      <c r="C85" s="65">
        <v>44981</v>
      </c>
      <c r="D85" s="64" t="s">
        <v>35</v>
      </c>
      <c r="E85" s="66">
        <v>272250</v>
      </c>
      <c r="F85" s="66">
        <v>27225</v>
      </c>
      <c r="G85" s="66">
        <f t="shared" si="3"/>
        <v>299475</v>
      </c>
      <c r="H85" s="67" t="s">
        <v>831</v>
      </c>
      <c r="I85" s="50">
        <f>+VLOOKUP(B85,'[2]TT 2023'!$F:$K,2,0)</f>
        <v>299475</v>
      </c>
      <c r="J85" s="50">
        <f t="shared" si="4"/>
        <v>0</v>
      </c>
      <c r="K85" s="78">
        <f>+VLOOKUP(B85,'[2]TT 2023'!$F:$K,6,0)</f>
        <v>45026</v>
      </c>
      <c r="L85" s="50" t="e">
        <f>+VLOOKUP(B85,[3]CHECK!E$2:G$146,3,0)</f>
        <v>#N/A</v>
      </c>
      <c r="M85" s="50" t="e">
        <f t="shared" si="5"/>
        <v>#N/A</v>
      </c>
      <c r="Q85" t="s">
        <v>896</v>
      </c>
      <c r="S85" t="s">
        <v>912</v>
      </c>
    </row>
    <row r="86" spans="1:19" hidden="1" x14ac:dyDescent="0.25">
      <c r="A86" s="63">
        <v>85</v>
      </c>
      <c r="B86" s="69">
        <v>8653</v>
      </c>
      <c r="C86" s="65">
        <v>44981</v>
      </c>
      <c r="D86" s="64" t="s">
        <v>31</v>
      </c>
      <c r="E86" s="66">
        <v>1529835</v>
      </c>
      <c r="F86" s="66">
        <v>152984</v>
      </c>
      <c r="G86" s="66">
        <f t="shared" si="3"/>
        <v>1682819</v>
      </c>
      <c r="H86" s="67" t="s">
        <v>831</v>
      </c>
      <c r="I86" s="50">
        <f>+VLOOKUP(B86,'[2]TT 2023'!$F:$K,2,0)</f>
        <v>1682824</v>
      </c>
      <c r="J86" s="50">
        <f t="shared" si="4"/>
        <v>5</v>
      </c>
      <c r="K86" s="78">
        <f>+VLOOKUP(B86,'[2]TT 2023'!$F:$K,6,0)</f>
        <v>45009</v>
      </c>
      <c r="L86" s="50" t="e">
        <f>+VLOOKUP(B86,[3]CHECK!E$2:G$146,3,0)</f>
        <v>#N/A</v>
      </c>
      <c r="M86" s="50" t="e">
        <f t="shared" si="5"/>
        <v>#N/A</v>
      </c>
      <c r="Q86" t="s">
        <v>896</v>
      </c>
      <c r="S86" t="s">
        <v>912</v>
      </c>
    </row>
    <row r="87" spans="1:19" hidden="1" x14ac:dyDescent="0.25">
      <c r="A87" s="63">
        <v>86</v>
      </c>
      <c r="B87" s="69">
        <v>8654</v>
      </c>
      <c r="C87" s="65">
        <v>44981</v>
      </c>
      <c r="D87" s="64" t="s">
        <v>38</v>
      </c>
      <c r="E87" s="66">
        <v>2579200</v>
      </c>
      <c r="F87" s="66">
        <v>257920</v>
      </c>
      <c r="G87" s="66">
        <f t="shared" si="3"/>
        <v>2837120</v>
      </c>
      <c r="H87" s="67" t="s">
        <v>831</v>
      </c>
      <c r="I87" s="50">
        <f>+VLOOKUP(B87,'[2]TT 2023'!$F:$K,2,0)</f>
        <v>2837120</v>
      </c>
      <c r="J87" s="50">
        <f t="shared" si="4"/>
        <v>0</v>
      </c>
      <c r="K87" s="78">
        <f>+VLOOKUP(B87,'[2]TT 2023'!$F:$K,6,0)</f>
        <v>45026</v>
      </c>
      <c r="L87" s="50" t="e">
        <f>+VLOOKUP(B87,[3]CHECK!E$2:G$146,3,0)</f>
        <v>#N/A</v>
      </c>
      <c r="M87" s="50" t="e">
        <f t="shared" si="5"/>
        <v>#N/A</v>
      </c>
      <c r="Q87" t="s">
        <v>896</v>
      </c>
      <c r="S87" t="s">
        <v>912</v>
      </c>
    </row>
    <row r="88" spans="1:19" hidden="1" x14ac:dyDescent="0.25">
      <c r="A88" s="63">
        <v>87</v>
      </c>
      <c r="B88" s="69">
        <v>8655</v>
      </c>
      <c r="C88" s="65">
        <v>44981</v>
      </c>
      <c r="D88" s="64" t="s">
        <v>29</v>
      </c>
      <c r="E88" s="66">
        <v>2618440</v>
      </c>
      <c r="F88" s="66">
        <v>261844</v>
      </c>
      <c r="G88" s="66">
        <f t="shared" si="3"/>
        <v>2880284</v>
      </c>
      <c r="H88" s="67" t="s">
        <v>831</v>
      </c>
      <c r="I88" s="50">
        <f>+VLOOKUP(B88,'[2]TT 2023'!$F:$K,2,0)</f>
        <v>2880284</v>
      </c>
      <c r="J88" s="50">
        <f t="shared" si="4"/>
        <v>0</v>
      </c>
      <c r="K88" s="78">
        <f>+VLOOKUP(B88,'[2]TT 2023'!$F:$K,6,0)</f>
        <v>45026</v>
      </c>
      <c r="L88" s="50" t="e">
        <f>+VLOOKUP(B88,[3]CHECK!E$2:G$146,3,0)</f>
        <v>#N/A</v>
      </c>
      <c r="M88" s="50" t="e">
        <f t="shared" si="5"/>
        <v>#N/A</v>
      </c>
      <c r="Q88" t="s">
        <v>896</v>
      </c>
      <c r="S88" t="s">
        <v>912</v>
      </c>
    </row>
    <row r="89" spans="1:19" hidden="1" x14ac:dyDescent="0.25">
      <c r="A89" s="63">
        <v>88</v>
      </c>
      <c r="B89" s="69">
        <v>8656</v>
      </c>
      <c r="C89" s="65">
        <v>44981</v>
      </c>
      <c r="D89" s="64" t="s">
        <v>36</v>
      </c>
      <c r="E89" s="66">
        <v>1110580</v>
      </c>
      <c r="F89" s="66">
        <v>111058</v>
      </c>
      <c r="G89" s="66">
        <f t="shared" si="3"/>
        <v>1221638</v>
      </c>
      <c r="H89" s="67" t="s">
        <v>831</v>
      </c>
      <c r="I89" s="50">
        <f>+VLOOKUP(B89,'[2]TT 2023'!$F:$K,2,0)</f>
        <v>1221638</v>
      </c>
      <c r="J89" s="50">
        <f t="shared" si="4"/>
        <v>0</v>
      </c>
      <c r="K89" s="78">
        <f>+VLOOKUP(B89,'[2]TT 2023'!$F:$K,6,0)</f>
        <v>45009</v>
      </c>
      <c r="L89" s="50" t="e">
        <f>+VLOOKUP(B89,[3]CHECK!E$2:G$146,3,0)</f>
        <v>#N/A</v>
      </c>
      <c r="M89" s="50" t="e">
        <f t="shared" si="5"/>
        <v>#N/A</v>
      </c>
      <c r="Q89" t="s">
        <v>896</v>
      </c>
      <c r="S89" t="s">
        <v>912</v>
      </c>
    </row>
    <row r="90" spans="1:19" hidden="1" x14ac:dyDescent="0.25">
      <c r="A90" s="63">
        <v>89</v>
      </c>
      <c r="B90" s="69">
        <v>8657</v>
      </c>
      <c r="C90" s="65">
        <v>44981</v>
      </c>
      <c r="D90" s="64" t="s">
        <v>30</v>
      </c>
      <c r="E90" s="66">
        <v>7453425</v>
      </c>
      <c r="F90" s="66">
        <v>745343</v>
      </c>
      <c r="G90" s="66">
        <f t="shared" si="3"/>
        <v>8198768</v>
      </c>
      <c r="H90" s="67" t="s">
        <v>831</v>
      </c>
      <c r="I90" s="50">
        <f>+VLOOKUP(B90,'[2]TT 2023'!$F:$K,2,0)</f>
        <v>8198773</v>
      </c>
      <c r="J90" s="50">
        <f t="shared" si="4"/>
        <v>5</v>
      </c>
      <c r="K90" s="78">
        <f>+VLOOKUP(B90,'[2]TT 2023'!$F:$K,6,0)</f>
        <v>45026</v>
      </c>
      <c r="L90" s="50" t="e">
        <f>+VLOOKUP(B90,[3]CHECK!E$2:G$146,3,0)</f>
        <v>#N/A</v>
      </c>
      <c r="M90" s="50" t="e">
        <f t="shared" si="5"/>
        <v>#N/A</v>
      </c>
      <c r="Q90" t="s">
        <v>896</v>
      </c>
      <c r="S90" t="s">
        <v>912</v>
      </c>
    </row>
    <row r="91" spans="1:19" hidden="1" x14ac:dyDescent="0.25">
      <c r="A91" s="63">
        <v>90</v>
      </c>
      <c r="B91" s="69">
        <v>8658</v>
      </c>
      <c r="C91" s="65">
        <v>44981</v>
      </c>
      <c r="D91" s="64" t="s">
        <v>35</v>
      </c>
      <c r="E91" s="66">
        <v>9108795</v>
      </c>
      <c r="F91" s="66">
        <v>910880</v>
      </c>
      <c r="G91" s="66">
        <f t="shared" si="3"/>
        <v>10019675</v>
      </c>
      <c r="H91" s="67" t="s">
        <v>831</v>
      </c>
      <c r="I91" s="50">
        <f>+VLOOKUP(B91,'[2]TT 2023'!$F:$K,2,0)</f>
        <v>10019680</v>
      </c>
      <c r="J91" s="50">
        <f t="shared" si="4"/>
        <v>5</v>
      </c>
      <c r="K91" s="78">
        <f>+VLOOKUP(B91,'[2]TT 2023'!$F:$K,6,0)</f>
        <v>45026</v>
      </c>
      <c r="L91" s="50" t="e">
        <f>+VLOOKUP(B91,[3]CHECK!E$2:G$146,3,0)</f>
        <v>#N/A</v>
      </c>
      <c r="M91" s="50" t="e">
        <f t="shared" si="5"/>
        <v>#N/A</v>
      </c>
      <c r="Q91" t="s">
        <v>896</v>
      </c>
      <c r="S91" t="s">
        <v>912</v>
      </c>
    </row>
    <row r="92" spans="1:19" hidden="1" x14ac:dyDescent="0.25">
      <c r="A92" s="63">
        <v>91</v>
      </c>
      <c r="B92" s="69">
        <v>8659</v>
      </c>
      <c r="C92" s="65">
        <v>44981</v>
      </c>
      <c r="D92" s="64" t="s">
        <v>37</v>
      </c>
      <c r="E92" s="66">
        <v>7926260</v>
      </c>
      <c r="F92" s="66">
        <v>792626</v>
      </c>
      <c r="G92" s="66">
        <f t="shared" si="3"/>
        <v>8718886</v>
      </c>
      <c r="H92" s="67" t="s">
        <v>831</v>
      </c>
      <c r="I92" s="50">
        <f>+VLOOKUP(B92,'[2]TT 2023'!$F:$K,2,0)</f>
        <v>8718886</v>
      </c>
      <c r="J92" s="50">
        <f t="shared" si="4"/>
        <v>0</v>
      </c>
      <c r="K92" s="78">
        <f>+VLOOKUP(B92,'[2]TT 2023'!$F:$K,6,0)</f>
        <v>45026</v>
      </c>
      <c r="L92" s="50" t="e">
        <f>+VLOOKUP(B92,[3]CHECK!E$2:G$146,3,0)</f>
        <v>#N/A</v>
      </c>
      <c r="M92" s="50" t="e">
        <f t="shared" si="5"/>
        <v>#N/A</v>
      </c>
      <c r="Q92" t="s">
        <v>896</v>
      </c>
      <c r="S92" t="s">
        <v>912</v>
      </c>
    </row>
    <row r="93" spans="1:19" hidden="1" x14ac:dyDescent="0.25">
      <c r="A93" s="63">
        <v>92</v>
      </c>
      <c r="B93" s="69">
        <v>8660</v>
      </c>
      <c r="C93" s="65">
        <v>44981</v>
      </c>
      <c r="D93" s="64" t="s">
        <v>34</v>
      </c>
      <c r="E93" s="66">
        <v>2221160</v>
      </c>
      <c r="F93" s="66">
        <v>222116</v>
      </c>
      <c r="G93" s="66">
        <f t="shared" si="3"/>
        <v>2443276</v>
      </c>
      <c r="H93" s="67" t="s">
        <v>831</v>
      </c>
      <c r="I93" s="50">
        <f>+VLOOKUP(B93,'[2]TT 2023'!$F:$K,2,0)</f>
        <v>2443276</v>
      </c>
      <c r="J93" s="50">
        <f t="shared" si="4"/>
        <v>0</v>
      </c>
      <c r="K93" s="78">
        <f>+VLOOKUP(B93,'[2]TT 2023'!$F:$K,6,0)</f>
        <v>45026</v>
      </c>
      <c r="L93" s="50" t="e">
        <f>+VLOOKUP(B93,[3]CHECK!E$2:G$146,3,0)</f>
        <v>#N/A</v>
      </c>
      <c r="M93" s="50" t="e">
        <f t="shared" si="5"/>
        <v>#N/A</v>
      </c>
      <c r="Q93" t="s">
        <v>896</v>
      </c>
      <c r="S93" t="s">
        <v>912</v>
      </c>
    </row>
    <row r="94" spans="1:19" hidden="1" x14ac:dyDescent="0.25">
      <c r="A94" s="63">
        <v>93</v>
      </c>
      <c r="B94" s="69">
        <v>8661</v>
      </c>
      <c r="C94" s="65">
        <v>44981</v>
      </c>
      <c r="D94" s="64" t="s">
        <v>29</v>
      </c>
      <c r="E94" s="66">
        <v>2144100</v>
      </c>
      <c r="F94" s="66">
        <v>214410</v>
      </c>
      <c r="G94" s="66">
        <f t="shared" si="3"/>
        <v>2358510</v>
      </c>
      <c r="H94" s="67" t="s">
        <v>831</v>
      </c>
      <c r="I94" s="50">
        <f>+VLOOKUP(B94,'[2]TT 2023'!$F:$K,2,0)</f>
        <v>2358510</v>
      </c>
      <c r="J94" s="50">
        <f t="shared" si="4"/>
        <v>0</v>
      </c>
      <c r="K94" s="78">
        <f>+VLOOKUP(B94,'[2]TT 2023'!$F:$K,6,0)</f>
        <v>45026</v>
      </c>
      <c r="L94" s="50" t="e">
        <f>+VLOOKUP(B94,[3]CHECK!E$2:G$146,3,0)</f>
        <v>#N/A</v>
      </c>
      <c r="M94" s="50" t="e">
        <f t="shared" si="5"/>
        <v>#N/A</v>
      </c>
      <c r="Q94" t="s">
        <v>896</v>
      </c>
      <c r="S94" t="s">
        <v>912</v>
      </c>
    </row>
    <row r="95" spans="1:19" hidden="1" x14ac:dyDescent="0.25">
      <c r="A95" s="63">
        <v>94</v>
      </c>
      <c r="B95" s="69">
        <v>8662</v>
      </c>
      <c r="C95" s="65">
        <v>44981</v>
      </c>
      <c r="D95" s="64" t="s">
        <v>36</v>
      </c>
      <c r="E95" s="66">
        <v>1072050</v>
      </c>
      <c r="F95" s="66">
        <v>107205</v>
      </c>
      <c r="G95" s="66">
        <f t="shared" si="3"/>
        <v>1179255</v>
      </c>
      <c r="H95" s="67" t="s">
        <v>831</v>
      </c>
      <c r="I95" s="50">
        <f>+VLOOKUP(B95,'[2]TT 2023'!$F:$K,2,0)</f>
        <v>1179255</v>
      </c>
      <c r="J95" s="50">
        <f t="shared" si="4"/>
        <v>0</v>
      </c>
      <c r="K95" s="78">
        <f>+VLOOKUP(B95,'[2]TT 2023'!$F:$K,6,0)</f>
        <v>45026</v>
      </c>
      <c r="L95" s="50" t="e">
        <f>+VLOOKUP(B95,[3]CHECK!E$2:G$146,3,0)</f>
        <v>#N/A</v>
      </c>
      <c r="M95" s="50" t="e">
        <f t="shared" si="5"/>
        <v>#N/A</v>
      </c>
      <c r="Q95" t="s">
        <v>896</v>
      </c>
      <c r="S95" t="s">
        <v>912</v>
      </c>
    </row>
    <row r="96" spans="1:19" hidden="1" x14ac:dyDescent="0.25">
      <c r="A96" s="63">
        <v>95</v>
      </c>
      <c r="B96" s="69">
        <v>8664</v>
      </c>
      <c r="C96" s="65">
        <v>44981</v>
      </c>
      <c r="D96" s="64" t="s">
        <v>13</v>
      </c>
      <c r="E96" s="66">
        <v>5552900</v>
      </c>
      <c r="F96" s="66">
        <v>555290</v>
      </c>
      <c r="G96" s="66">
        <f t="shared" si="3"/>
        <v>6108190</v>
      </c>
      <c r="H96" s="67" t="s">
        <v>831</v>
      </c>
      <c r="I96" s="50">
        <f>+VLOOKUP(B96,'[2]TT 2023'!$F:$K,2,0)</f>
        <v>6108190</v>
      </c>
      <c r="J96" s="50">
        <f t="shared" si="4"/>
        <v>0</v>
      </c>
      <c r="K96" s="78">
        <f>+VLOOKUP(B96,'[2]TT 2023'!$F:$K,6,0)</f>
        <v>45089</v>
      </c>
      <c r="L96" s="50" t="e">
        <f>+VLOOKUP(B96,[3]CHECK!E$2:G$146,3,0)</f>
        <v>#N/A</v>
      </c>
      <c r="M96" s="50" t="e">
        <f t="shared" si="5"/>
        <v>#N/A</v>
      </c>
      <c r="Q96" t="s">
        <v>896</v>
      </c>
      <c r="S96" t="s">
        <v>912</v>
      </c>
    </row>
    <row r="97" spans="1:19" hidden="1" x14ac:dyDescent="0.25">
      <c r="A97" s="63">
        <v>96</v>
      </c>
      <c r="B97" s="69">
        <v>8665</v>
      </c>
      <c r="C97" s="65">
        <v>44981</v>
      </c>
      <c r="D97" s="64" t="s">
        <v>13</v>
      </c>
      <c r="E97" s="66">
        <v>1078385</v>
      </c>
      <c r="F97" s="66">
        <v>107839</v>
      </c>
      <c r="G97" s="66">
        <f t="shared" si="3"/>
        <v>1186224</v>
      </c>
      <c r="H97" s="67" t="s">
        <v>831</v>
      </c>
      <c r="I97" s="50">
        <f>+VLOOKUP(B97,'[2]TT 2023'!$F:$K,2,0)</f>
        <v>1186229</v>
      </c>
      <c r="J97" s="50">
        <f t="shared" si="4"/>
        <v>5</v>
      </c>
      <c r="K97" s="78">
        <f>+VLOOKUP(B97,'[2]TT 2023'!$F:$K,6,0)</f>
        <v>45009</v>
      </c>
      <c r="L97" s="50" t="e">
        <f>+VLOOKUP(B97,[3]CHECK!E$2:G$146,3,0)</f>
        <v>#N/A</v>
      </c>
      <c r="M97" s="50" t="e">
        <f t="shared" si="5"/>
        <v>#N/A</v>
      </c>
      <c r="Q97" t="s">
        <v>896</v>
      </c>
      <c r="S97" t="s">
        <v>912</v>
      </c>
    </row>
    <row r="98" spans="1:19" hidden="1" x14ac:dyDescent="0.25">
      <c r="A98" s="63">
        <v>97</v>
      </c>
      <c r="B98" s="69">
        <v>8666</v>
      </c>
      <c r="C98" s="65">
        <v>44981</v>
      </c>
      <c r="D98" s="64" t="s">
        <v>13</v>
      </c>
      <c r="E98" s="66">
        <v>3371445</v>
      </c>
      <c r="F98" s="66">
        <v>337145</v>
      </c>
      <c r="G98" s="66">
        <f t="shared" si="3"/>
        <v>3708590</v>
      </c>
      <c r="H98" s="67" t="s">
        <v>831</v>
      </c>
      <c r="I98" s="50">
        <f>+VLOOKUP(B98,'[2]TT 2023'!$F:$K,2,0)</f>
        <v>3708595</v>
      </c>
      <c r="J98" s="50">
        <f t="shared" si="4"/>
        <v>5</v>
      </c>
      <c r="K98" s="78">
        <f>+VLOOKUP(B98,'[2]TT 2023'!$F:$K,6,0)</f>
        <v>45009</v>
      </c>
      <c r="L98" s="50" t="e">
        <f>+VLOOKUP(B98,[3]CHECK!E$2:G$146,3,0)</f>
        <v>#N/A</v>
      </c>
      <c r="M98" s="50" t="e">
        <f t="shared" si="5"/>
        <v>#N/A</v>
      </c>
      <c r="Q98" t="s">
        <v>896</v>
      </c>
      <c r="S98" t="s">
        <v>912</v>
      </c>
    </row>
    <row r="99" spans="1:19" hidden="1" x14ac:dyDescent="0.25">
      <c r="A99" s="63">
        <v>98</v>
      </c>
      <c r="B99" s="69">
        <v>9019</v>
      </c>
      <c r="C99" s="65">
        <v>44982</v>
      </c>
      <c r="D99" s="64" t="s">
        <v>30</v>
      </c>
      <c r="E99" s="66">
        <v>2937240</v>
      </c>
      <c r="F99" s="66">
        <v>293724</v>
      </c>
      <c r="G99" s="66">
        <f t="shared" si="3"/>
        <v>3230964</v>
      </c>
      <c r="H99" s="67" t="s">
        <v>831</v>
      </c>
      <c r="I99" s="50">
        <f>+VLOOKUP(B99,'[2]TT 2023'!$F:$K,2,0)</f>
        <v>3230964</v>
      </c>
      <c r="J99" s="50">
        <f t="shared" si="4"/>
        <v>0</v>
      </c>
      <c r="K99" s="78">
        <f>+VLOOKUP(B99,'[2]TT 2023'!$F:$K,6,0)</f>
        <v>45070</v>
      </c>
      <c r="L99" s="50" t="e">
        <f>+VLOOKUP(B99,[3]CHECK!E$2:G$146,3,0)</f>
        <v>#N/A</v>
      </c>
      <c r="M99" s="50" t="e">
        <f t="shared" si="5"/>
        <v>#N/A</v>
      </c>
      <c r="Q99" t="s">
        <v>896</v>
      </c>
      <c r="S99" t="s">
        <v>912</v>
      </c>
    </row>
    <row r="100" spans="1:19" hidden="1" x14ac:dyDescent="0.25">
      <c r="A100" s="63">
        <v>99</v>
      </c>
      <c r="B100" s="69">
        <v>9020</v>
      </c>
      <c r="C100" s="65">
        <v>44982</v>
      </c>
      <c r="D100" s="64" t="s">
        <v>36</v>
      </c>
      <c r="E100" s="66">
        <v>6071100</v>
      </c>
      <c r="F100" s="66">
        <v>607110</v>
      </c>
      <c r="G100" s="66">
        <f t="shared" si="3"/>
        <v>6678210</v>
      </c>
      <c r="H100" s="67" t="s">
        <v>831</v>
      </c>
      <c r="I100" s="50">
        <f>+VLOOKUP(B100,'[2]TT 2023'!$F:$K,2,0)</f>
        <v>6678210</v>
      </c>
      <c r="J100" s="50">
        <f t="shared" si="4"/>
        <v>0</v>
      </c>
      <c r="K100" s="78">
        <f>+VLOOKUP(B100,'[2]TT 2023'!$F:$K,6,0)</f>
        <v>45070</v>
      </c>
      <c r="L100" s="50" t="e">
        <f>+VLOOKUP(B100,[3]CHECK!E$2:G$146,3,0)</f>
        <v>#N/A</v>
      </c>
      <c r="M100" s="50" t="e">
        <f t="shared" si="5"/>
        <v>#N/A</v>
      </c>
      <c r="Q100" t="s">
        <v>896</v>
      </c>
      <c r="S100" t="s">
        <v>912</v>
      </c>
    </row>
    <row r="101" spans="1:19" hidden="1" x14ac:dyDescent="0.25">
      <c r="A101" s="63">
        <v>100</v>
      </c>
      <c r="B101" s="69">
        <v>9021</v>
      </c>
      <c r="C101" s="65">
        <v>44982</v>
      </c>
      <c r="D101" s="64" t="s">
        <v>12</v>
      </c>
      <c r="E101" s="66">
        <v>2520775</v>
      </c>
      <c r="F101" s="66">
        <v>252078</v>
      </c>
      <c r="G101" s="66">
        <f t="shared" si="3"/>
        <v>2772853</v>
      </c>
      <c r="H101" s="67" t="s">
        <v>831</v>
      </c>
      <c r="I101" s="50">
        <f>+VLOOKUP(B101,'[2]TT 2023'!$F:$K,2,0)</f>
        <v>2772858</v>
      </c>
      <c r="J101" s="50">
        <f t="shared" si="4"/>
        <v>5</v>
      </c>
      <c r="K101" s="78">
        <f>+VLOOKUP(B101,'[2]TT 2023'!$F:$K,6,0)</f>
        <v>45070</v>
      </c>
      <c r="L101" s="50" t="e">
        <f>+VLOOKUP(B101,[3]CHECK!E$2:G$146,3,0)</f>
        <v>#N/A</v>
      </c>
      <c r="M101" s="50" t="e">
        <f t="shared" si="5"/>
        <v>#N/A</v>
      </c>
      <c r="Q101" t="s">
        <v>896</v>
      </c>
      <c r="S101" t="s">
        <v>912</v>
      </c>
    </row>
    <row r="102" spans="1:19" hidden="1" x14ac:dyDescent="0.25">
      <c r="A102" s="63">
        <v>101</v>
      </c>
      <c r="B102" s="69">
        <v>9022</v>
      </c>
      <c r="C102" s="65">
        <v>44982</v>
      </c>
      <c r="D102" s="64" t="s">
        <v>12</v>
      </c>
      <c r="E102" s="66">
        <v>3726620</v>
      </c>
      <c r="F102" s="66">
        <v>372662</v>
      </c>
      <c r="G102" s="66">
        <f t="shared" si="3"/>
        <v>4099282</v>
      </c>
      <c r="H102" s="67" t="s">
        <v>831</v>
      </c>
      <c r="I102" s="50">
        <f>+VLOOKUP(B102,'[2]TT 2023'!$F:$K,2,0)</f>
        <v>4099282</v>
      </c>
      <c r="J102" s="50">
        <f t="shared" si="4"/>
        <v>0</v>
      </c>
      <c r="K102" s="78">
        <f>+VLOOKUP(B102,'[2]TT 2023'!$F:$K,6,0)</f>
        <v>45070</v>
      </c>
      <c r="L102" s="50" t="e">
        <f>+VLOOKUP(B102,[3]CHECK!E$2:G$146,3,0)</f>
        <v>#N/A</v>
      </c>
      <c r="M102" s="50" t="e">
        <f t="shared" si="5"/>
        <v>#N/A</v>
      </c>
      <c r="Q102" t="s">
        <v>896</v>
      </c>
      <c r="S102" t="s">
        <v>912</v>
      </c>
    </row>
    <row r="103" spans="1:19" hidden="1" x14ac:dyDescent="0.25">
      <c r="A103" s="63">
        <v>102</v>
      </c>
      <c r="B103" s="69">
        <v>10480</v>
      </c>
      <c r="C103" s="65">
        <v>44987</v>
      </c>
      <c r="D103" s="64" t="s">
        <v>12</v>
      </c>
      <c r="E103" s="66">
        <v>1072050</v>
      </c>
      <c r="F103" s="66">
        <v>107205</v>
      </c>
      <c r="G103" s="66">
        <f t="shared" si="3"/>
        <v>1179255</v>
      </c>
      <c r="H103" s="67" t="s">
        <v>832</v>
      </c>
      <c r="I103" s="50">
        <f>+VLOOKUP(B103,'[2]TT 2023'!$F:$K,2,0)</f>
        <v>1179255</v>
      </c>
      <c r="J103" s="50">
        <f t="shared" si="4"/>
        <v>0</v>
      </c>
      <c r="K103" s="78">
        <f>+VLOOKUP(B103,'[2]TT 2023'!$F:$K,6,0)</f>
        <v>45103</v>
      </c>
      <c r="L103" s="50" t="e">
        <f>+VLOOKUP(B103,[3]CHECK!E$2:G$146,3,0)</f>
        <v>#N/A</v>
      </c>
      <c r="M103" s="50" t="e">
        <f t="shared" si="5"/>
        <v>#N/A</v>
      </c>
      <c r="Q103" t="s">
        <v>896</v>
      </c>
      <c r="S103" t="s">
        <v>912</v>
      </c>
    </row>
    <row r="104" spans="1:19" hidden="1" x14ac:dyDescent="0.25">
      <c r="A104" s="63">
        <v>103</v>
      </c>
      <c r="B104" s="69">
        <v>10481</v>
      </c>
      <c r="C104" s="65">
        <v>44987</v>
      </c>
      <c r="D104" s="64" t="s">
        <v>34</v>
      </c>
      <c r="E104" s="66">
        <v>3491900</v>
      </c>
      <c r="F104" s="66">
        <v>349190</v>
      </c>
      <c r="G104" s="66">
        <f t="shared" si="3"/>
        <v>3841090</v>
      </c>
      <c r="H104" s="67" t="s">
        <v>832</v>
      </c>
      <c r="I104" s="50">
        <f>+VLOOKUP(B104,'[2]TT 2023'!$F:$K,2,0)</f>
        <v>3841090</v>
      </c>
      <c r="J104" s="50">
        <f t="shared" si="4"/>
        <v>0</v>
      </c>
      <c r="K104" s="78">
        <f>+VLOOKUP(B104,'[2]TT 2023'!$F:$K,6,0)</f>
        <v>45103</v>
      </c>
      <c r="L104" s="50" t="e">
        <f>+VLOOKUP(B104,[3]CHECK!E$2:G$146,3,0)</f>
        <v>#N/A</v>
      </c>
      <c r="M104" s="50" t="e">
        <f t="shared" si="5"/>
        <v>#N/A</v>
      </c>
      <c r="Q104" t="s">
        <v>896</v>
      </c>
      <c r="S104" t="s">
        <v>912</v>
      </c>
    </row>
    <row r="105" spans="1:19" hidden="1" x14ac:dyDescent="0.25">
      <c r="A105" s="63">
        <v>104</v>
      </c>
      <c r="B105" s="69">
        <v>10482</v>
      </c>
      <c r="C105" s="65">
        <v>44987</v>
      </c>
      <c r="D105" s="64" t="s">
        <v>28</v>
      </c>
      <c r="E105" s="66">
        <v>1529835</v>
      </c>
      <c r="F105" s="66">
        <v>152984</v>
      </c>
      <c r="G105" s="66">
        <f t="shared" si="3"/>
        <v>1682819</v>
      </c>
      <c r="H105" s="67" t="s">
        <v>832</v>
      </c>
      <c r="I105" s="50">
        <f>+VLOOKUP(B105,'[2]TT 2023'!$F:$K,2,0)</f>
        <v>1682824</v>
      </c>
      <c r="J105" s="50">
        <f t="shared" si="4"/>
        <v>5</v>
      </c>
      <c r="K105" s="78">
        <f>+VLOOKUP(B105,'[2]TT 2023'!$F:$K,6,0)</f>
        <v>45103</v>
      </c>
      <c r="L105" s="50" t="e">
        <f>+VLOOKUP(B105,[3]CHECK!E$2:G$146,3,0)</f>
        <v>#N/A</v>
      </c>
      <c r="M105" s="50" t="e">
        <f t="shared" si="5"/>
        <v>#N/A</v>
      </c>
      <c r="Q105" t="s">
        <v>896</v>
      </c>
      <c r="S105" t="s">
        <v>912</v>
      </c>
    </row>
    <row r="106" spans="1:19" hidden="1" x14ac:dyDescent="0.25">
      <c r="A106" s="63">
        <v>105</v>
      </c>
      <c r="B106" s="69">
        <v>10483</v>
      </c>
      <c r="C106" s="65">
        <v>44987</v>
      </c>
      <c r="D106" s="64" t="s">
        <v>30</v>
      </c>
      <c r="E106" s="66">
        <v>1410195</v>
      </c>
      <c r="F106" s="66">
        <v>141020</v>
      </c>
      <c r="G106" s="66">
        <f t="shared" si="3"/>
        <v>1551215</v>
      </c>
      <c r="H106" s="67" t="s">
        <v>832</v>
      </c>
      <c r="I106" s="50">
        <f>+VLOOKUP(B106,'[2]TT 2023'!$F:$K,2,0)</f>
        <v>1551220</v>
      </c>
      <c r="J106" s="50">
        <f t="shared" si="4"/>
        <v>5</v>
      </c>
      <c r="K106" s="78">
        <f>+VLOOKUP(B106,'[2]TT 2023'!$F:$K,6,0)</f>
        <v>45103</v>
      </c>
      <c r="L106" s="50" t="e">
        <f>+VLOOKUP(B106,[3]CHECK!E$2:G$146,3,0)</f>
        <v>#N/A</v>
      </c>
      <c r="M106" s="50" t="e">
        <f t="shared" si="5"/>
        <v>#N/A</v>
      </c>
      <c r="Q106" t="s">
        <v>896</v>
      </c>
      <c r="S106" t="s">
        <v>912</v>
      </c>
    </row>
    <row r="107" spans="1:19" hidden="1" x14ac:dyDescent="0.25">
      <c r="A107" s="63">
        <v>106</v>
      </c>
      <c r="B107" s="69">
        <v>10484</v>
      </c>
      <c r="C107" s="65">
        <v>44987</v>
      </c>
      <c r="D107" s="64" t="s">
        <v>31</v>
      </c>
      <c r="E107" s="66">
        <v>1468620</v>
      </c>
      <c r="F107" s="66">
        <v>146862</v>
      </c>
      <c r="G107" s="66">
        <f t="shared" si="3"/>
        <v>1615482</v>
      </c>
      <c r="H107" s="67" t="s">
        <v>832</v>
      </c>
      <c r="I107" s="50">
        <f>+VLOOKUP(B107,'[2]TT 2023'!$F:$K,2,0)</f>
        <v>1615482</v>
      </c>
      <c r="J107" s="50">
        <f t="shared" si="4"/>
        <v>0</v>
      </c>
      <c r="K107" s="78">
        <f>+VLOOKUP(B107,'[2]TT 2023'!$F:$K,6,0)</f>
        <v>45103</v>
      </c>
      <c r="L107" s="50" t="e">
        <f>+VLOOKUP(B107,[3]CHECK!E$2:G$146,3,0)</f>
        <v>#N/A</v>
      </c>
      <c r="M107" s="50" t="e">
        <f t="shared" si="5"/>
        <v>#N/A</v>
      </c>
      <c r="Q107" t="s">
        <v>896</v>
      </c>
      <c r="S107" t="s">
        <v>912</v>
      </c>
    </row>
    <row r="108" spans="1:19" hidden="1" x14ac:dyDescent="0.25">
      <c r="A108" s="63">
        <v>107</v>
      </c>
      <c r="B108" s="69">
        <v>10485</v>
      </c>
      <c r="C108" s="65">
        <v>44987</v>
      </c>
      <c r="D108" s="64" t="s">
        <v>32</v>
      </c>
      <c r="E108" s="66">
        <v>2878815</v>
      </c>
      <c r="F108" s="66">
        <v>287882</v>
      </c>
      <c r="G108" s="66">
        <f t="shared" si="3"/>
        <v>3166697</v>
      </c>
      <c r="H108" s="67" t="s">
        <v>832</v>
      </c>
      <c r="I108" s="50">
        <f>+VLOOKUP(B108,'[2]TT 2023'!$F:$K,2,0)</f>
        <v>3166702</v>
      </c>
      <c r="J108" s="50">
        <f t="shared" si="4"/>
        <v>5</v>
      </c>
      <c r="K108" s="78">
        <f>+VLOOKUP(B108,'[2]TT 2023'!$F:$K,6,0)</f>
        <v>45103</v>
      </c>
      <c r="L108" s="50" t="e">
        <f>+VLOOKUP(B108,[3]CHECK!E$2:G$146,3,0)</f>
        <v>#N/A</v>
      </c>
      <c r="M108" s="50" t="e">
        <f t="shared" si="5"/>
        <v>#N/A</v>
      </c>
      <c r="Q108" t="s">
        <v>896</v>
      </c>
      <c r="S108" t="s">
        <v>912</v>
      </c>
    </row>
    <row r="109" spans="1:19" hidden="1" x14ac:dyDescent="0.25">
      <c r="A109" s="63">
        <v>108</v>
      </c>
      <c r="B109" s="69">
        <v>10486</v>
      </c>
      <c r="C109" s="65">
        <v>44987</v>
      </c>
      <c r="D109" s="64" t="s">
        <v>38</v>
      </c>
      <c r="E109" s="66">
        <v>1110580</v>
      </c>
      <c r="F109" s="66">
        <v>111058</v>
      </c>
      <c r="G109" s="66">
        <f t="shared" si="3"/>
        <v>1221638</v>
      </c>
      <c r="H109" s="67" t="s">
        <v>832</v>
      </c>
      <c r="I109" s="50">
        <f>+VLOOKUP(B109,'[2]TT 2023'!$F:$K,2,0)</f>
        <v>1221638</v>
      </c>
      <c r="J109" s="50">
        <f t="shared" si="4"/>
        <v>0</v>
      </c>
      <c r="K109" s="78">
        <f>+VLOOKUP(B109,'[2]TT 2023'!$F:$K,6,0)</f>
        <v>45103</v>
      </c>
      <c r="L109" s="50" t="e">
        <f>+VLOOKUP(B109,[3]CHECK!E$2:G$146,3,0)</f>
        <v>#N/A</v>
      </c>
      <c r="M109" s="50" t="e">
        <f t="shared" si="5"/>
        <v>#N/A</v>
      </c>
      <c r="Q109" t="s">
        <v>896</v>
      </c>
      <c r="S109" t="s">
        <v>912</v>
      </c>
    </row>
    <row r="110" spans="1:19" hidden="1" x14ac:dyDescent="0.25">
      <c r="A110" s="63">
        <v>109</v>
      </c>
      <c r="B110" s="69">
        <v>10487</v>
      </c>
      <c r="C110" s="65">
        <v>44987</v>
      </c>
      <c r="D110" s="64" t="s">
        <v>34</v>
      </c>
      <c r="E110" s="66">
        <v>4995550</v>
      </c>
      <c r="F110" s="66">
        <v>499555</v>
      </c>
      <c r="G110" s="66">
        <f t="shared" si="3"/>
        <v>5495105</v>
      </c>
      <c r="H110" s="67" t="s">
        <v>832</v>
      </c>
      <c r="I110" s="50">
        <f>+VLOOKUP(B110,'[2]TT 2023'!$F:$K,2,0)</f>
        <v>5495105</v>
      </c>
      <c r="J110" s="50">
        <f t="shared" si="4"/>
        <v>0</v>
      </c>
      <c r="K110" s="78">
        <f>+VLOOKUP(B110,'[2]TT 2023'!$F:$K,6,0)</f>
        <v>45103</v>
      </c>
      <c r="L110" s="50" t="e">
        <f>+VLOOKUP(B110,[3]CHECK!E$2:G$146,3,0)</f>
        <v>#N/A</v>
      </c>
      <c r="M110" s="50" t="e">
        <f t="shared" si="5"/>
        <v>#N/A</v>
      </c>
      <c r="Q110" t="s">
        <v>896</v>
      </c>
      <c r="S110" t="s">
        <v>912</v>
      </c>
    </row>
    <row r="111" spans="1:19" hidden="1" x14ac:dyDescent="0.25">
      <c r="A111" s="63">
        <v>110</v>
      </c>
      <c r="B111" s="69">
        <v>10488</v>
      </c>
      <c r="C111" s="65">
        <v>44987</v>
      </c>
      <c r="D111" s="64" t="s">
        <v>29</v>
      </c>
      <c r="E111" s="66">
        <v>4000486</v>
      </c>
      <c r="F111" s="66">
        <v>400049</v>
      </c>
      <c r="G111" s="66">
        <f t="shared" si="3"/>
        <v>4400535</v>
      </c>
      <c r="H111" s="67" t="s">
        <v>832</v>
      </c>
      <c r="I111" s="50">
        <f>+VLOOKUP(B111,'[2]TT 2023'!$F:$K,2,0)</f>
        <v>4400539</v>
      </c>
      <c r="J111" s="50">
        <f t="shared" si="4"/>
        <v>4</v>
      </c>
      <c r="K111" s="78">
        <f>+VLOOKUP(B111,'[2]TT 2023'!$F:$K,6,0)</f>
        <v>45103</v>
      </c>
      <c r="L111" s="50" t="e">
        <f>+VLOOKUP(B111,[3]CHECK!E$2:G$146,3,0)</f>
        <v>#N/A</v>
      </c>
      <c r="M111" s="50" t="e">
        <f t="shared" si="5"/>
        <v>#N/A</v>
      </c>
      <c r="Q111" t="s">
        <v>896</v>
      </c>
      <c r="S111" t="s">
        <v>912</v>
      </c>
    </row>
    <row r="112" spans="1:19" hidden="1" x14ac:dyDescent="0.25">
      <c r="A112" s="63">
        <v>111</v>
      </c>
      <c r="B112" s="69">
        <v>10489</v>
      </c>
      <c r="C112" s="65">
        <v>44987</v>
      </c>
      <c r="D112" s="64" t="s">
        <v>36</v>
      </c>
      <c r="E112" s="66">
        <v>2618440</v>
      </c>
      <c r="F112" s="66">
        <v>261844</v>
      </c>
      <c r="G112" s="66">
        <f t="shared" si="3"/>
        <v>2880284</v>
      </c>
      <c r="H112" s="67" t="s">
        <v>832</v>
      </c>
      <c r="I112" s="50">
        <f>+VLOOKUP(B112,'[2]TT 2023'!$F:$K,2,0)</f>
        <v>2880284</v>
      </c>
      <c r="J112" s="50">
        <f t="shared" si="4"/>
        <v>0</v>
      </c>
      <c r="K112" s="78">
        <f>+VLOOKUP(B112,'[2]TT 2023'!$F:$K,6,0)</f>
        <v>45103</v>
      </c>
      <c r="L112" s="50" t="e">
        <f>+VLOOKUP(B112,[3]CHECK!E$2:G$146,3,0)</f>
        <v>#N/A</v>
      </c>
      <c r="M112" s="50" t="e">
        <f t="shared" si="5"/>
        <v>#N/A</v>
      </c>
      <c r="Q112" t="s">
        <v>896</v>
      </c>
      <c r="S112" t="s">
        <v>912</v>
      </c>
    </row>
    <row r="113" spans="1:19" hidden="1" x14ac:dyDescent="0.25">
      <c r="A113" s="63">
        <v>112</v>
      </c>
      <c r="B113" s="69">
        <v>10490</v>
      </c>
      <c r="C113" s="65">
        <v>44987</v>
      </c>
      <c r="D113" s="64" t="s">
        <v>27</v>
      </c>
      <c r="E113" s="66">
        <v>2221160</v>
      </c>
      <c r="F113" s="66">
        <v>222116</v>
      </c>
      <c r="G113" s="66">
        <f t="shared" si="3"/>
        <v>2443276</v>
      </c>
      <c r="H113" s="67" t="s">
        <v>832</v>
      </c>
      <c r="I113" s="50">
        <f>+VLOOKUP(B113,'[2]TT 2023'!$F:$K,2,0)</f>
        <v>2443276</v>
      </c>
      <c r="J113" s="50">
        <f t="shared" si="4"/>
        <v>0</v>
      </c>
      <c r="K113" s="78">
        <f>+VLOOKUP(B113,'[2]TT 2023'!$F:$K,6,0)</f>
        <v>45103</v>
      </c>
      <c r="L113" s="50" t="e">
        <f>+VLOOKUP(B113,[3]CHECK!E$2:G$146,3,0)</f>
        <v>#N/A</v>
      </c>
      <c r="M113" s="50" t="e">
        <f t="shared" si="5"/>
        <v>#N/A</v>
      </c>
      <c r="Q113" t="s">
        <v>896</v>
      </c>
      <c r="S113" t="s">
        <v>912</v>
      </c>
    </row>
    <row r="114" spans="1:19" hidden="1" x14ac:dyDescent="0.25">
      <c r="A114" s="63">
        <v>113</v>
      </c>
      <c r="B114" s="69">
        <v>10491</v>
      </c>
      <c r="C114" s="65">
        <v>44987</v>
      </c>
      <c r="D114" s="64" t="s">
        <v>28</v>
      </c>
      <c r="E114" s="66">
        <v>272250</v>
      </c>
      <c r="F114" s="66">
        <v>27225</v>
      </c>
      <c r="G114" s="66">
        <f t="shared" si="3"/>
        <v>299475</v>
      </c>
      <c r="H114" s="67" t="s">
        <v>832</v>
      </c>
      <c r="I114" s="50">
        <f>+VLOOKUP(B114,'[2]TT 2023'!$F:$K,2,0)</f>
        <v>299475</v>
      </c>
      <c r="J114" s="50">
        <f t="shared" si="4"/>
        <v>0</v>
      </c>
      <c r="K114" s="78">
        <f>+VLOOKUP(B114,'[2]TT 2023'!$F:$K,6,0)</f>
        <v>45103</v>
      </c>
      <c r="L114" s="50" t="e">
        <f>+VLOOKUP(B114,[3]CHECK!E$2:G$146,3,0)</f>
        <v>#N/A</v>
      </c>
      <c r="M114" s="50" t="e">
        <f t="shared" si="5"/>
        <v>#N/A</v>
      </c>
      <c r="Q114" t="s">
        <v>896</v>
      </c>
      <c r="S114" t="s">
        <v>912</v>
      </c>
    </row>
    <row r="115" spans="1:19" hidden="1" x14ac:dyDescent="0.25">
      <c r="A115" s="63">
        <v>114</v>
      </c>
      <c r="B115" s="69">
        <v>10492</v>
      </c>
      <c r="C115" s="65">
        <v>44987</v>
      </c>
      <c r="D115" s="64" t="s">
        <v>26</v>
      </c>
      <c r="E115" s="66">
        <v>2381320</v>
      </c>
      <c r="F115" s="66">
        <v>238132</v>
      </c>
      <c r="G115" s="66">
        <f t="shared" si="3"/>
        <v>2619452</v>
      </c>
      <c r="H115" s="67" t="s">
        <v>832</v>
      </c>
      <c r="I115" s="50">
        <f>+VLOOKUP(B115,'[2]TT 2023'!$F:$K,2,0)</f>
        <v>2619452</v>
      </c>
      <c r="J115" s="50">
        <f t="shared" si="4"/>
        <v>0</v>
      </c>
      <c r="K115" s="78">
        <f>+VLOOKUP(B115,'[2]TT 2023'!$F:$K,6,0)</f>
        <v>45103</v>
      </c>
      <c r="L115" s="50" t="e">
        <f>+VLOOKUP(B115,[3]CHECK!E$2:G$146,3,0)</f>
        <v>#N/A</v>
      </c>
      <c r="M115" s="50" t="e">
        <f t="shared" si="5"/>
        <v>#N/A</v>
      </c>
      <c r="Q115" t="s">
        <v>896</v>
      </c>
      <c r="S115" t="s">
        <v>912</v>
      </c>
    </row>
    <row r="116" spans="1:19" hidden="1" x14ac:dyDescent="0.25">
      <c r="A116" s="63">
        <v>115</v>
      </c>
      <c r="B116" s="69">
        <v>10493</v>
      </c>
      <c r="C116" s="65">
        <v>44987</v>
      </c>
      <c r="D116" s="64" t="s">
        <v>12</v>
      </c>
      <c r="E116" s="66">
        <v>3791515</v>
      </c>
      <c r="F116" s="66">
        <v>379152</v>
      </c>
      <c r="G116" s="66">
        <f t="shared" si="3"/>
        <v>4170667</v>
      </c>
      <c r="H116" s="67" t="s">
        <v>832</v>
      </c>
      <c r="I116" s="50">
        <f>+VLOOKUP(B116,'[2]TT 2023'!$F:$K,2,0)</f>
        <v>4170672</v>
      </c>
      <c r="J116" s="50">
        <f t="shared" si="4"/>
        <v>5</v>
      </c>
      <c r="K116" s="78">
        <f>+VLOOKUP(B116,'[2]TT 2023'!$F:$K,6,0)</f>
        <v>45103</v>
      </c>
      <c r="L116" s="50" t="e">
        <f>+VLOOKUP(B116,[3]CHECK!E$2:G$146,3,0)</f>
        <v>#N/A</v>
      </c>
      <c r="M116" s="50" t="e">
        <f t="shared" si="5"/>
        <v>#N/A</v>
      </c>
      <c r="Q116" t="s">
        <v>896</v>
      </c>
      <c r="S116" t="s">
        <v>912</v>
      </c>
    </row>
    <row r="117" spans="1:19" hidden="1" x14ac:dyDescent="0.25">
      <c r="A117" s="63">
        <v>116</v>
      </c>
      <c r="B117" s="69">
        <v>10494</v>
      </c>
      <c r="C117" s="65">
        <v>44987</v>
      </c>
      <c r="D117" s="64" t="s">
        <v>12</v>
      </c>
      <c r="E117" s="66">
        <v>6071100</v>
      </c>
      <c r="F117" s="66">
        <v>607110</v>
      </c>
      <c r="G117" s="66">
        <f t="shared" si="3"/>
        <v>6678210</v>
      </c>
      <c r="H117" s="67" t="s">
        <v>832</v>
      </c>
      <c r="I117" s="50">
        <f>+VLOOKUP(B117,'[2]TT 2023'!$F:$K,2,0)</f>
        <v>6678210</v>
      </c>
      <c r="J117" s="50">
        <f t="shared" si="4"/>
        <v>0</v>
      </c>
      <c r="K117" s="78">
        <f>+VLOOKUP(B117,'[2]TT 2023'!$F:$K,6,0)</f>
        <v>45103</v>
      </c>
      <c r="L117" s="50" t="e">
        <f>+VLOOKUP(B117,[3]CHECK!E$2:G$146,3,0)</f>
        <v>#N/A</v>
      </c>
      <c r="M117" s="50" t="e">
        <f t="shared" si="5"/>
        <v>#N/A</v>
      </c>
      <c r="Q117" t="s">
        <v>896</v>
      </c>
      <c r="S117" t="s">
        <v>912</v>
      </c>
    </row>
    <row r="118" spans="1:19" hidden="1" x14ac:dyDescent="0.25">
      <c r="A118" s="63">
        <v>117</v>
      </c>
      <c r="B118" s="69">
        <v>10495</v>
      </c>
      <c r="C118" s="65">
        <v>44987</v>
      </c>
      <c r="D118" s="64" t="s">
        <v>13</v>
      </c>
      <c r="E118" s="66">
        <v>647031</v>
      </c>
      <c r="F118" s="66">
        <v>64703</v>
      </c>
      <c r="G118" s="66">
        <f t="shared" si="3"/>
        <v>711734</v>
      </c>
      <c r="H118" s="67" t="s">
        <v>832</v>
      </c>
      <c r="I118" s="50">
        <f>+VLOOKUP(B118,'[2]TT 2023'!$F:$K,2,0)</f>
        <v>711733</v>
      </c>
      <c r="J118" s="50">
        <f t="shared" si="4"/>
        <v>-1</v>
      </c>
      <c r="K118" s="78">
        <f>+VLOOKUP(B118,'[2]TT 2023'!$F:$K,6,0)</f>
        <v>45103</v>
      </c>
      <c r="L118" s="50" t="e">
        <f>+VLOOKUP(B118,[3]CHECK!E$2:G$146,3,0)</f>
        <v>#N/A</v>
      </c>
      <c r="M118" s="50" t="e">
        <f t="shared" si="5"/>
        <v>#N/A</v>
      </c>
      <c r="Q118" t="s">
        <v>896</v>
      </c>
      <c r="S118" t="s">
        <v>912</v>
      </c>
    </row>
    <row r="119" spans="1:19" hidden="1" x14ac:dyDescent="0.25">
      <c r="A119" s="63">
        <v>118</v>
      </c>
      <c r="B119" s="69">
        <v>10496</v>
      </c>
      <c r="C119" s="65">
        <v>44987</v>
      </c>
      <c r="D119" s="64" t="s">
        <v>13</v>
      </c>
      <c r="E119" s="66">
        <v>1963830</v>
      </c>
      <c r="F119" s="66">
        <v>196383</v>
      </c>
      <c r="G119" s="66">
        <f t="shared" si="3"/>
        <v>2160213</v>
      </c>
      <c r="H119" s="67" t="s">
        <v>832</v>
      </c>
      <c r="I119" s="50">
        <f>+VLOOKUP(B119,'[2]TT 2023'!$F:$K,2,0)</f>
        <v>2160213</v>
      </c>
      <c r="J119" s="50">
        <f t="shared" si="4"/>
        <v>0</v>
      </c>
      <c r="K119" s="78">
        <f>+VLOOKUP(B119,'[2]TT 2023'!$F:$K,6,0)</f>
        <v>45103</v>
      </c>
      <c r="L119" s="50" t="e">
        <f>+VLOOKUP(B119,[3]CHECK!E$2:G$146,3,0)</f>
        <v>#N/A</v>
      </c>
      <c r="M119" s="50" t="e">
        <f t="shared" si="5"/>
        <v>#N/A</v>
      </c>
      <c r="Q119" t="s">
        <v>896</v>
      </c>
      <c r="S119" t="s">
        <v>912</v>
      </c>
    </row>
    <row r="120" spans="1:19" hidden="1" x14ac:dyDescent="0.25">
      <c r="A120" s="63">
        <v>119</v>
      </c>
      <c r="B120" s="69">
        <v>10497</v>
      </c>
      <c r="C120" s="65">
        <v>44987</v>
      </c>
      <c r="D120" s="64" t="s">
        <v>13</v>
      </c>
      <c r="E120" s="66">
        <v>3331740</v>
      </c>
      <c r="F120" s="66">
        <v>333174</v>
      </c>
      <c r="G120" s="66">
        <f t="shared" si="3"/>
        <v>3664914</v>
      </c>
      <c r="H120" s="67" t="s">
        <v>832</v>
      </c>
      <c r="I120" s="50">
        <f>+VLOOKUP(B120,'[2]TT 2023'!$F:$K,2,0)</f>
        <v>3664914</v>
      </c>
      <c r="J120" s="50">
        <f t="shared" si="4"/>
        <v>0</v>
      </c>
      <c r="K120" s="78">
        <f>+VLOOKUP(B120,'[2]TT 2023'!$F:$K,6,0)</f>
        <v>45103</v>
      </c>
      <c r="L120" s="50" t="e">
        <f>+VLOOKUP(B120,[3]CHECK!E$2:G$146,3,0)</f>
        <v>#N/A</v>
      </c>
      <c r="M120" s="50" t="e">
        <f t="shared" si="5"/>
        <v>#N/A</v>
      </c>
      <c r="Q120" t="s">
        <v>896</v>
      </c>
      <c r="S120" t="s">
        <v>912</v>
      </c>
    </row>
    <row r="121" spans="1:19" hidden="1" x14ac:dyDescent="0.25">
      <c r="A121" s="63">
        <v>120</v>
      </c>
      <c r="B121" s="69">
        <v>10498</v>
      </c>
      <c r="C121" s="65">
        <v>44987</v>
      </c>
      <c r="D121" s="64" t="s">
        <v>13</v>
      </c>
      <c r="E121" s="66">
        <v>3267350</v>
      </c>
      <c r="F121" s="66">
        <v>326735</v>
      </c>
      <c r="G121" s="66">
        <f t="shared" si="3"/>
        <v>3594085</v>
      </c>
      <c r="H121" s="67" t="s">
        <v>832</v>
      </c>
      <c r="I121" s="50">
        <f>+VLOOKUP(B121,'[2]TT 2023'!$F:$K,2,0)</f>
        <v>3594085</v>
      </c>
      <c r="J121" s="50">
        <f t="shared" si="4"/>
        <v>0</v>
      </c>
      <c r="K121" s="78">
        <f>+VLOOKUP(B121,'[2]TT 2023'!$F:$K,6,0)</f>
        <v>45103</v>
      </c>
      <c r="L121" s="50" t="e">
        <f>+VLOOKUP(B121,[3]CHECK!E$2:G$146,3,0)</f>
        <v>#N/A</v>
      </c>
      <c r="M121" s="50" t="e">
        <f t="shared" si="5"/>
        <v>#N/A</v>
      </c>
      <c r="Q121" t="s">
        <v>896</v>
      </c>
      <c r="S121" t="s">
        <v>912</v>
      </c>
    </row>
    <row r="122" spans="1:19" hidden="1" x14ac:dyDescent="0.25">
      <c r="A122" s="63">
        <v>121</v>
      </c>
      <c r="B122" s="69">
        <v>10500</v>
      </c>
      <c r="C122" s="65">
        <v>44987</v>
      </c>
      <c r="D122" s="64" t="s">
        <v>13</v>
      </c>
      <c r="E122" s="66">
        <v>2381320</v>
      </c>
      <c r="F122" s="66">
        <v>238132</v>
      </c>
      <c r="G122" s="66">
        <f t="shared" si="3"/>
        <v>2619452</v>
      </c>
      <c r="H122" s="67" t="s">
        <v>832</v>
      </c>
      <c r="I122" s="50">
        <f>+VLOOKUP(B122,'[2]TT 2023'!$F:$K,2,0)</f>
        <v>2619452</v>
      </c>
      <c r="J122" s="50">
        <f t="shared" si="4"/>
        <v>0</v>
      </c>
      <c r="K122" s="78">
        <f>+VLOOKUP(B122,'[2]TT 2023'!$F:$K,6,0)</f>
        <v>45103</v>
      </c>
      <c r="L122" s="50" t="e">
        <f>+VLOOKUP(B122,[3]CHECK!E$2:G$146,3,0)</f>
        <v>#N/A</v>
      </c>
      <c r="M122" s="50" t="e">
        <f t="shared" si="5"/>
        <v>#N/A</v>
      </c>
      <c r="Q122" t="s">
        <v>896</v>
      </c>
      <c r="S122" t="s">
        <v>912</v>
      </c>
    </row>
    <row r="123" spans="1:19" x14ac:dyDescent="0.25">
      <c r="A123" s="63">
        <v>122</v>
      </c>
      <c r="B123" s="69">
        <v>10501</v>
      </c>
      <c r="C123" s="65">
        <v>44987</v>
      </c>
      <c r="D123" s="64" t="s">
        <v>13</v>
      </c>
      <c r="E123" s="66">
        <v>3517105</v>
      </c>
      <c r="F123" s="66">
        <v>351711</v>
      </c>
      <c r="G123" s="66">
        <f t="shared" si="3"/>
        <v>3868816</v>
      </c>
      <c r="H123" s="67" t="s">
        <v>832</v>
      </c>
      <c r="I123" s="50" t="e">
        <f>+VLOOKUP(B123,'[2]TT 2023'!$F:$K,2,0)</f>
        <v>#N/A</v>
      </c>
      <c r="J123" s="50" t="e">
        <f t="shared" si="4"/>
        <v>#N/A</v>
      </c>
      <c r="K123" s="78" t="e">
        <f>+VLOOKUP(B123,'[2]TT 2023'!$F:$K,6,0)</f>
        <v>#N/A</v>
      </c>
      <c r="L123" s="50" t="e">
        <f>+VLOOKUP(B123,[3]CHECK!E$2:G$146,3,0)</f>
        <v>#N/A</v>
      </c>
      <c r="M123" s="50" t="e">
        <f t="shared" si="5"/>
        <v>#N/A</v>
      </c>
      <c r="N123" s="50">
        <f>+VLOOKUP(B123,[4]ExportInvoiceList!$D:$O,3,0)</f>
        <v>3868816</v>
      </c>
      <c r="O123" s="50">
        <f>+N123-G123</f>
        <v>0</v>
      </c>
      <c r="P123" s="50" t="str">
        <f>+VLOOKUP(B123,[4]ExportInvoiceList!$D:$O,12,0)</f>
        <v>Lịch thanh toán: Monthly at 10 &amp; 24</v>
      </c>
      <c r="Q123" t="s">
        <v>899</v>
      </c>
    </row>
    <row r="124" spans="1:19" hidden="1" x14ac:dyDescent="0.25">
      <c r="A124" s="63">
        <v>123</v>
      </c>
      <c r="B124" s="69">
        <v>11265</v>
      </c>
      <c r="C124" s="65">
        <v>44988</v>
      </c>
      <c r="D124" s="64" t="s">
        <v>29</v>
      </c>
      <c r="E124" s="66">
        <v>1468620</v>
      </c>
      <c r="F124" s="66">
        <v>146862</v>
      </c>
      <c r="G124" s="66">
        <f t="shared" si="3"/>
        <v>1615482</v>
      </c>
      <c r="H124" s="67" t="s">
        <v>832</v>
      </c>
      <c r="I124" s="50">
        <f>+VLOOKUP(B124,'[2]TT 2023'!$F:$K,2,0)</f>
        <v>1615482</v>
      </c>
      <c r="J124" s="50">
        <f t="shared" si="4"/>
        <v>0</v>
      </c>
      <c r="K124" s="78">
        <f>+VLOOKUP(B124,'[2]TT 2023'!$F:$K,6,0)</f>
        <v>45103</v>
      </c>
      <c r="L124" s="50" t="e">
        <f>+VLOOKUP(B124,[3]CHECK!E$2:G$146,3,0)</f>
        <v>#N/A</v>
      </c>
      <c r="M124" s="50" t="e">
        <f t="shared" si="5"/>
        <v>#N/A</v>
      </c>
      <c r="Q124" t="s">
        <v>896</v>
      </c>
      <c r="S124" t="s">
        <v>912</v>
      </c>
    </row>
    <row r="125" spans="1:19" hidden="1" x14ac:dyDescent="0.25">
      <c r="A125" s="63">
        <v>124</v>
      </c>
      <c r="B125" s="69">
        <v>11266</v>
      </c>
      <c r="C125" s="65">
        <v>44988</v>
      </c>
      <c r="D125" s="64" t="s">
        <v>31</v>
      </c>
      <c r="E125" s="66">
        <v>943993</v>
      </c>
      <c r="F125" s="66">
        <v>94399</v>
      </c>
      <c r="G125" s="66">
        <f t="shared" si="3"/>
        <v>1038392</v>
      </c>
      <c r="H125" s="67" t="s">
        <v>832</v>
      </c>
      <c r="I125" s="50">
        <f>+VLOOKUP(B125,'[2]TT 2023'!$F:$K,2,0)</f>
        <v>1038389</v>
      </c>
      <c r="J125" s="50">
        <f t="shared" si="4"/>
        <v>-3</v>
      </c>
      <c r="K125" s="78">
        <f>+VLOOKUP(B125,'[2]TT 2023'!$F:$K,6,0)</f>
        <v>45103</v>
      </c>
      <c r="L125" s="50" t="e">
        <f>+VLOOKUP(B125,[3]CHECK!E$2:G$146,3,0)</f>
        <v>#N/A</v>
      </c>
      <c r="M125" s="50" t="e">
        <f t="shared" si="5"/>
        <v>#N/A</v>
      </c>
      <c r="Q125" t="s">
        <v>896</v>
      </c>
      <c r="S125" t="s">
        <v>912</v>
      </c>
    </row>
    <row r="126" spans="1:19" hidden="1" x14ac:dyDescent="0.25">
      <c r="A126" s="63">
        <v>125</v>
      </c>
      <c r="B126" s="69">
        <v>11267</v>
      </c>
      <c r="C126" s="65">
        <v>44988</v>
      </c>
      <c r="D126" s="64" t="s">
        <v>32</v>
      </c>
      <c r="E126" s="66">
        <v>6457640</v>
      </c>
      <c r="F126" s="66">
        <v>645764</v>
      </c>
      <c r="G126" s="66">
        <f t="shared" si="3"/>
        <v>7103404</v>
      </c>
      <c r="H126" s="67" t="s">
        <v>832</v>
      </c>
      <c r="I126" s="50">
        <f>+VLOOKUP(B126,'[2]TT 2023'!$F:$K,2,0)</f>
        <v>7103404</v>
      </c>
      <c r="J126" s="50">
        <f t="shared" si="4"/>
        <v>0</v>
      </c>
      <c r="K126" s="78">
        <f>+VLOOKUP(B126,'[2]TT 2023'!$F:$K,6,0)</f>
        <v>45103</v>
      </c>
      <c r="L126" s="50" t="e">
        <f>+VLOOKUP(B126,[3]CHECK!E$2:G$146,3,0)</f>
        <v>#N/A</v>
      </c>
      <c r="M126" s="50" t="e">
        <f t="shared" si="5"/>
        <v>#N/A</v>
      </c>
      <c r="Q126" t="s">
        <v>896</v>
      </c>
      <c r="S126" t="s">
        <v>912</v>
      </c>
    </row>
    <row r="127" spans="1:19" hidden="1" x14ac:dyDescent="0.25">
      <c r="A127" s="63">
        <v>126</v>
      </c>
      <c r="B127" s="69">
        <v>11268</v>
      </c>
      <c r="C127" s="65">
        <v>44988</v>
      </c>
      <c r="D127" s="64" t="s">
        <v>34</v>
      </c>
      <c r="E127" s="66">
        <v>2579200</v>
      </c>
      <c r="F127" s="66">
        <v>257920</v>
      </c>
      <c r="G127" s="66">
        <f t="shared" si="3"/>
        <v>2837120</v>
      </c>
      <c r="H127" s="67" t="s">
        <v>832</v>
      </c>
      <c r="I127" s="50">
        <f>+VLOOKUP(B127,'[2]TT 2023'!$F:$K,2,0)</f>
        <v>2837120</v>
      </c>
      <c r="J127" s="50">
        <f t="shared" si="4"/>
        <v>0</v>
      </c>
      <c r="K127" s="78">
        <f>+VLOOKUP(B127,'[2]TT 2023'!$F:$K,6,0)</f>
        <v>45103</v>
      </c>
      <c r="L127" s="50" t="e">
        <f>+VLOOKUP(B127,[3]CHECK!E$2:G$146,3,0)</f>
        <v>#N/A</v>
      </c>
      <c r="M127" s="50" t="e">
        <f t="shared" si="5"/>
        <v>#N/A</v>
      </c>
      <c r="Q127" t="s">
        <v>896</v>
      </c>
      <c r="S127" t="s">
        <v>912</v>
      </c>
    </row>
    <row r="128" spans="1:19" hidden="1" x14ac:dyDescent="0.25">
      <c r="A128" s="63">
        <v>127</v>
      </c>
      <c r="B128" s="69">
        <v>13157</v>
      </c>
      <c r="C128" s="65">
        <v>44994</v>
      </c>
      <c r="D128" s="64" t="s">
        <v>33</v>
      </c>
      <c r="E128" s="66">
        <v>943993</v>
      </c>
      <c r="F128" s="66">
        <v>94399</v>
      </c>
      <c r="G128" s="66">
        <f t="shared" si="3"/>
        <v>1038392</v>
      </c>
      <c r="H128" s="67" t="s">
        <v>832</v>
      </c>
      <c r="I128" s="50">
        <f>+VLOOKUP(B128,'[2]TT 2023'!$F:$K,2,0)</f>
        <v>1038389</v>
      </c>
      <c r="J128" s="50">
        <f t="shared" si="4"/>
        <v>-3</v>
      </c>
      <c r="K128" s="78">
        <f>+VLOOKUP(B128,'[2]TT 2023'!$F:$K,6,0)</f>
        <v>45040</v>
      </c>
      <c r="L128" s="50" t="e">
        <f>+VLOOKUP(B128,[3]CHECK!E$2:G$146,3,0)</f>
        <v>#N/A</v>
      </c>
      <c r="M128" s="50" t="e">
        <f t="shared" si="5"/>
        <v>#N/A</v>
      </c>
      <c r="Q128" t="s">
        <v>896</v>
      </c>
      <c r="S128" t="s">
        <v>912</v>
      </c>
    </row>
    <row r="129" spans="1:19" hidden="1" x14ac:dyDescent="0.25">
      <c r="A129" s="63">
        <v>128</v>
      </c>
      <c r="B129" s="69">
        <v>13160</v>
      </c>
      <c r="C129" s="65">
        <v>44994</v>
      </c>
      <c r="D129" s="64" t="s">
        <v>32</v>
      </c>
      <c r="E129" s="66">
        <v>2937240</v>
      </c>
      <c r="F129" s="66">
        <v>293724</v>
      </c>
      <c r="G129" s="66">
        <f t="shared" si="3"/>
        <v>3230964</v>
      </c>
      <c r="H129" s="67" t="s">
        <v>832</v>
      </c>
      <c r="I129" s="50">
        <f>+VLOOKUP(B129,'[2]TT 2023'!$F:$K,2,0)</f>
        <v>3230964</v>
      </c>
      <c r="J129" s="50">
        <f t="shared" si="4"/>
        <v>0</v>
      </c>
      <c r="K129" s="78">
        <f>+VLOOKUP(B129,'[2]TT 2023'!$F:$K,6,0)</f>
        <v>45026</v>
      </c>
      <c r="L129" s="50" t="e">
        <f>+VLOOKUP(B129,[3]CHECK!E$2:G$146,3,0)</f>
        <v>#N/A</v>
      </c>
      <c r="M129" s="50" t="e">
        <f t="shared" si="5"/>
        <v>#N/A</v>
      </c>
      <c r="Q129" t="s">
        <v>896</v>
      </c>
      <c r="S129" t="s">
        <v>912</v>
      </c>
    </row>
    <row r="130" spans="1:19" hidden="1" x14ac:dyDescent="0.25">
      <c r="A130" s="63">
        <v>129</v>
      </c>
      <c r="B130" s="69">
        <v>13161</v>
      </c>
      <c r="C130" s="65">
        <v>44994</v>
      </c>
      <c r="D130" s="64" t="s">
        <v>35</v>
      </c>
      <c r="E130" s="66">
        <v>943993</v>
      </c>
      <c r="F130" s="66">
        <v>94399</v>
      </c>
      <c r="G130" s="66">
        <f t="shared" si="3"/>
        <v>1038392</v>
      </c>
      <c r="H130" s="67" t="s">
        <v>832</v>
      </c>
      <c r="I130" s="50">
        <f>+VLOOKUP(B130,'[2]TT 2023'!$F:$K,2,0)</f>
        <v>1038389</v>
      </c>
      <c r="J130" s="50">
        <f t="shared" si="4"/>
        <v>-3</v>
      </c>
      <c r="K130" s="78">
        <f>+VLOOKUP(B130,'[2]TT 2023'!$F:$K,6,0)</f>
        <v>45040</v>
      </c>
      <c r="L130" s="50" t="e">
        <f>+VLOOKUP(B130,[3]CHECK!E$2:G$146,3,0)</f>
        <v>#N/A</v>
      </c>
      <c r="M130" s="50" t="e">
        <f t="shared" si="5"/>
        <v>#N/A</v>
      </c>
      <c r="Q130" t="s">
        <v>896</v>
      </c>
      <c r="S130" t="s">
        <v>912</v>
      </c>
    </row>
    <row r="131" spans="1:19" hidden="1" x14ac:dyDescent="0.25">
      <c r="A131" s="63">
        <v>130</v>
      </c>
      <c r="B131" s="69">
        <v>13162</v>
      </c>
      <c r="C131" s="65">
        <v>44994</v>
      </c>
      <c r="D131" s="64" t="s">
        <v>32</v>
      </c>
      <c r="E131" s="66">
        <v>2937240</v>
      </c>
      <c r="F131" s="66">
        <v>293724</v>
      </c>
      <c r="G131" s="66">
        <f t="shared" ref="G131:G194" si="6">+E131+F131</f>
        <v>3230964</v>
      </c>
      <c r="H131" s="67" t="s">
        <v>832</v>
      </c>
      <c r="I131" s="50">
        <f>+VLOOKUP(B131,'[2]TT 2023'!$F:$K,2,0)</f>
        <v>3230964</v>
      </c>
      <c r="J131" s="50">
        <f t="shared" ref="J131:J194" si="7">+I131-G131</f>
        <v>0</v>
      </c>
      <c r="K131" s="78">
        <f>+VLOOKUP(B131,'[2]TT 2023'!$F:$K,6,0)</f>
        <v>45040</v>
      </c>
      <c r="L131" s="50" t="e">
        <f>+VLOOKUP(B131,[3]CHECK!E$2:G$146,3,0)</f>
        <v>#N/A</v>
      </c>
      <c r="M131" s="50" t="e">
        <f t="shared" ref="M131:M194" si="8">+L131-G131</f>
        <v>#N/A</v>
      </c>
      <c r="Q131" t="s">
        <v>896</v>
      </c>
      <c r="S131" t="s">
        <v>912</v>
      </c>
    </row>
    <row r="132" spans="1:19" hidden="1" x14ac:dyDescent="0.25">
      <c r="A132" s="63">
        <v>131</v>
      </c>
      <c r="B132" s="69">
        <v>13163</v>
      </c>
      <c r="C132" s="65">
        <v>44994</v>
      </c>
      <c r="D132" s="64" t="s">
        <v>12</v>
      </c>
      <c r="E132" s="66">
        <v>4114540</v>
      </c>
      <c r="F132" s="66">
        <v>411454</v>
      </c>
      <c r="G132" s="66">
        <f t="shared" si="6"/>
        <v>4525994</v>
      </c>
      <c r="H132" s="67" t="s">
        <v>832</v>
      </c>
      <c r="I132" s="50">
        <f>+VLOOKUP(B132,'[2]TT 2023'!$F:$K,2,0)</f>
        <v>4525994</v>
      </c>
      <c r="J132" s="50">
        <f t="shared" si="7"/>
        <v>0</v>
      </c>
      <c r="K132" s="78">
        <f>+VLOOKUP(B132,'[2]TT 2023'!$F:$K,6,0)</f>
        <v>45026</v>
      </c>
      <c r="L132" s="50" t="e">
        <f>+VLOOKUP(B132,[3]CHECK!E$2:G$146,3,0)</f>
        <v>#N/A</v>
      </c>
      <c r="M132" s="50" t="e">
        <f t="shared" si="8"/>
        <v>#N/A</v>
      </c>
      <c r="Q132" t="s">
        <v>896</v>
      </c>
      <c r="S132" t="s">
        <v>912</v>
      </c>
    </row>
    <row r="133" spans="1:19" hidden="1" x14ac:dyDescent="0.25">
      <c r="A133" s="63">
        <v>132</v>
      </c>
      <c r="B133" s="69">
        <v>13164</v>
      </c>
      <c r="C133" s="65">
        <v>44994</v>
      </c>
      <c r="D133" s="64" t="s">
        <v>13</v>
      </c>
      <c r="E133" s="66">
        <v>752730</v>
      </c>
      <c r="F133" s="66">
        <v>75273</v>
      </c>
      <c r="G133" s="66">
        <f t="shared" si="6"/>
        <v>828003</v>
      </c>
      <c r="H133" s="67" t="s">
        <v>832</v>
      </c>
      <c r="I133" s="50">
        <f>+VLOOKUP(B133,'[2]TT 2023'!$F:$K,2,0)</f>
        <v>828003</v>
      </c>
      <c r="J133" s="50">
        <f t="shared" si="7"/>
        <v>0</v>
      </c>
      <c r="K133" s="78">
        <f>+VLOOKUP(B133,'[2]TT 2023'!$F:$K,6,0)</f>
        <v>45026</v>
      </c>
      <c r="L133" s="50" t="e">
        <f>+VLOOKUP(B133,[3]CHECK!E$2:G$146,3,0)</f>
        <v>#N/A</v>
      </c>
      <c r="M133" s="50" t="e">
        <f t="shared" si="8"/>
        <v>#N/A</v>
      </c>
      <c r="Q133" t="s">
        <v>896</v>
      </c>
      <c r="S133" t="s">
        <v>912</v>
      </c>
    </row>
    <row r="134" spans="1:19" hidden="1" x14ac:dyDescent="0.25">
      <c r="A134" s="63">
        <v>133</v>
      </c>
      <c r="B134" s="69">
        <v>13165</v>
      </c>
      <c r="C134" s="65">
        <v>44994</v>
      </c>
      <c r="D134" s="64" t="s">
        <v>13</v>
      </c>
      <c r="E134" s="66">
        <v>2182630</v>
      </c>
      <c r="F134" s="66">
        <v>218263</v>
      </c>
      <c r="G134" s="66">
        <f t="shared" si="6"/>
        <v>2400893</v>
      </c>
      <c r="H134" s="67" t="s">
        <v>832</v>
      </c>
      <c r="I134" s="50">
        <f>+VLOOKUP(B134,'[2]TT 2023'!$F:$K,2,0)</f>
        <v>2400893</v>
      </c>
      <c r="J134" s="50">
        <f t="shared" si="7"/>
        <v>0</v>
      </c>
      <c r="K134" s="78">
        <f>+VLOOKUP(B134,'[2]TT 2023'!$F:$K,6,0)</f>
        <v>45103</v>
      </c>
      <c r="L134" s="50" t="e">
        <f>+VLOOKUP(B134,[3]CHECK!E$2:G$146,3,0)</f>
        <v>#N/A</v>
      </c>
      <c r="M134" s="50" t="e">
        <f t="shared" si="8"/>
        <v>#N/A</v>
      </c>
      <c r="Q134" t="s">
        <v>896</v>
      </c>
      <c r="S134" t="s">
        <v>912</v>
      </c>
    </row>
    <row r="135" spans="1:19" hidden="1" x14ac:dyDescent="0.25">
      <c r="A135" s="63">
        <v>134</v>
      </c>
      <c r="B135" s="69">
        <v>13166</v>
      </c>
      <c r="C135" s="65">
        <v>44994</v>
      </c>
      <c r="D135" s="64" t="s">
        <v>13</v>
      </c>
      <c r="E135" s="66">
        <v>6607125</v>
      </c>
      <c r="F135" s="66">
        <v>660713</v>
      </c>
      <c r="G135" s="66">
        <f t="shared" si="6"/>
        <v>7267838</v>
      </c>
      <c r="H135" s="67" t="s">
        <v>832</v>
      </c>
      <c r="I135" s="50">
        <f>+VLOOKUP(B135,'[2]TT 2023'!$F:$K,2,0)</f>
        <v>7267843</v>
      </c>
      <c r="J135" s="50">
        <f t="shared" si="7"/>
        <v>5</v>
      </c>
      <c r="K135" s="78">
        <f>+VLOOKUP(B135,'[2]TT 2023'!$F:$K,6,0)</f>
        <v>45026</v>
      </c>
      <c r="L135" s="50" t="e">
        <f>+VLOOKUP(B135,[3]CHECK!E$2:G$146,3,0)</f>
        <v>#N/A</v>
      </c>
      <c r="M135" s="50" t="e">
        <f t="shared" si="8"/>
        <v>#N/A</v>
      </c>
      <c r="Q135" t="s">
        <v>896</v>
      </c>
      <c r="S135" t="s">
        <v>912</v>
      </c>
    </row>
    <row r="136" spans="1:19" hidden="1" x14ac:dyDescent="0.25">
      <c r="A136" s="63">
        <v>135</v>
      </c>
      <c r="B136" s="69">
        <v>13167</v>
      </c>
      <c r="C136" s="65">
        <v>44994</v>
      </c>
      <c r="D136" s="64" t="s">
        <v>13</v>
      </c>
      <c r="E136" s="66">
        <v>1110580</v>
      </c>
      <c r="F136" s="66">
        <v>111058</v>
      </c>
      <c r="G136" s="66">
        <f t="shared" si="6"/>
        <v>1221638</v>
      </c>
      <c r="H136" s="67" t="s">
        <v>832</v>
      </c>
      <c r="I136" s="50">
        <f>+VLOOKUP(B136,'[2]TT 2023'!$F:$K,2,0)</f>
        <v>1221638</v>
      </c>
      <c r="J136" s="50">
        <f t="shared" si="7"/>
        <v>0</v>
      </c>
      <c r="K136" s="78">
        <f>+VLOOKUP(B136,'[2]TT 2023'!$F:$K,6,0)</f>
        <v>45026</v>
      </c>
      <c r="L136" s="50" t="e">
        <f>+VLOOKUP(B136,[3]CHECK!E$2:G$146,3,0)</f>
        <v>#N/A</v>
      </c>
      <c r="M136" s="50" t="e">
        <f t="shared" si="8"/>
        <v>#N/A</v>
      </c>
      <c r="Q136" t="s">
        <v>896</v>
      </c>
      <c r="S136" t="s">
        <v>912</v>
      </c>
    </row>
    <row r="137" spans="1:19" hidden="1" x14ac:dyDescent="0.25">
      <c r="A137" s="63">
        <v>136</v>
      </c>
      <c r="B137" s="69">
        <v>13194</v>
      </c>
      <c r="C137" s="65">
        <v>44994</v>
      </c>
      <c r="D137" s="64" t="s">
        <v>12</v>
      </c>
      <c r="E137" s="66">
        <v>3775972</v>
      </c>
      <c r="F137" s="66">
        <v>377597</v>
      </c>
      <c r="G137" s="66">
        <f t="shared" si="6"/>
        <v>4153569</v>
      </c>
      <c r="H137" s="67" t="s">
        <v>832</v>
      </c>
      <c r="I137" s="50">
        <f>+VLOOKUP(B137,'[2]TT 2023'!$F:$K,2,0)</f>
        <v>4153567</v>
      </c>
      <c r="J137" s="50">
        <f t="shared" si="7"/>
        <v>-2</v>
      </c>
      <c r="K137" s="78">
        <f>+VLOOKUP(B137,'[2]TT 2023'!$F:$K,6,0)</f>
        <v>45040</v>
      </c>
      <c r="L137" s="50" t="e">
        <f>+VLOOKUP(B137,[3]CHECK!E$2:G$146,3,0)</f>
        <v>#N/A</v>
      </c>
      <c r="M137" s="50" t="e">
        <f t="shared" si="8"/>
        <v>#N/A</v>
      </c>
      <c r="Q137" t="s">
        <v>896</v>
      </c>
      <c r="S137" t="s">
        <v>912</v>
      </c>
    </row>
    <row r="138" spans="1:19" hidden="1" x14ac:dyDescent="0.25">
      <c r="A138" s="63">
        <v>137</v>
      </c>
      <c r="B138" s="69">
        <v>13195</v>
      </c>
      <c r="C138" s="65">
        <v>44994</v>
      </c>
      <c r="D138" s="64" t="s">
        <v>28</v>
      </c>
      <c r="E138" s="66">
        <v>943990</v>
      </c>
      <c r="F138" s="66">
        <v>94399</v>
      </c>
      <c r="G138" s="66">
        <f t="shared" si="6"/>
        <v>1038389</v>
      </c>
      <c r="H138" s="67" t="s">
        <v>832</v>
      </c>
      <c r="I138" s="50">
        <f>+VLOOKUP(B138,'[2]TT 2023'!$F:$K,2,0)</f>
        <v>1038389</v>
      </c>
      <c r="J138" s="50">
        <f t="shared" si="7"/>
        <v>0</v>
      </c>
      <c r="K138" s="78">
        <f>+VLOOKUP(B138,'[2]TT 2023'!$F:$K,6,0)</f>
        <v>45040</v>
      </c>
      <c r="L138" s="50" t="e">
        <f>+VLOOKUP(B138,[3]CHECK!E$2:G$146,3,0)</f>
        <v>#N/A</v>
      </c>
      <c r="M138" s="50" t="e">
        <f t="shared" si="8"/>
        <v>#N/A</v>
      </c>
      <c r="Q138" t="s">
        <v>896</v>
      </c>
      <c r="S138" t="s">
        <v>912</v>
      </c>
    </row>
    <row r="139" spans="1:19" hidden="1" x14ac:dyDescent="0.25">
      <c r="A139" s="63">
        <v>138</v>
      </c>
      <c r="B139" s="69">
        <v>13196</v>
      </c>
      <c r="C139" s="65">
        <v>44994</v>
      </c>
      <c r="D139" s="64" t="s">
        <v>27</v>
      </c>
      <c r="E139" s="66">
        <v>2234495</v>
      </c>
      <c r="F139" s="66">
        <v>223450</v>
      </c>
      <c r="G139" s="66">
        <f t="shared" si="6"/>
        <v>2457945</v>
      </c>
      <c r="H139" s="67" t="s">
        <v>832</v>
      </c>
      <c r="I139" s="50">
        <f>+VLOOKUP(B139,'[2]TT 2023'!$F:$K,2,0)</f>
        <v>2457950</v>
      </c>
      <c r="J139" s="50">
        <f t="shared" si="7"/>
        <v>5</v>
      </c>
      <c r="K139" s="78">
        <f>+VLOOKUP(B139,'[2]TT 2023'!$F:$K,6,0)</f>
        <v>45040</v>
      </c>
      <c r="L139" s="50" t="e">
        <f>+VLOOKUP(B139,[3]CHECK!E$2:G$146,3,0)</f>
        <v>#N/A</v>
      </c>
      <c r="M139" s="50" t="e">
        <f t="shared" si="8"/>
        <v>#N/A</v>
      </c>
      <c r="Q139" t="s">
        <v>896</v>
      </c>
      <c r="S139" t="s">
        <v>912</v>
      </c>
    </row>
    <row r="140" spans="1:19" hidden="1" x14ac:dyDescent="0.25">
      <c r="A140" s="63">
        <v>139</v>
      </c>
      <c r="B140" s="69">
        <v>13197</v>
      </c>
      <c r="C140" s="65">
        <v>44994</v>
      </c>
      <c r="D140" s="64" t="s">
        <v>30</v>
      </c>
      <c r="E140" s="66">
        <v>943990</v>
      </c>
      <c r="F140" s="66">
        <v>94399</v>
      </c>
      <c r="G140" s="66">
        <f t="shared" si="6"/>
        <v>1038389</v>
      </c>
      <c r="H140" s="67" t="s">
        <v>832</v>
      </c>
      <c r="I140" s="50">
        <f>+VLOOKUP(B140,'[2]TT 2023'!$F:$K,2,0)</f>
        <v>1038389</v>
      </c>
      <c r="J140" s="50">
        <f t="shared" si="7"/>
        <v>0</v>
      </c>
      <c r="K140" s="78">
        <f>+VLOOKUP(B140,'[2]TT 2023'!$F:$K,6,0)</f>
        <v>45040</v>
      </c>
      <c r="L140" s="50" t="e">
        <f>+VLOOKUP(B140,[3]CHECK!E$2:G$146,3,0)</f>
        <v>#N/A</v>
      </c>
      <c r="M140" s="50" t="e">
        <f t="shared" si="8"/>
        <v>#N/A</v>
      </c>
      <c r="Q140" t="s">
        <v>896</v>
      </c>
      <c r="S140" t="s">
        <v>912</v>
      </c>
    </row>
    <row r="141" spans="1:19" hidden="1" x14ac:dyDescent="0.25">
      <c r="A141" s="63">
        <v>140</v>
      </c>
      <c r="B141" s="69">
        <v>13198</v>
      </c>
      <c r="C141" s="65">
        <v>44994</v>
      </c>
      <c r="D141" s="64" t="s">
        <v>38</v>
      </c>
      <c r="E141" s="66">
        <v>943990</v>
      </c>
      <c r="F141" s="66">
        <v>94399</v>
      </c>
      <c r="G141" s="66">
        <f t="shared" si="6"/>
        <v>1038389</v>
      </c>
      <c r="H141" s="67" t="s">
        <v>832</v>
      </c>
      <c r="I141" s="50">
        <f>+VLOOKUP(B141,'[2]TT 2023'!$F:$K,2,0)</f>
        <v>1038389</v>
      </c>
      <c r="J141" s="50">
        <f t="shared" si="7"/>
        <v>0</v>
      </c>
      <c r="K141" s="78">
        <f>+VLOOKUP(B141,'[2]TT 2023'!$F:$K,6,0)</f>
        <v>45040</v>
      </c>
      <c r="L141" s="50" t="e">
        <f>+VLOOKUP(B141,[3]CHECK!E$2:G$146,3,0)</f>
        <v>#N/A</v>
      </c>
      <c r="M141" s="50" t="e">
        <f t="shared" si="8"/>
        <v>#N/A</v>
      </c>
      <c r="Q141" t="s">
        <v>896</v>
      </c>
      <c r="S141" t="s">
        <v>912</v>
      </c>
    </row>
    <row r="142" spans="1:19" hidden="1" x14ac:dyDescent="0.25">
      <c r="A142" s="63">
        <v>141</v>
      </c>
      <c r="B142" s="69">
        <v>13199</v>
      </c>
      <c r="C142" s="65">
        <v>44994</v>
      </c>
      <c r="D142" s="64" t="s">
        <v>34</v>
      </c>
      <c r="E142" s="66">
        <v>1887980</v>
      </c>
      <c r="F142" s="66">
        <v>188798</v>
      </c>
      <c r="G142" s="66">
        <f t="shared" si="6"/>
        <v>2076778</v>
      </c>
      <c r="H142" s="67" t="s">
        <v>832</v>
      </c>
      <c r="I142" s="50">
        <f>+VLOOKUP(B142,'[2]TT 2023'!$F:$K,2,0)</f>
        <v>2076778</v>
      </c>
      <c r="J142" s="50">
        <f t="shared" si="7"/>
        <v>0</v>
      </c>
      <c r="K142" s="78">
        <f>+VLOOKUP(B142,'[2]TT 2023'!$F:$K,6,0)</f>
        <v>45040</v>
      </c>
      <c r="L142" s="50" t="e">
        <f>+VLOOKUP(B142,[3]CHECK!E$2:G$146,3,0)</f>
        <v>#N/A</v>
      </c>
      <c r="M142" s="50" t="e">
        <f t="shared" si="8"/>
        <v>#N/A</v>
      </c>
      <c r="Q142" t="s">
        <v>896</v>
      </c>
      <c r="S142" t="s">
        <v>912</v>
      </c>
    </row>
    <row r="143" spans="1:19" hidden="1" x14ac:dyDescent="0.25">
      <c r="A143" s="63">
        <v>142</v>
      </c>
      <c r="B143" s="69">
        <v>13200</v>
      </c>
      <c r="C143" s="65">
        <v>44994</v>
      </c>
      <c r="D143" s="64" t="s">
        <v>29</v>
      </c>
      <c r="E143" s="66">
        <v>1887980</v>
      </c>
      <c r="F143" s="66">
        <v>188798</v>
      </c>
      <c r="G143" s="66">
        <f t="shared" si="6"/>
        <v>2076778</v>
      </c>
      <c r="H143" s="67" t="s">
        <v>832</v>
      </c>
      <c r="I143" s="50">
        <f>+VLOOKUP(B143,'[2]TT 2023'!$F:$K,2,0)</f>
        <v>2076778</v>
      </c>
      <c r="J143" s="50">
        <f t="shared" si="7"/>
        <v>0</v>
      </c>
      <c r="K143" s="78">
        <f>+VLOOKUP(B143,'[2]TT 2023'!$F:$K,6,0)</f>
        <v>45040</v>
      </c>
      <c r="L143" s="50" t="e">
        <f>+VLOOKUP(B143,[3]CHECK!E$2:G$146,3,0)</f>
        <v>#N/A</v>
      </c>
      <c r="M143" s="50" t="e">
        <f t="shared" si="8"/>
        <v>#N/A</v>
      </c>
      <c r="Q143" t="s">
        <v>896</v>
      </c>
      <c r="S143" t="s">
        <v>912</v>
      </c>
    </row>
    <row r="144" spans="1:19" hidden="1" x14ac:dyDescent="0.25">
      <c r="A144" s="63">
        <v>143</v>
      </c>
      <c r="B144" s="69">
        <v>13201</v>
      </c>
      <c r="C144" s="65">
        <v>44994</v>
      </c>
      <c r="D144" s="64" t="s">
        <v>36</v>
      </c>
      <c r="E144" s="66">
        <v>4313540</v>
      </c>
      <c r="F144" s="66">
        <v>431354</v>
      </c>
      <c r="G144" s="66">
        <f t="shared" si="6"/>
        <v>4744894</v>
      </c>
      <c r="H144" s="67" t="s">
        <v>832</v>
      </c>
      <c r="I144" s="50">
        <f>+VLOOKUP(B144,'[2]TT 2023'!$F:$K,2,0)</f>
        <v>4744894</v>
      </c>
      <c r="J144" s="50">
        <f t="shared" si="7"/>
        <v>0</v>
      </c>
      <c r="K144" s="78">
        <f>+VLOOKUP(B144,'[2]TT 2023'!$F:$K,6,0)</f>
        <v>45040</v>
      </c>
      <c r="L144" s="50" t="e">
        <f>+VLOOKUP(B144,[3]CHECK!E$2:G$146,3,0)</f>
        <v>#N/A</v>
      </c>
      <c r="M144" s="50" t="e">
        <f t="shared" si="8"/>
        <v>#N/A</v>
      </c>
      <c r="Q144" t="s">
        <v>896</v>
      </c>
      <c r="S144" t="s">
        <v>912</v>
      </c>
    </row>
    <row r="145" spans="1:19" hidden="1" x14ac:dyDescent="0.25">
      <c r="A145" s="63">
        <v>144</v>
      </c>
      <c r="B145" s="69">
        <v>13202</v>
      </c>
      <c r="C145" s="65">
        <v>44994</v>
      </c>
      <c r="D145" s="64" t="s">
        <v>36</v>
      </c>
      <c r="E145" s="66">
        <v>943990</v>
      </c>
      <c r="F145" s="66">
        <v>94399</v>
      </c>
      <c r="G145" s="66">
        <f t="shared" si="6"/>
        <v>1038389</v>
      </c>
      <c r="H145" s="67" t="s">
        <v>832</v>
      </c>
      <c r="I145" s="50">
        <f>+VLOOKUP(B145,'[2]TT 2023'!$F:$K,2,0)</f>
        <v>1038389</v>
      </c>
      <c r="J145" s="50">
        <f t="shared" si="7"/>
        <v>0</v>
      </c>
      <c r="K145" s="78">
        <f>+VLOOKUP(B145,'[2]TT 2023'!$F:$K,6,0)</f>
        <v>45040</v>
      </c>
      <c r="L145" s="50" t="e">
        <f>+VLOOKUP(B145,[3]CHECK!E$2:G$146,3,0)</f>
        <v>#N/A</v>
      </c>
      <c r="M145" s="50" t="e">
        <f t="shared" si="8"/>
        <v>#N/A</v>
      </c>
      <c r="Q145" t="s">
        <v>896</v>
      </c>
      <c r="S145" t="s">
        <v>912</v>
      </c>
    </row>
    <row r="146" spans="1:19" hidden="1" x14ac:dyDescent="0.25">
      <c r="A146" s="63">
        <v>145</v>
      </c>
      <c r="B146" s="69">
        <v>14840</v>
      </c>
      <c r="C146" s="65">
        <v>45001</v>
      </c>
      <c r="D146" s="64" t="s">
        <v>30</v>
      </c>
      <c r="E146" s="66">
        <v>453750</v>
      </c>
      <c r="F146" s="66">
        <v>45375</v>
      </c>
      <c r="G146" s="66">
        <f t="shared" si="6"/>
        <v>499125</v>
      </c>
      <c r="H146" s="67" t="s">
        <v>832</v>
      </c>
      <c r="I146" s="50">
        <f>+VLOOKUP(B146,'[2]TT 2023'!$F:$K,2,0)</f>
        <v>499125</v>
      </c>
      <c r="J146" s="50">
        <f t="shared" si="7"/>
        <v>0</v>
      </c>
      <c r="K146" s="78">
        <f>+VLOOKUP(B146,'[2]TT 2023'!$F:$K,6,0)</f>
        <v>45103</v>
      </c>
      <c r="L146" s="50" t="e">
        <f>+VLOOKUP(B146,[3]CHECK!E$2:G$146,3,0)</f>
        <v>#N/A</v>
      </c>
      <c r="M146" s="50" t="e">
        <f t="shared" si="8"/>
        <v>#N/A</v>
      </c>
      <c r="Q146" t="s">
        <v>896</v>
      </c>
      <c r="S146" t="s">
        <v>912</v>
      </c>
    </row>
    <row r="147" spans="1:19" hidden="1" x14ac:dyDescent="0.25">
      <c r="A147" s="63">
        <v>146</v>
      </c>
      <c r="B147" s="69">
        <v>14841</v>
      </c>
      <c r="C147" s="65">
        <v>45001</v>
      </c>
      <c r="D147" s="64" t="s">
        <v>37</v>
      </c>
      <c r="E147" s="66">
        <v>1410195</v>
      </c>
      <c r="F147" s="66">
        <v>141020</v>
      </c>
      <c r="G147" s="66">
        <f t="shared" si="6"/>
        <v>1551215</v>
      </c>
      <c r="H147" s="67" t="s">
        <v>832</v>
      </c>
      <c r="I147" s="50">
        <f>+VLOOKUP(B147,'[2]TT 2023'!$F:$K,2,0)</f>
        <v>1551220</v>
      </c>
      <c r="J147" s="50">
        <f t="shared" si="7"/>
        <v>5</v>
      </c>
      <c r="K147" s="78">
        <f>+VLOOKUP(B147,'[2]TT 2023'!$F:$K,6,0)</f>
        <v>45103</v>
      </c>
      <c r="L147" s="50" t="e">
        <f>+VLOOKUP(B147,[3]CHECK!E$2:G$146,3,0)</f>
        <v>#N/A</v>
      </c>
      <c r="M147" s="50" t="e">
        <f t="shared" si="8"/>
        <v>#N/A</v>
      </c>
      <c r="Q147" t="s">
        <v>896</v>
      </c>
      <c r="S147" t="s">
        <v>912</v>
      </c>
    </row>
    <row r="148" spans="1:19" hidden="1" x14ac:dyDescent="0.25">
      <c r="A148" s="63">
        <v>147</v>
      </c>
      <c r="B148" s="69">
        <v>14842</v>
      </c>
      <c r="C148" s="65">
        <v>45001</v>
      </c>
      <c r="D148" s="64" t="s">
        <v>31</v>
      </c>
      <c r="E148" s="66">
        <v>1719530</v>
      </c>
      <c r="F148" s="66">
        <v>171953</v>
      </c>
      <c r="G148" s="66">
        <f t="shared" si="6"/>
        <v>1891483</v>
      </c>
      <c r="H148" s="67" t="s">
        <v>832</v>
      </c>
      <c r="I148" s="50">
        <f>+VLOOKUP(B148,'[2]TT 2023'!$F:$K,2,0)</f>
        <v>1891483</v>
      </c>
      <c r="J148" s="50">
        <f t="shared" si="7"/>
        <v>0</v>
      </c>
      <c r="K148" s="78">
        <f>+VLOOKUP(B148,'[2]TT 2023'!$F:$K,6,0)</f>
        <v>45103</v>
      </c>
      <c r="L148" s="50" t="e">
        <f>+VLOOKUP(B148,[3]CHECK!E$2:G$146,3,0)</f>
        <v>#N/A</v>
      </c>
      <c r="M148" s="50" t="e">
        <f t="shared" si="8"/>
        <v>#N/A</v>
      </c>
      <c r="Q148" t="s">
        <v>896</v>
      </c>
      <c r="S148" t="s">
        <v>912</v>
      </c>
    </row>
    <row r="149" spans="1:19" hidden="1" x14ac:dyDescent="0.25">
      <c r="A149" s="63">
        <v>148</v>
      </c>
      <c r="B149" s="69">
        <v>14843</v>
      </c>
      <c r="C149" s="65">
        <v>45001</v>
      </c>
      <c r="D149" s="64" t="s">
        <v>29</v>
      </c>
      <c r="E149" s="66">
        <v>3849940</v>
      </c>
      <c r="F149" s="66">
        <v>384994</v>
      </c>
      <c r="G149" s="66">
        <f t="shared" si="6"/>
        <v>4234934</v>
      </c>
      <c r="H149" s="67" t="s">
        <v>832</v>
      </c>
      <c r="I149" s="50">
        <f>+VLOOKUP(B149,'[2]TT 2023'!$F:$K,2,0)</f>
        <v>4234934</v>
      </c>
      <c r="J149" s="50">
        <f t="shared" si="7"/>
        <v>0</v>
      </c>
      <c r="K149" s="78">
        <f>+VLOOKUP(B149,'[2]TT 2023'!$F:$K,6,0)</f>
        <v>45103</v>
      </c>
      <c r="L149" s="50" t="e">
        <f>+VLOOKUP(B149,[3]CHECK!E$2:G$146,3,0)</f>
        <v>#N/A</v>
      </c>
      <c r="M149" s="50" t="e">
        <f t="shared" si="8"/>
        <v>#N/A</v>
      </c>
      <c r="Q149" t="s">
        <v>896</v>
      </c>
      <c r="S149" t="s">
        <v>912</v>
      </c>
    </row>
    <row r="150" spans="1:19" hidden="1" x14ac:dyDescent="0.25">
      <c r="A150" s="63">
        <v>149</v>
      </c>
      <c r="B150" s="69">
        <v>14844</v>
      </c>
      <c r="C150" s="65">
        <v>45001</v>
      </c>
      <c r="D150" s="64" t="s">
        <v>33</v>
      </c>
      <c r="E150" s="66">
        <v>1410195</v>
      </c>
      <c r="F150" s="66">
        <v>141020</v>
      </c>
      <c r="G150" s="66">
        <f t="shared" si="6"/>
        <v>1551215</v>
      </c>
      <c r="H150" s="67" t="s">
        <v>832</v>
      </c>
      <c r="I150" s="50">
        <f>+VLOOKUP(B150,'[2]TT 2023'!$F:$K,2,0)</f>
        <v>1551220</v>
      </c>
      <c r="J150" s="50">
        <f t="shared" si="7"/>
        <v>5</v>
      </c>
      <c r="K150" s="78">
        <f>+VLOOKUP(B150,'[2]TT 2023'!$F:$K,6,0)</f>
        <v>45103</v>
      </c>
      <c r="L150" s="50" t="e">
        <f>+VLOOKUP(B150,[3]CHECK!E$2:G$146,3,0)</f>
        <v>#N/A</v>
      </c>
      <c r="M150" s="50" t="e">
        <f t="shared" si="8"/>
        <v>#N/A</v>
      </c>
      <c r="Q150" t="s">
        <v>896</v>
      </c>
      <c r="S150" t="s">
        <v>912</v>
      </c>
    </row>
    <row r="151" spans="1:19" hidden="1" x14ac:dyDescent="0.25">
      <c r="A151" s="63">
        <v>150</v>
      </c>
      <c r="B151" s="69">
        <v>14845</v>
      </c>
      <c r="C151" s="65">
        <v>45001</v>
      </c>
      <c r="D151" s="64" t="s">
        <v>12</v>
      </c>
      <c r="E151" s="66">
        <v>2428689</v>
      </c>
      <c r="F151" s="66">
        <v>242869</v>
      </c>
      <c r="G151" s="66">
        <f t="shared" si="6"/>
        <v>2671558</v>
      </c>
      <c r="H151" s="67" t="s">
        <v>832</v>
      </c>
      <c r="I151" s="50">
        <f>+VLOOKUP(B151,'[2]TT 2023'!$F:$K,2,0)</f>
        <v>2671559</v>
      </c>
      <c r="J151" s="50">
        <f t="shared" si="7"/>
        <v>1</v>
      </c>
      <c r="K151" s="78">
        <f>+VLOOKUP(B151,'[2]TT 2023'!$F:$K,6,0)</f>
        <v>45103</v>
      </c>
      <c r="L151" s="50" t="e">
        <f>+VLOOKUP(B151,[3]CHECK!E$2:G$146,3,0)</f>
        <v>#N/A</v>
      </c>
      <c r="M151" s="50" t="e">
        <f t="shared" si="8"/>
        <v>#N/A</v>
      </c>
      <c r="Q151" t="s">
        <v>896</v>
      </c>
      <c r="S151" t="s">
        <v>912</v>
      </c>
    </row>
    <row r="152" spans="1:19" hidden="1" x14ac:dyDescent="0.25">
      <c r="A152" s="63">
        <v>151</v>
      </c>
      <c r="B152" s="69">
        <v>14846</v>
      </c>
      <c r="C152" s="65">
        <v>45001</v>
      </c>
      <c r="D152" s="64" t="s">
        <v>12</v>
      </c>
      <c r="E152" s="66">
        <v>4853580</v>
      </c>
      <c r="F152" s="66">
        <v>485358</v>
      </c>
      <c r="G152" s="66">
        <f t="shared" si="6"/>
        <v>5338938</v>
      </c>
      <c r="H152" s="67" t="s">
        <v>832</v>
      </c>
      <c r="I152" s="50">
        <f>+VLOOKUP(B152,'[2]TT 2023'!$F:$K,2,0)</f>
        <v>5338938</v>
      </c>
      <c r="J152" s="50">
        <f t="shared" si="7"/>
        <v>0</v>
      </c>
      <c r="K152" s="78">
        <f>+VLOOKUP(B152,'[2]TT 2023'!$F:$K,6,0)</f>
        <v>45103</v>
      </c>
      <c r="L152" s="50" t="e">
        <f>+VLOOKUP(B152,[3]CHECK!E$2:G$146,3,0)</f>
        <v>#N/A</v>
      </c>
      <c r="M152" s="50" t="e">
        <f t="shared" si="8"/>
        <v>#N/A</v>
      </c>
      <c r="Q152" t="s">
        <v>896</v>
      </c>
      <c r="S152" t="s">
        <v>912</v>
      </c>
    </row>
    <row r="153" spans="1:19" hidden="1" x14ac:dyDescent="0.25">
      <c r="A153" s="63">
        <v>152</v>
      </c>
      <c r="B153" s="69">
        <v>14847</v>
      </c>
      <c r="C153" s="65">
        <v>45001</v>
      </c>
      <c r="D153" s="64" t="s">
        <v>12</v>
      </c>
      <c r="E153" s="66">
        <v>4719950</v>
      </c>
      <c r="F153" s="66">
        <v>471995</v>
      </c>
      <c r="G153" s="66">
        <f t="shared" si="6"/>
        <v>5191945</v>
      </c>
      <c r="H153" s="67" t="s">
        <v>832</v>
      </c>
      <c r="I153" s="50">
        <f>+VLOOKUP(B153,'[2]TT 2023'!$F:$K,2,0)</f>
        <v>5191945</v>
      </c>
      <c r="J153" s="50">
        <f t="shared" si="7"/>
        <v>0</v>
      </c>
      <c r="K153" s="78">
        <f>+VLOOKUP(B153,'[2]TT 2023'!$F:$K,6,0)</f>
        <v>45103</v>
      </c>
      <c r="L153" s="50" t="e">
        <f>+VLOOKUP(B153,[3]CHECK!E$2:G$146,3,0)</f>
        <v>#N/A</v>
      </c>
      <c r="M153" s="50" t="e">
        <f t="shared" si="8"/>
        <v>#N/A</v>
      </c>
      <c r="Q153" t="s">
        <v>896</v>
      </c>
      <c r="S153" t="s">
        <v>912</v>
      </c>
    </row>
    <row r="154" spans="1:19" hidden="1" x14ac:dyDescent="0.25">
      <c r="A154" s="63">
        <v>153</v>
      </c>
      <c r="B154" s="69">
        <v>14848</v>
      </c>
      <c r="C154" s="65">
        <v>45001</v>
      </c>
      <c r="D154" s="64" t="s">
        <v>12</v>
      </c>
      <c r="E154" s="66">
        <v>9439900</v>
      </c>
      <c r="F154" s="66">
        <v>943990</v>
      </c>
      <c r="G154" s="66">
        <f t="shared" si="6"/>
        <v>10383890</v>
      </c>
      <c r="H154" s="67" t="s">
        <v>832</v>
      </c>
      <c r="I154" s="50">
        <f>+VLOOKUP(B154,'[2]TT 2023'!$F:$K,2,0)</f>
        <v>10383890</v>
      </c>
      <c r="J154" s="50">
        <f t="shared" si="7"/>
        <v>0</v>
      </c>
      <c r="K154" s="78">
        <f>+VLOOKUP(B154,'[2]TT 2023'!$F:$K,6,0)</f>
        <v>45103</v>
      </c>
      <c r="L154" s="50" t="e">
        <f>+VLOOKUP(B154,[3]CHECK!E$2:G$146,3,0)</f>
        <v>#N/A</v>
      </c>
      <c r="M154" s="50" t="e">
        <f t="shared" si="8"/>
        <v>#N/A</v>
      </c>
      <c r="Q154" t="s">
        <v>896</v>
      </c>
      <c r="S154" t="s">
        <v>912</v>
      </c>
    </row>
    <row r="155" spans="1:19" hidden="1" x14ac:dyDescent="0.25">
      <c r="A155" s="63">
        <v>154</v>
      </c>
      <c r="B155" s="69">
        <v>14849</v>
      </c>
      <c r="C155" s="65">
        <v>45001</v>
      </c>
      <c r="D155" s="64" t="s">
        <v>12</v>
      </c>
      <c r="E155" s="66">
        <v>3160410</v>
      </c>
      <c r="F155" s="66">
        <v>316041</v>
      </c>
      <c r="G155" s="66">
        <f t="shared" si="6"/>
        <v>3476451</v>
      </c>
      <c r="H155" s="67" t="s">
        <v>832</v>
      </c>
      <c r="I155" s="50">
        <f>+VLOOKUP(B155,'[2]TT 2023'!$F:$K,2,0)</f>
        <v>3476451</v>
      </c>
      <c r="J155" s="50">
        <f t="shared" si="7"/>
        <v>0</v>
      </c>
      <c r="K155" s="78">
        <f>+VLOOKUP(B155,'[2]TT 2023'!$F:$K,6,0)</f>
        <v>45103</v>
      </c>
      <c r="L155" s="50" t="e">
        <f>+VLOOKUP(B155,[3]CHECK!E$2:G$146,3,0)</f>
        <v>#N/A</v>
      </c>
      <c r="M155" s="50" t="e">
        <f t="shared" si="8"/>
        <v>#N/A</v>
      </c>
      <c r="Q155" t="s">
        <v>896</v>
      </c>
      <c r="S155" t="s">
        <v>912</v>
      </c>
    </row>
    <row r="156" spans="1:19" hidden="1" x14ac:dyDescent="0.25">
      <c r="A156" s="63">
        <v>155</v>
      </c>
      <c r="B156" s="69">
        <v>14850</v>
      </c>
      <c r="C156" s="65">
        <v>45001</v>
      </c>
      <c r="D156" s="64" t="s">
        <v>12</v>
      </c>
      <c r="E156" s="66">
        <v>1003640</v>
      </c>
      <c r="F156" s="66">
        <v>100364</v>
      </c>
      <c r="G156" s="66">
        <f t="shared" si="6"/>
        <v>1104004</v>
      </c>
      <c r="H156" s="67" t="s">
        <v>832</v>
      </c>
      <c r="I156" s="50">
        <f>+VLOOKUP(B156,'[2]TT 2023'!$F:$K,2,0)</f>
        <v>1104004</v>
      </c>
      <c r="J156" s="50">
        <f t="shared" si="7"/>
        <v>0</v>
      </c>
      <c r="K156" s="78">
        <f>+VLOOKUP(B156,'[2]TT 2023'!$F:$K,6,0)</f>
        <v>45103</v>
      </c>
      <c r="L156" s="50" t="e">
        <f>+VLOOKUP(B156,[3]CHECK!E$2:G$146,3,0)</f>
        <v>#N/A</v>
      </c>
      <c r="M156" s="50" t="e">
        <f t="shared" si="8"/>
        <v>#N/A</v>
      </c>
      <c r="Q156" t="s">
        <v>896</v>
      </c>
      <c r="S156" t="s">
        <v>912</v>
      </c>
    </row>
    <row r="157" spans="1:19" hidden="1" x14ac:dyDescent="0.25">
      <c r="A157" s="63">
        <v>156</v>
      </c>
      <c r="B157" s="69">
        <v>14851</v>
      </c>
      <c r="C157" s="65">
        <v>45001</v>
      </c>
      <c r="D157" s="64" t="s">
        <v>26</v>
      </c>
      <c r="E157" s="66">
        <v>943990</v>
      </c>
      <c r="F157" s="66">
        <v>94399</v>
      </c>
      <c r="G157" s="66">
        <f t="shared" si="6"/>
        <v>1038389</v>
      </c>
      <c r="H157" s="67" t="s">
        <v>832</v>
      </c>
      <c r="I157" s="50">
        <f>+VLOOKUP(B157,'[2]TT 2023'!$F:$K,2,0)</f>
        <v>1038389</v>
      </c>
      <c r="J157" s="50">
        <f t="shared" si="7"/>
        <v>0</v>
      </c>
      <c r="K157" s="78">
        <f>+VLOOKUP(B157,'[2]TT 2023'!$F:$K,6,0)</f>
        <v>45103</v>
      </c>
      <c r="L157" s="50" t="e">
        <f>+VLOOKUP(B157,[3]CHECK!E$2:G$146,3,0)</f>
        <v>#N/A</v>
      </c>
      <c r="M157" s="50" t="e">
        <f t="shared" si="8"/>
        <v>#N/A</v>
      </c>
      <c r="Q157" t="s">
        <v>896</v>
      </c>
      <c r="S157" t="s">
        <v>912</v>
      </c>
    </row>
    <row r="158" spans="1:19" hidden="1" x14ac:dyDescent="0.25">
      <c r="A158" s="63">
        <v>157</v>
      </c>
      <c r="B158" s="69">
        <v>14852</v>
      </c>
      <c r="C158" s="65">
        <v>45001</v>
      </c>
      <c r="D158" s="64" t="s">
        <v>26</v>
      </c>
      <c r="E158" s="66">
        <v>2851385</v>
      </c>
      <c r="F158" s="66">
        <v>285139</v>
      </c>
      <c r="G158" s="66">
        <f t="shared" si="6"/>
        <v>3136524</v>
      </c>
      <c r="H158" s="67" t="s">
        <v>832</v>
      </c>
      <c r="I158" s="50">
        <f>+VLOOKUP(B158,'[2]TT 2023'!$F:$K,2,0)</f>
        <v>3136529</v>
      </c>
      <c r="J158" s="50">
        <f t="shared" si="7"/>
        <v>5</v>
      </c>
      <c r="K158" s="78">
        <f>+VLOOKUP(B158,'[2]TT 2023'!$F:$K,6,0)</f>
        <v>45103</v>
      </c>
      <c r="L158" s="50" t="e">
        <f>+VLOOKUP(B158,[3]CHECK!E$2:G$146,3,0)</f>
        <v>#N/A</v>
      </c>
      <c r="M158" s="50" t="e">
        <f t="shared" si="8"/>
        <v>#N/A</v>
      </c>
      <c r="Q158" t="s">
        <v>896</v>
      </c>
      <c r="S158" t="s">
        <v>912</v>
      </c>
    </row>
    <row r="159" spans="1:19" hidden="1" x14ac:dyDescent="0.25">
      <c r="A159" s="63">
        <v>158</v>
      </c>
      <c r="B159" s="69">
        <v>14853</v>
      </c>
      <c r="C159" s="65">
        <v>45001</v>
      </c>
      <c r="D159" s="64" t="s">
        <v>26</v>
      </c>
      <c r="E159" s="66">
        <v>1623563</v>
      </c>
      <c r="F159" s="66">
        <v>162357</v>
      </c>
      <c r="G159" s="66">
        <f t="shared" si="6"/>
        <v>1785920</v>
      </c>
      <c r="H159" s="67" t="s">
        <v>832</v>
      </c>
      <c r="I159" s="50">
        <f>+VLOOKUP(B159,'[2]TT 2023'!$F:$K,2,0)</f>
        <v>1785927</v>
      </c>
      <c r="J159" s="50">
        <f t="shared" si="7"/>
        <v>7</v>
      </c>
      <c r="K159" s="78">
        <f>+VLOOKUP(B159,'[2]TT 2023'!$F:$K,6,0)</f>
        <v>45103</v>
      </c>
      <c r="L159" s="50" t="e">
        <f>+VLOOKUP(B159,[3]CHECK!E$2:G$146,3,0)</f>
        <v>#N/A</v>
      </c>
      <c r="M159" s="50" t="e">
        <f t="shared" si="8"/>
        <v>#N/A</v>
      </c>
      <c r="Q159" t="s">
        <v>896</v>
      </c>
      <c r="S159" t="s">
        <v>912</v>
      </c>
    </row>
    <row r="160" spans="1:19" hidden="1" x14ac:dyDescent="0.25">
      <c r="A160" s="63">
        <v>159</v>
      </c>
      <c r="B160" s="69">
        <v>14854</v>
      </c>
      <c r="C160" s="65">
        <v>45001</v>
      </c>
      <c r="D160" s="64" t="s">
        <v>12</v>
      </c>
      <c r="E160" s="66">
        <v>3849940</v>
      </c>
      <c r="F160" s="66">
        <v>384994</v>
      </c>
      <c r="G160" s="66">
        <f t="shared" si="6"/>
        <v>4234934</v>
      </c>
      <c r="H160" s="67" t="s">
        <v>832</v>
      </c>
      <c r="I160" s="50">
        <f>+VLOOKUP(B160,'[2]TT 2023'!$F:$K,2,0)</f>
        <v>4234934</v>
      </c>
      <c r="J160" s="50">
        <f t="shared" si="7"/>
        <v>0</v>
      </c>
      <c r="K160" s="78">
        <f>+VLOOKUP(B160,'[2]TT 2023'!$F:$K,6,0)</f>
        <v>45103</v>
      </c>
      <c r="L160" s="50" t="e">
        <f>+VLOOKUP(B160,[3]CHECK!E$2:G$146,3,0)</f>
        <v>#N/A</v>
      </c>
      <c r="M160" s="50" t="e">
        <f t="shared" si="8"/>
        <v>#N/A</v>
      </c>
      <c r="Q160" t="s">
        <v>896</v>
      </c>
      <c r="S160" t="s">
        <v>912</v>
      </c>
    </row>
    <row r="161" spans="1:19" hidden="1" x14ac:dyDescent="0.25">
      <c r="A161" s="63">
        <v>160</v>
      </c>
      <c r="B161" s="69">
        <v>14855</v>
      </c>
      <c r="C161" s="65">
        <v>45001</v>
      </c>
      <c r="D161" s="64" t="s">
        <v>12</v>
      </c>
      <c r="E161" s="66">
        <v>3775960</v>
      </c>
      <c r="F161" s="66">
        <v>377596</v>
      </c>
      <c r="G161" s="66">
        <f t="shared" si="6"/>
        <v>4153556</v>
      </c>
      <c r="H161" s="67" t="s">
        <v>832</v>
      </c>
      <c r="I161" s="50">
        <f>+VLOOKUP(B161,'[2]TT 2023'!$F:$K,2,0)</f>
        <v>4153556</v>
      </c>
      <c r="J161" s="50">
        <f t="shared" si="7"/>
        <v>0</v>
      </c>
      <c r="K161" s="78">
        <f>+VLOOKUP(B161,'[2]TT 2023'!$F:$K,6,0)</f>
        <v>45103</v>
      </c>
      <c r="L161" s="50" t="e">
        <f>+VLOOKUP(B161,[3]CHECK!E$2:G$146,3,0)</f>
        <v>#N/A</v>
      </c>
      <c r="M161" s="50" t="e">
        <f t="shared" si="8"/>
        <v>#N/A</v>
      </c>
      <c r="Q161" t="s">
        <v>896</v>
      </c>
      <c r="S161" t="s">
        <v>912</v>
      </c>
    </row>
    <row r="162" spans="1:19" hidden="1" x14ac:dyDescent="0.25">
      <c r="A162" s="63">
        <v>161</v>
      </c>
      <c r="B162" s="69">
        <v>14856</v>
      </c>
      <c r="C162" s="65">
        <v>45001</v>
      </c>
      <c r="D162" s="64" t="s">
        <v>13</v>
      </c>
      <c r="E162" s="66">
        <v>367155</v>
      </c>
      <c r="F162" s="66">
        <v>36716</v>
      </c>
      <c r="G162" s="66">
        <f t="shared" si="6"/>
        <v>403871</v>
      </c>
      <c r="H162" s="67" t="s">
        <v>832</v>
      </c>
      <c r="I162" s="50">
        <f>+VLOOKUP(B162,'[2]TT 2023'!$F:$K,2,0)</f>
        <v>403876</v>
      </c>
      <c r="J162" s="50">
        <f t="shared" si="7"/>
        <v>5</v>
      </c>
      <c r="K162" s="78">
        <f>+VLOOKUP(B162,'[2]TT 2023'!$F:$K,6,0)</f>
        <v>45026</v>
      </c>
      <c r="L162" s="50" t="e">
        <f>+VLOOKUP(B162,[3]CHECK!E$2:G$146,3,0)</f>
        <v>#N/A</v>
      </c>
      <c r="M162" s="50" t="e">
        <f t="shared" si="8"/>
        <v>#N/A</v>
      </c>
      <c r="Q162" t="s">
        <v>896</v>
      </c>
      <c r="S162" t="s">
        <v>912</v>
      </c>
    </row>
    <row r="163" spans="1:19" hidden="1" x14ac:dyDescent="0.25">
      <c r="A163" s="63">
        <v>162</v>
      </c>
      <c r="B163" s="69">
        <v>14858</v>
      </c>
      <c r="C163" s="65">
        <v>45001</v>
      </c>
      <c r="D163" s="64" t="s">
        <v>13</v>
      </c>
      <c r="E163" s="66">
        <v>1762970</v>
      </c>
      <c r="F163" s="66">
        <v>176297</v>
      </c>
      <c r="G163" s="66">
        <f t="shared" si="6"/>
        <v>1939267</v>
      </c>
      <c r="H163" s="67" t="s">
        <v>832</v>
      </c>
      <c r="I163" s="50">
        <f>+VLOOKUP(B163,'[2]TT 2023'!$F:$K,2,0)</f>
        <v>1939267</v>
      </c>
      <c r="J163" s="50">
        <f t="shared" si="7"/>
        <v>0</v>
      </c>
      <c r="K163" s="78">
        <f>+VLOOKUP(B163,'[2]TT 2023'!$F:$K,6,0)</f>
        <v>45040</v>
      </c>
      <c r="L163" s="50" t="e">
        <f>+VLOOKUP(B163,[3]CHECK!E$2:G$146,3,0)</f>
        <v>#N/A</v>
      </c>
      <c r="M163" s="50" t="e">
        <f t="shared" si="8"/>
        <v>#N/A</v>
      </c>
      <c r="Q163" t="s">
        <v>896</v>
      </c>
      <c r="S163" t="s">
        <v>912</v>
      </c>
    </row>
    <row r="164" spans="1:19" hidden="1" x14ac:dyDescent="0.25">
      <c r="A164" s="63">
        <v>163</v>
      </c>
      <c r="B164" s="69">
        <v>14859</v>
      </c>
      <c r="C164" s="65">
        <v>45001</v>
      </c>
      <c r="D164" s="64" t="s">
        <v>13</v>
      </c>
      <c r="E164" s="66">
        <v>943990</v>
      </c>
      <c r="F164" s="66">
        <v>94399</v>
      </c>
      <c r="G164" s="66">
        <f t="shared" si="6"/>
        <v>1038389</v>
      </c>
      <c r="H164" s="67" t="s">
        <v>832</v>
      </c>
      <c r="I164" s="50">
        <f>+VLOOKUP(B164,'[2]TT 2023'!$F:$K,2,0)</f>
        <v>1038389</v>
      </c>
      <c r="J164" s="50">
        <f t="shared" si="7"/>
        <v>0</v>
      </c>
      <c r="K164" s="78">
        <f>+VLOOKUP(B164,'[2]TT 2023'!$F:$K,6,0)</f>
        <v>45040</v>
      </c>
      <c r="L164" s="50" t="e">
        <f>+VLOOKUP(B164,[3]CHECK!E$2:G$146,3,0)</f>
        <v>#N/A</v>
      </c>
      <c r="M164" s="50" t="e">
        <f t="shared" si="8"/>
        <v>#N/A</v>
      </c>
      <c r="Q164" t="s">
        <v>896</v>
      </c>
      <c r="S164" t="s">
        <v>912</v>
      </c>
    </row>
    <row r="165" spans="1:19" hidden="1" x14ac:dyDescent="0.25">
      <c r="A165" s="63">
        <v>164</v>
      </c>
      <c r="B165" s="72">
        <v>14860</v>
      </c>
      <c r="C165" s="65">
        <v>45001</v>
      </c>
      <c r="D165" s="64" t="s">
        <v>13</v>
      </c>
      <c r="E165" s="66">
        <v>3195305</v>
      </c>
      <c r="F165" s="66">
        <v>319531</v>
      </c>
      <c r="G165" s="66">
        <f t="shared" si="6"/>
        <v>3514836</v>
      </c>
      <c r="H165" s="67" t="s">
        <v>832</v>
      </c>
      <c r="I165" s="50">
        <f>+VLOOKUP(B165,'[2]TT 2023'!$F:$K,2,0)</f>
        <v>3514841</v>
      </c>
      <c r="J165" s="50">
        <f t="shared" si="7"/>
        <v>5</v>
      </c>
      <c r="K165" s="78">
        <f>+VLOOKUP(B165,'[2]TT 2023'!$F:$K,6,0)</f>
        <v>45040</v>
      </c>
      <c r="L165" s="50" t="e">
        <f>+VLOOKUP(B165,[3]CHECK!E$2:G$146,3,0)</f>
        <v>#N/A</v>
      </c>
      <c r="M165" s="50" t="e">
        <f t="shared" si="8"/>
        <v>#N/A</v>
      </c>
      <c r="Q165" t="s">
        <v>896</v>
      </c>
      <c r="S165" t="s">
        <v>912</v>
      </c>
    </row>
    <row r="166" spans="1:19" hidden="1" x14ac:dyDescent="0.25">
      <c r="A166" s="63">
        <v>165</v>
      </c>
      <c r="B166" s="69">
        <v>14861</v>
      </c>
      <c r="C166" s="65">
        <v>45001</v>
      </c>
      <c r="D166" s="64" t="s">
        <v>13</v>
      </c>
      <c r="E166" s="66">
        <v>4928325</v>
      </c>
      <c r="F166" s="66">
        <v>492833</v>
      </c>
      <c r="G166" s="66">
        <f t="shared" si="6"/>
        <v>5421158</v>
      </c>
      <c r="H166" s="67" t="s">
        <v>832</v>
      </c>
      <c r="I166" s="50">
        <f>+VLOOKUP(B166,'[2]TT 2023'!$F:$K,2,0)</f>
        <v>5421163</v>
      </c>
      <c r="J166" s="50">
        <f t="shared" si="7"/>
        <v>5</v>
      </c>
      <c r="K166" s="78">
        <f>+VLOOKUP(B166,'[2]TT 2023'!$F:$K,6,0)</f>
        <v>45026</v>
      </c>
      <c r="L166" s="50" t="e">
        <f>+VLOOKUP(B166,[3]CHECK!E$2:G$146,3,0)</f>
        <v>#N/A</v>
      </c>
      <c r="M166" s="50" t="e">
        <f t="shared" si="8"/>
        <v>#N/A</v>
      </c>
      <c r="Q166" t="s">
        <v>896</v>
      </c>
      <c r="S166" t="s">
        <v>912</v>
      </c>
    </row>
    <row r="167" spans="1:19" hidden="1" x14ac:dyDescent="0.25">
      <c r="A167" s="63">
        <v>166</v>
      </c>
      <c r="B167" s="69">
        <v>15705</v>
      </c>
      <c r="C167" s="65">
        <v>45003</v>
      </c>
      <c r="D167" s="64" t="s">
        <v>36</v>
      </c>
      <c r="E167" s="66">
        <v>2831970</v>
      </c>
      <c r="F167" s="66">
        <v>283197</v>
      </c>
      <c r="G167" s="66">
        <f t="shared" si="6"/>
        <v>3115167</v>
      </c>
      <c r="H167" s="67" t="s">
        <v>832</v>
      </c>
      <c r="I167" s="50">
        <f>+VLOOKUP(B167,'[2]TT 2023'!$F:$K,2,0)</f>
        <v>3115167</v>
      </c>
      <c r="J167" s="50">
        <f t="shared" si="7"/>
        <v>0</v>
      </c>
      <c r="K167" s="78">
        <f>+VLOOKUP(B167,'[2]TT 2023'!$F:$K,6,0)</f>
        <v>45040</v>
      </c>
      <c r="L167" s="50" t="e">
        <f>+VLOOKUP(B167,[3]CHECK!E$2:G$146,3,0)</f>
        <v>#N/A</v>
      </c>
      <c r="M167" s="50" t="e">
        <f t="shared" si="8"/>
        <v>#N/A</v>
      </c>
      <c r="Q167" t="s">
        <v>896</v>
      </c>
      <c r="S167" t="s">
        <v>912</v>
      </c>
    </row>
    <row r="168" spans="1:19" hidden="1" x14ac:dyDescent="0.25">
      <c r="A168" s="63">
        <v>167</v>
      </c>
      <c r="B168" s="69">
        <v>15706</v>
      </c>
      <c r="C168" s="65">
        <v>45003</v>
      </c>
      <c r="D168" s="64" t="s">
        <v>36</v>
      </c>
      <c r="E168" s="66">
        <v>4272736</v>
      </c>
      <c r="F168" s="66">
        <v>427274</v>
      </c>
      <c r="G168" s="66">
        <f t="shared" si="6"/>
        <v>4700010</v>
      </c>
      <c r="H168" s="67" t="s">
        <v>832</v>
      </c>
      <c r="I168" s="50">
        <f>+VLOOKUP(B168,'[2]TT 2023'!$F:$K,2,0)</f>
        <v>4700014</v>
      </c>
      <c r="J168" s="50">
        <f t="shared" si="7"/>
        <v>4</v>
      </c>
      <c r="K168" s="78">
        <f>+VLOOKUP(B168,'[2]TT 2023'!$F:$K,6,0)</f>
        <v>45040</v>
      </c>
      <c r="L168" s="50" t="e">
        <f>+VLOOKUP(B168,[3]CHECK!E$2:G$146,3,0)</f>
        <v>#N/A</v>
      </c>
      <c r="M168" s="50" t="e">
        <f t="shared" si="8"/>
        <v>#N/A</v>
      </c>
      <c r="Q168" t="s">
        <v>896</v>
      </c>
      <c r="S168" t="s">
        <v>912</v>
      </c>
    </row>
    <row r="169" spans="1:19" hidden="1" x14ac:dyDescent="0.25">
      <c r="A169" s="63">
        <v>168</v>
      </c>
      <c r="B169" s="69">
        <v>15707</v>
      </c>
      <c r="C169" s="65">
        <v>45003</v>
      </c>
      <c r="D169" s="64" t="s">
        <v>29</v>
      </c>
      <c r="E169" s="66">
        <v>1468620</v>
      </c>
      <c r="F169" s="66">
        <v>146862</v>
      </c>
      <c r="G169" s="66">
        <f t="shared" si="6"/>
        <v>1615482</v>
      </c>
      <c r="H169" s="67" t="s">
        <v>832</v>
      </c>
      <c r="I169" s="50">
        <f>+VLOOKUP(B169,'[2]TT 2023'!$F:$K,2,0)</f>
        <v>1615482</v>
      </c>
      <c r="J169" s="50">
        <f t="shared" si="7"/>
        <v>0</v>
      </c>
      <c r="K169" s="78">
        <f>+VLOOKUP(B169,'[2]TT 2023'!$F:$K,6,0)</f>
        <v>45040</v>
      </c>
      <c r="L169" s="50" t="e">
        <f>+VLOOKUP(B169,[3]CHECK!E$2:G$146,3,0)</f>
        <v>#N/A</v>
      </c>
      <c r="M169" s="50" t="e">
        <f t="shared" si="8"/>
        <v>#N/A</v>
      </c>
      <c r="Q169" t="s">
        <v>896</v>
      </c>
      <c r="S169" t="s">
        <v>912</v>
      </c>
    </row>
    <row r="170" spans="1:19" hidden="1" x14ac:dyDescent="0.25">
      <c r="A170" s="63">
        <v>169</v>
      </c>
      <c r="B170" s="70">
        <v>15708</v>
      </c>
      <c r="C170" s="39">
        <v>45003</v>
      </c>
      <c r="D170" s="40" t="s">
        <v>38</v>
      </c>
      <c r="E170" s="48">
        <v>943990</v>
      </c>
      <c r="F170" s="48">
        <v>94399</v>
      </c>
      <c r="G170" s="66">
        <f t="shared" si="6"/>
        <v>1038389</v>
      </c>
      <c r="H170" s="67" t="s">
        <v>832</v>
      </c>
      <c r="I170" s="50">
        <f>+VLOOKUP(B170,'[2]TT 2023'!$F:$K,2,0)</f>
        <v>1038389</v>
      </c>
      <c r="J170" s="50">
        <f t="shared" si="7"/>
        <v>0</v>
      </c>
      <c r="K170" s="78">
        <f>+VLOOKUP(B170,'[2]TT 2023'!$F:$K,6,0)</f>
        <v>45040</v>
      </c>
      <c r="L170" s="50" t="e">
        <f>+VLOOKUP(B170,[3]CHECK!E$2:G$146,3,0)</f>
        <v>#N/A</v>
      </c>
      <c r="M170" s="50" t="e">
        <f t="shared" si="8"/>
        <v>#N/A</v>
      </c>
      <c r="Q170" t="s">
        <v>896</v>
      </c>
      <c r="S170" t="s">
        <v>912</v>
      </c>
    </row>
    <row r="171" spans="1:19" hidden="1" x14ac:dyDescent="0.25">
      <c r="A171" s="63">
        <v>170</v>
      </c>
      <c r="B171" s="69">
        <v>15709</v>
      </c>
      <c r="C171" s="65">
        <v>45003</v>
      </c>
      <c r="D171" s="64" t="s">
        <v>35</v>
      </c>
      <c r="E171" s="66">
        <v>943990</v>
      </c>
      <c r="F171" s="66">
        <v>94399</v>
      </c>
      <c r="G171" s="66">
        <f t="shared" si="6"/>
        <v>1038389</v>
      </c>
      <c r="H171" s="67" t="s">
        <v>832</v>
      </c>
      <c r="I171" s="50">
        <f>+VLOOKUP(B171,'[2]TT 2023'!$F:$K,2,0)</f>
        <v>1038389</v>
      </c>
      <c r="J171" s="50">
        <f t="shared" si="7"/>
        <v>0</v>
      </c>
      <c r="K171" s="78">
        <f>+VLOOKUP(B171,'[2]TT 2023'!$F:$K,6,0)</f>
        <v>45040</v>
      </c>
      <c r="L171" s="50" t="e">
        <f>+VLOOKUP(B171,[3]CHECK!E$2:G$146,3,0)</f>
        <v>#N/A</v>
      </c>
      <c r="M171" s="50" t="e">
        <f t="shared" si="8"/>
        <v>#N/A</v>
      </c>
      <c r="Q171" t="s">
        <v>896</v>
      </c>
      <c r="S171" t="s">
        <v>912</v>
      </c>
    </row>
    <row r="172" spans="1:19" hidden="1" x14ac:dyDescent="0.25">
      <c r="A172" s="63">
        <v>171</v>
      </c>
      <c r="B172" s="69">
        <v>15710</v>
      </c>
      <c r="C172" s="65">
        <v>45003</v>
      </c>
      <c r="D172" s="64" t="s">
        <v>30</v>
      </c>
      <c r="E172" s="66">
        <v>1410195</v>
      </c>
      <c r="F172" s="66">
        <v>141020</v>
      </c>
      <c r="G172" s="66">
        <f t="shared" si="6"/>
        <v>1551215</v>
      </c>
      <c r="H172" s="67" t="s">
        <v>832</v>
      </c>
      <c r="I172" s="50">
        <f>+VLOOKUP(B172,'[2]TT 2023'!$F:$K,2,0)</f>
        <v>1551220</v>
      </c>
      <c r="J172" s="50">
        <f t="shared" si="7"/>
        <v>5</v>
      </c>
      <c r="K172" s="78">
        <f>+VLOOKUP(B172,'[2]TT 2023'!$F:$K,6,0)</f>
        <v>45040</v>
      </c>
      <c r="L172" s="50" t="e">
        <f>+VLOOKUP(B172,[3]CHECK!E$2:G$146,3,0)</f>
        <v>#N/A</v>
      </c>
      <c r="M172" s="50" t="e">
        <f t="shared" si="8"/>
        <v>#N/A</v>
      </c>
      <c r="Q172" t="s">
        <v>896</v>
      </c>
      <c r="S172" t="s">
        <v>912</v>
      </c>
    </row>
    <row r="173" spans="1:19" hidden="1" x14ac:dyDescent="0.25">
      <c r="A173" s="63">
        <v>172</v>
      </c>
      <c r="B173" s="69">
        <v>15711</v>
      </c>
      <c r="C173" s="65">
        <v>45003</v>
      </c>
      <c r="D173" s="64" t="s">
        <v>27</v>
      </c>
      <c r="E173" s="66">
        <v>1468620</v>
      </c>
      <c r="F173" s="66">
        <v>146862</v>
      </c>
      <c r="G173" s="66">
        <f t="shared" si="6"/>
        <v>1615482</v>
      </c>
      <c r="H173" s="67" t="s">
        <v>832</v>
      </c>
      <c r="I173" s="50">
        <f>+VLOOKUP(B173,'[2]TT 2023'!$F:$K,2,0)</f>
        <v>1615482</v>
      </c>
      <c r="J173" s="50">
        <f t="shared" si="7"/>
        <v>0</v>
      </c>
      <c r="K173" s="78">
        <f>+VLOOKUP(B173,'[2]TT 2023'!$F:$K,6,0)</f>
        <v>45040</v>
      </c>
      <c r="L173" s="50" t="e">
        <f>+VLOOKUP(B173,[3]CHECK!E$2:G$146,3,0)</f>
        <v>#N/A</v>
      </c>
      <c r="M173" s="50" t="e">
        <f t="shared" si="8"/>
        <v>#N/A</v>
      </c>
      <c r="Q173" t="s">
        <v>896</v>
      </c>
      <c r="S173" t="s">
        <v>912</v>
      </c>
    </row>
    <row r="174" spans="1:19" hidden="1" x14ac:dyDescent="0.25">
      <c r="A174" s="63">
        <v>173</v>
      </c>
      <c r="B174" s="69">
        <v>15712</v>
      </c>
      <c r="C174" s="65">
        <v>45003</v>
      </c>
      <c r="D174" s="64" t="s">
        <v>34</v>
      </c>
      <c r="E174" s="66">
        <v>2138890</v>
      </c>
      <c r="F174" s="66">
        <v>213889</v>
      </c>
      <c r="G174" s="66">
        <f t="shared" si="6"/>
        <v>2352779</v>
      </c>
      <c r="H174" s="67" t="s">
        <v>832</v>
      </c>
      <c r="I174" s="50">
        <f>+VLOOKUP(B174,'[2]TT 2023'!$F:$K,2,0)</f>
        <v>2352779</v>
      </c>
      <c r="J174" s="50">
        <f t="shared" si="7"/>
        <v>0</v>
      </c>
      <c r="K174" s="78">
        <f>+VLOOKUP(B174,'[2]TT 2023'!$F:$K,6,0)</f>
        <v>45040</v>
      </c>
      <c r="L174" s="50" t="e">
        <f>+VLOOKUP(B174,[3]CHECK!E$2:G$146,3,0)</f>
        <v>#N/A</v>
      </c>
      <c r="M174" s="50" t="e">
        <f t="shared" si="8"/>
        <v>#N/A</v>
      </c>
      <c r="Q174" t="s">
        <v>896</v>
      </c>
      <c r="S174" t="s">
        <v>912</v>
      </c>
    </row>
    <row r="175" spans="1:19" hidden="1" x14ac:dyDescent="0.25">
      <c r="A175" s="63">
        <v>174</v>
      </c>
      <c r="B175" s="69">
        <v>15713</v>
      </c>
      <c r="C175" s="65">
        <v>45003</v>
      </c>
      <c r="D175" s="64" t="s">
        <v>30</v>
      </c>
      <c r="E175" s="66">
        <v>501820</v>
      </c>
      <c r="F175" s="66">
        <v>50182</v>
      </c>
      <c r="G175" s="66">
        <f t="shared" si="6"/>
        <v>552002</v>
      </c>
      <c r="H175" s="67" t="s">
        <v>832</v>
      </c>
      <c r="I175" s="50">
        <f>+VLOOKUP(B175,'[2]TT 2023'!$F:$K,2,0)</f>
        <v>552002</v>
      </c>
      <c r="J175" s="50">
        <f t="shared" si="7"/>
        <v>0</v>
      </c>
      <c r="K175" s="78">
        <f>+VLOOKUP(B175,'[2]TT 2023'!$F:$K,6,0)</f>
        <v>45056</v>
      </c>
      <c r="L175" s="50" t="e">
        <f>+VLOOKUP(B175,[3]CHECK!E$2:G$146,3,0)</f>
        <v>#N/A</v>
      </c>
      <c r="M175" s="50" t="e">
        <f t="shared" si="8"/>
        <v>#N/A</v>
      </c>
      <c r="Q175" t="s">
        <v>896</v>
      </c>
      <c r="S175" t="s">
        <v>912</v>
      </c>
    </row>
    <row r="176" spans="1:19" hidden="1" x14ac:dyDescent="0.25">
      <c r="A176" s="63">
        <v>175</v>
      </c>
      <c r="B176" s="69">
        <v>15714</v>
      </c>
      <c r="C176" s="65">
        <v>45003</v>
      </c>
      <c r="D176" s="64" t="s">
        <v>28</v>
      </c>
      <c r="E176" s="66">
        <v>4617925</v>
      </c>
      <c r="F176" s="66">
        <v>461793</v>
      </c>
      <c r="G176" s="112">
        <f t="shared" si="6"/>
        <v>5079718</v>
      </c>
      <c r="H176" s="67" t="s">
        <v>832</v>
      </c>
      <c r="I176" s="50">
        <f>+VLOOKUP(B176,'[2]TT 2023'!$F:$K,2,0)</f>
        <v>5079723</v>
      </c>
      <c r="J176" s="50">
        <f t="shared" si="7"/>
        <v>5</v>
      </c>
      <c r="K176" s="78">
        <f>+VLOOKUP(B176,'[2]TT 2023'!$F:$K,6,0)</f>
        <v>45117</v>
      </c>
      <c r="L176" s="50">
        <f>+VLOOKUP(B176,[3]CHECK!E$2:G$146,3,0)</f>
        <v>5079723</v>
      </c>
      <c r="M176" s="50">
        <f t="shared" si="8"/>
        <v>5</v>
      </c>
      <c r="Q176" t="s">
        <v>895</v>
      </c>
    </row>
    <row r="177" spans="1:19" s="98" customFormat="1" x14ac:dyDescent="0.25">
      <c r="A177" s="90">
        <v>176</v>
      </c>
      <c r="B177" s="91">
        <v>15715</v>
      </c>
      <c r="C177" s="92">
        <v>45003</v>
      </c>
      <c r="D177" s="93" t="s">
        <v>38</v>
      </c>
      <c r="E177" s="94">
        <v>3562430</v>
      </c>
      <c r="F177" s="94">
        <v>356243</v>
      </c>
      <c r="G177" s="114">
        <f t="shared" si="6"/>
        <v>3918673</v>
      </c>
      <c r="H177" s="95" t="s">
        <v>832</v>
      </c>
      <c r="I177" s="96" t="e">
        <f>+VLOOKUP(B177,'[2]TT 2023'!$F:$K,2,0)</f>
        <v>#N/A</v>
      </c>
      <c r="J177" s="96" t="e">
        <f t="shared" si="7"/>
        <v>#N/A</v>
      </c>
      <c r="K177" s="97" t="e">
        <f>+VLOOKUP(B177,'[2]TT 2023'!$F:$K,6,0)</f>
        <v>#N/A</v>
      </c>
      <c r="L177" s="96" t="e">
        <f>+VLOOKUP(B177,[3]CHECK!E$2:G$146,3,0)</f>
        <v>#N/A</v>
      </c>
      <c r="M177" s="96" t="e">
        <f t="shared" si="8"/>
        <v>#N/A</v>
      </c>
      <c r="N177" s="96">
        <f>+VLOOKUP(B177,[5]ExportInvoiceList!$D:$O,3,0)</f>
        <v>3918673</v>
      </c>
      <c r="O177" s="96">
        <f>+N177-G177</f>
        <v>0</v>
      </c>
      <c r="P177" s="96" t="str">
        <f>+VLOOKUP(B177,[5]ExportInvoiceList!$D:$O,12,0)</f>
        <v>Chúng tôi đang xử lý hóa đơn, vui lòng liên hệ Do Thi Bich Lieu</v>
      </c>
      <c r="Q177" s="98" t="s">
        <v>901</v>
      </c>
    </row>
    <row r="178" spans="1:19" hidden="1" x14ac:dyDescent="0.25">
      <c r="A178" s="63">
        <v>177</v>
      </c>
      <c r="B178" s="69">
        <v>15718</v>
      </c>
      <c r="C178" s="65">
        <v>45003</v>
      </c>
      <c r="D178" s="64" t="s">
        <v>30</v>
      </c>
      <c r="E178" s="66">
        <v>6010108</v>
      </c>
      <c r="F178" s="66">
        <v>601011</v>
      </c>
      <c r="G178" s="66">
        <f t="shared" si="6"/>
        <v>6611119</v>
      </c>
      <c r="H178" s="67" t="s">
        <v>832</v>
      </c>
      <c r="I178" s="50">
        <f>+VLOOKUP(B178,'[2]TT 2023'!$F:$K,2,0)</f>
        <v>6611121</v>
      </c>
      <c r="J178" s="50">
        <f t="shared" si="7"/>
        <v>2</v>
      </c>
      <c r="K178" s="78">
        <f>+VLOOKUP(B178,'[2]TT 2023'!$F:$K,6,0)</f>
        <v>45103</v>
      </c>
      <c r="L178" s="50" t="e">
        <f>+VLOOKUP(B178,[3]CHECK!E$2:G$146,3,0)</f>
        <v>#N/A</v>
      </c>
      <c r="M178" s="50" t="e">
        <f t="shared" si="8"/>
        <v>#N/A</v>
      </c>
      <c r="Q178" t="s">
        <v>896</v>
      </c>
      <c r="S178" t="s">
        <v>912</v>
      </c>
    </row>
    <row r="179" spans="1:19" hidden="1" x14ac:dyDescent="0.25">
      <c r="A179" s="63">
        <v>178</v>
      </c>
      <c r="B179" s="69">
        <v>15719</v>
      </c>
      <c r="C179" s="65">
        <v>45003</v>
      </c>
      <c r="D179" s="64" t="s">
        <v>31</v>
      </c>
      <c r="E179" s="66">
        <v>4762640</v>
      </c>
      <c r="F179" s="66">
        <v>476264</v>
      </c>
      <c r="G179" s="66">
        <f t="shared" si="6"/>
        <v>5238904</v>
      </c>
      <c r="H179" s="67" t="s">
        <v>832</v>
      </c>
      <c r="I179" s="50">
        <f>+VLOOKUP(B179,'[2]TT 2023'!$F:$K,2,0)</f>
        <v>5238904</v>
      </c>
      <c r="J179" s="50">
        <f t="shared" si="7"/>
        <v>0</v>
      </c>
      <c r="K179" s="78">
        <f>+VLOOKUP(B179,'[2]TT 2023'!$F:$K,6,0)</f>
        <v>45103</v>
      </c>
      <c r="L179" s="50" t="e">
        <f>+VLOOKUP(B179,[3]CHECK!E$2:G$146,3,0)</f>
        <v>#N/A</v>
      </c>
      <c r="M179" s="50" t="e">
        <f t="shared" si="8"/>
        <v>#N/A</v>
      </c>
      <c r="Q179" t="s">
        <v>896</v>
      </c>
      <c r="S179" t="s">
        <v>912</v>
      </c>
    </row>
    <row r="180" spans="1:19" hidden="1" x14ac:dyDescent="0.25">
      <c r="A180" s="63">
        <v>179</v>
      </c>
      <c r="B180" s="69">
        <v>15723</v>
      </c>
      <c r="C180" s="65">
        <v>45003</v>
      </c>
      <c r="D180" s="64" t="s">
        <v>36</v>
      </c>
      <c r="E180" s="66">
        <v>6181315</v>
      </c>
      <c r="F180" s="66">
        <v>618132</v>
      </c>
      <c r="G180" s="66">
        <f t="shared" si="6"/>
        <v>6799447</v>
      </c>
      <c r="H180" s="67" t="s">
        <v>832</v>
      </c>
      <c r="I180" s="50">
        <f>+VLOOKUP(B180,'[2]TT 2023'!$F:$K,2,0)</f>
        <v>6799452</v>
      </c>
      <c r="J180" s="50">
        <f t="shared" si="7"/>
        <v>5</v>
      </c>
      <c r="K180" s="78">
        <f>+VLOOKUP(B180,'[2]TT 2023'!$F:$K,6,0)</f>
        <v>45103</v>
      </c>
      <c r="L180" s="50" t="e">
        <f>+VLOOKUP(B180,[3]CHECK!E$2:G$146,3,0)</f>
        <v>#N/A</v>
      </c>
      <c r="M180" s="50" t="e">
        <f t="shared" si="8"/>
        <v>#N/A</v>
      </c>
      <c r="Q180" t="s">
        <v>896</v>
      </c>
      <c r="S180" t="s">
        <v>912</v>
      </c>
    </row>
    <row r="181" spans="1:19" hidden="1" x14ac:dyDescent="0.25">
      <c r="A181" s="63">
        <v>180</v>
      </c>
      <c r="B181" s="69">
        <v>15724</v>
      </c>
      <c r="C181" s="65">
        <v>45003</v>
      </c>
      <c r="D181" s="64" t="s">
        <v>13</v>
      </c>
      <c r="E181" s="66">
        <v>4096600</v>
      </c>
      <c r="F181" s="66">
        <v>409660</v>
      </c>
      <c r="G181" s="66">
        <f t="shared" si="6"/>
        <v>4506260</v>
      </c>
      <c r="H181" s="67" t="s">
        <v>832</v>
      </c>
      <c r="I181" s="50">
        <f>+VLOOKUP(B181,'[2]TT 2023'!$F:$K,2,0)</f>
        <v>4506260</v>
      </c>
      <c r="J181" s="50">
        <f t="shared" si="7"/>
        <v>0</v>
      </c>
      <c r="K181" s="78">
        <f>+VLOOKUP(B181,'[2]TT 2023'!$F:$K,6,0)</f>
        <v>45056</v>
      </c>
      <c r="L181" s="50" t="e">
        <f>+VLOOKUP(B181,[3]CHECK!E$2:G$146,3,0)</f>
        <v>#N/A</v>
      </c>
      <c r="M181" s="50" t="e">
        <f t="shared" si="8"/>
        <v>#N/A</v>
      </c>
      <c r="Q181" t="s">
        <v>896</v>
      </c>
      <c r="S181" t="s">
        <v>912</v>
      </c>
    </row>
    <row r="182" spans="1:19" hidden="1" x14ac:dyDescent="0.25">
      <c r="A182" s="63">
        <v>181</v>
      </c>
      <c r="B182" s="69">
        <v>15730</v>
      </c>
      <c r="C182" s="65">
        <v>45003</v>
      </c>
      <c r="D182" s="64" t="s">
        <v>12</v>
      </c>
      <c r="E182" s="66">
        <v>8909695</v>
      </c>
      <c r="F182" s="66">
        <v>890970</v>
      </c>
      <c r="G182" s="66">
        <f t="shared" si="6"/>
        <v>9800665</v>
      </c>
      <c r="H182" s="67" t="s">
        <v>832</v>
      </c>
      <c r="I182" s="50">
        <f>+VLOOKUP(B182,'[2]TT 2023'!$F:$K,2,0)</f>
        <v>9800670</v>
      </c>
      <c r="J182" s="50">
        <f t="shared" si="7"/>
        <v>5</v>
      </c>
      <c r="K182" s="78">
        <f>+VLOOKUP(B182,'[2]TT 2023'!$F:$K,6,0)</f>
        <v>45040</v>
      </c>
      <c r="L182" s="50" t="e">
        <f>+VLOOKUP(B182,[3]CHECK!E$2:G$146,3,0)</f>
        <v>#N/A</v>
      </c>
      <c r="M182" s="50" t="e">
        <f t="shared" si="8"/>
        <v>#N/A</v>
      </c>
      <c r="Q182" t="s">
        <v>896</v>
      </c>
      <c r="S182" t="s">
        <v>912</v>
      </c>
    </row>
    <row r="183" spans="1:19" hidden="1" x14ac:dyDescent="0.25">
      <c r="A183" s="63">
        <v>182</v>
      </c>
      <c r="B183" s="69">
        <v>15732</v>
      </c>
      <c r="C183" s="65">
        <v>45003</v>
      </c>
      <c r="D183" s="64" t="s">
        <v>32</v>
      </c>
      <c r="E183" s="66">
        <v>2790378</v>
      </c>
      <c r="F183" s="66">
        <v>279038</v>
      </c>
      <c r="G183" s="66">
        <f t="shared" si="6"/>
        <v>3069416</v>
      </c>
      <c r="H183" s="67" t="s">
        <v>832</v>
      </c>
      <c r="I183" s="50">
        <f>+VLOOKUP(B183,'[2]TT 2023'!$F:$K,2,0)</f>
        <v>3069418</v>
      </c>
      <c r="J183" s="50">
        <f t="shared" si="7"/>
        <v>2</v>
      </c>
      <c r="K183" s="78">
        <f>+VLOOKUP(B183,'[2]TT 2023'!$F:$K,6,0)</f>
        <v>45040</v>
      </c>
      <c r="L183" s="50" t="e">
        <f>+VLOOKUP(B183,[3]CHECK!E$2:G$146,3,0)</f>
        <v>#N/A</v>
      </c>
      <c r="M183" s="50" t="e">
        <f t="shared" si="8"/>
        <v>#N/A</v>
      </c>
      <c r="Q183" t="s">
        <v>896</v>
      </c>
      <c r="S183" t="s">
        <v>912</v>
      </c>
    </row>
    <row r="184" spans="1:19" hidden="1" x14ac:dyDescent="0.25">
      <c r="A184" s="63">
        <v>183</v>
      </c>
      <c r="B184" s="69">
        <v>15733</v>
      </c>
      <c r="C184" s="65">
        <v>45003</v>
      </c>
      <c r="D184" s="64" t="s">
        <v>29</v>
      </c>
      <c r="E184" s="66">
        <v>272250</v>
      </c>
      <c r="F184" s="66">
        <v>27225</v>
      </c>
      <c r="G184" s="66">
        <f t="shared" si="6"/>
        <v>299475</v>
      </c>
      <c r="H184" s="67" t="s">
        <v>832</v>
      </c>
      <c r="I184" s="50">
        <f>+VLOOKUP(B184,'[2]TT 2023'!$F:$K,2,0)</f>
        <v>299475</v>
      </c>
      <c r="J184" s="50">
        <f t="shared" si="7"/>
        <v>0</v>
      </c>
      <c r="K184" s="78">
        <f>+VLOOKUP(B184,'[2]TT 2023'!$F:$K,6,0)</f>
        <v>45040</v>
      </c>
      <c r="L184" s="50" t="e">
        <f>+VLOOKUP(B184,[3]CHECK!E$2:G$146,3,0)</f>
        <v>#N/A</v>
      </c>
      <c r="M184" s="50" t="e">
        <f t="shared" si="8"/>
        <v>#N/A</v>
      </c>
      <c r="Q184" t="s">
        <v>896</v>
      </c>
      <c r="S184" t="s">
        <v>912</v>
      </c>
    </row>
    <row r="185" spans="1:19" hidden="1" x14ac:dyDescent="0.25">
      <c r="A185" s="63">
        <v>184</v>
      </c>
      <c r="B185" s="69">
        <v>16741</v>
      </c>
      <c r="C185" s="65">
        <v>45008</v>
      </c>
      <c r="D185" s="64" t="s">
        <v>13</v>
      </c>
      <c r="E185" s="66">
        <v>250910</v>
      </c>
      <c r="F185" s="66">
        <v>25091</v>
      </c>
      <c r="G185" s="66">
        <f t="shared" si="6"/>
        <v>276001</v>
      </c>
      <c r="H185" s="67" t="s">
        <v>832</v>
      </c>
      <c r="I185" s="50">
        <f>+VLOOKUP(B185,'[2]TT 2023'!$F:$K,2,0)</f>
        <v>276001</v>
      </c>
      <c r="J185" s="50">
        <f t="shared" si="7"/>
        <v>0</v>
      </c>
      <c r="K185" s="78">
        <f>+VLOOKUP(B185,'[2]TT 2023'!$F:$K,6,0)</f>
        <v>45040</v>
      </c>
      <c r="L185" s="50" t="e">
        <f>+VLOOKUP(B185,[3]CHECK!E$2:G$146,3,0)</f>
        <v>#N/A</v>
      </c>
      <c r="M185" s="50" t="e">
        <f t="shared" si="8"/>
        <v>#N/A</v>
      </c>
      <c r="Q185" t="s">
        <v>896</v>
      </c>
      <c r="S185" t="s">
        <v>912</v>
      </c>
    </row>
    <row r="186" spans="1:19" hidden="1" x14ac:dyDescent="0.25">
      <c r="A186" s="63">
        <v>185</v>
      </c>
      <c r="B186" s="69">
        <v>16742</v>
      </c>
      <c r="C186" s="65">
        <v>45008</v>
      </c>
      <c r="D186" s="64" t="s">
        <v>13</v>
      </c>
      <c r="E186" s="66">
        <v>4719965</v>
      </c>
      <c r="F186" s="66">
        <v>471997</v>
      </c>
      <c r="G186" s="66">
        <f t="shared" si="6"/>
        <v>5191962</v>
      </c>
      <c r="H186" s="67" t="s">
        <v>832</v>
      </c>
      <c r="I186" s="50">
        <f>+VLOOKUP(B186,'[2]TT 2023'!$F:$K,2,0)</f>
        <v>5191967</v>
      </c>
      <c r="J186" s="50">
        <f t="shared" si="7"/>
        <v>5</v>
      </c>
      <c r="K186" s="78">
        <f>+VLOOKUP(B186,'[2]TT 2023'!$F:$K,6,0)</f>
        <v>45040</v>
      </c>
      <c r="L186" s="50" t="e">
        <f>+VLOOKUP(B186,[3]CHECK!E$2:G$146,3,0)</f>
        <v>#N/A</v>
      </c>
      <c r="M186" s="50" t="e">
        <f t="shared" si="8"/>
        <v>#N/A</v>
      </c>
      <c r="Q186" t="s">
        <v>896</v>
      </c>
      <c r="S186" t="s">
        <v>912</v>
      </c>
    </row>
    <row r="187" spans="1:19" hidden="1" x14ac:dyDescent="0.25">
      <c r="A187" s="63">
        <v>186</v>
      </c>
      <c r="B187" s="69">
        <v>16744</v>
      </c>
      <c r="C187" s="65">
        <v>45008</v>
      </c>
      <c r="D187" s="64" t="s">
        <v>13</v>
      </c>
      <c r="E187" s="66">
        <v>5038755</v>
      </c>
      <c r="F187" s="66">
        <v>503876</v>
      </c>
      <c r="G187" s="66">
        <f t="shared" si="6"/>
        <v>5542631</v>
      </c>
      <c r="H187" s="67" t="s">
        <v>832</v>
      </c>
      <c r="I187" s="50">
        <f>+VLOOKUP(B187,'[2]TT 2023'!$F:$K,2,0)</f>
        <v>5542636</v>
      </c>
      <c r="J187" s="50">
        <f t="shared" si="7"/>
        <v>5</v>
      </c>
      <c r="K187" s="78">
        <f>+VLOOKUP(B187,'[2]TT 2023'!$F:$K,6,0)</f>
        <v>45040</v>
      </c>
      <c r="L187" s="50" t="e">
        <f>+VLOOKUP(B187,[3]CHECK!E$2:G$146,3,0)</f>
        <v>#N/A</v>
      </c>
      <c r="M187" s="50" t="e">
        <f t="shared" si="8"/>
        <v>#N/A</v>
      </c>
      <c r="Q187" t="s">
        <v>896</v>
      </c>
      <c r="S187" t="s">
        <v>912</v>
      </c>
    </row>
    <row r="188" spans="1:19" hidden="1" x14ac:dyDescent="0.25">
      <c r="A188" s="63">
        <v>187</v>
      </c>
      <c r="B188" s="69">
        <v>16745</v>
      </c>
      <c r="C188" s="65">
        <v>45008</v>
      </c>
      <c r="D188" s="64" t="s">
        <v>13</v>
      </c>
      <c r="E188" s="66">
        <v>453750</v>
      </c>
      <c r="F188" s="66">
        <v>45375</v>
      </c>
      <c r="G188" s="66">
        <f t="shared" si="6"/>
        <v>499125</v>
      </c>
      <c r="H188" s="67" t="s">
        <v>832</v>
      </c>
      <c r="I188" s="50">
        <f>+VLOOKUP(B188,'[2]TT 2023'!$F:$K,2,0)</f>
        <v>499125</v>
      </c>
      <c r="J188" s="50">
        <f t="shared" si="7"/>
        <v>0</v>
      </c>
      <c r="K188" s="78">
        <f>+VLOOKUP(B188,'[2]TT 2023'!$F:$K,6,0)</f>
        <v>45040</v>
      </c>
      <c r="L188" s="50" t="e">
        <f>+VLOOKUP(B188,[3]CHECK!E$2:G$146,3,0)</f>
        <v>#N/A</v>
      </c>
      <c r="M188" s="50" t="e">
        <f t="shared" si="8"/>
        <v>#N/A</v>
      </c>
      <c r="Q188" t="s">
        <v>896</v>
      </c>
      <c r="S188" t="s">
        <v>912</v>
      </c>
    </row>
    <row r="189" spans="1:19" hidden="1" x14ac:dyDescent="0.25">
      <c r="A189" s="63">
        <v>188</v>
      </c>
      <c r="B189" s="69">
        <v>16746</v>
      </c>
      <c r="C189" s="65">
        <v>45008</v>
      </c>
      <c r="D189" s="64" t="s">
        <v>33</v>
      </c>
      <c r="E189" s="66">
        <v>2831970</v>
      </c>
      <c r="F189" s="66">
        <v>283197</v>
      </c>
      <c r="G189" s="66">
        <f t="shared" si="6"/>
        <v>3115167</v>
      </c>
      <c r="H189" s="67" t="s">
        <v>832</v>
      </c>
      <c r="I189" s="50">
        <f>+VLOOKUP(B189,'[2]TT 2023'!$F:$K,2,0)</f>
        <v>3115167</v>
      </c>
      <c r="J189" s="50">
        <f t="shared" si="7"/>
        <v>0</v>
      </c>
      <c r="K189" s="78">
        <f>+VLOOKUP(B189,'[2]TT 2023'!$F:$K,6,0)</f>
        <v>45040</v>
      </c>
      <c r="L189" s="50" t="e">
        <f>+VLOOKUP(B189,[3]CHECK!E$2:G$146,3,0)</f>
        <v>#N/A</v>
      </c>
      <c r="M189" s="50" t="e">
        <f t="shared" si="8"/>
        <v>#N/A</v>
      </c>
      <c r="Q189" t="s">
        <v>896</v>
      </c>
      <c r="S189" t="s">
        <v>912</v>
      </c>
    </row>
    <row r="190" spans="1:19" hidden="1" x14ac:dyDescent="0.25">
      <c r="A190" s="63">
        <v>189</v>
      </c>
      <c r="B190" s="69">
        <v>16747</v>
      </c>
      <c r="C190" s="65">
        <v>45008</v>
      </c>
      <c r="D190" s="64" t="s">
        <v>38</v>
      </c>
      <c r="E190" s="66">
        <v>1529835</v>
      </c>
      <c r="F190" s="66">
        <v>152984</v>
      </c>
      <c r="G190" s="66">
        <f t="shared" si="6"/>
        <v>1682819</v>
      </c>
      <c r="H190" s="67" t="s">
        <v>832</v>
      </c>
      <c r="I190" s="50">
        <f>+VLOOKUP(B190,'[2]TT 2023'!$F:$K,2,0)</f>
        <v>1682824</v>
      </c>
      <c r="J190" s="50">
        <f t="shared" si="7"/>
        <v>5</v>
      </c>
      <c r="K190" s="78">
        <f>+VLOOKUP(B190,'[2]TT 2023'!$F:$K,6,0)</f>
        <v>45056</v>
      </c>
      <c r="L190" s="50" t="e">
        <f>+VLOOKUP(B190,[3]CHECK!E$2:G$146,3,0)</f>
        <v>#N/A</v>
      </c>
      <c r="M190" s="50" t="e">
        <f t="shared" si="8"/>
        <v>#N/A</v>
      </c>
      <c r="Q190" t="s">
        <v>896</v>
      </c>
      <c r="S190" t="s">
        <v>912</v>
      </c>
    </row>
    <row r="191" spans="1:19" hidden="1" x14ac:dyDescent="0.25">
      <c r="A191" s="63">
        <v>190</v>
      </c>
      <c r="B191" s="69">
        <v>16748</v>
      </c>
      <c r="C191" s="65">
        <v>45008</v>
      </c>
      <c r="D191" s="64" t="s">
        <v>29</v>
      </c>
      <c r="E191" s="66">
        <v>2144100</v>
      </c>
      <c r="F191" s="66">
        <v>214410</v>
      </c>
      <c r="G191" s="66">
        <f t="shared" si="6"/>
        <v>2358510</v>
      </c>
      <c r="H191" s="67" t="s">
        <v>832</v>
      </c>
      <c r="I191" s="50">
        <f>+VLOOKUP(B191,'[2]TT 2023'!$F:$K,2,0)</f>
        <v>2358510</v>
      </c>
      <c r="J191" s="50">
        <f t="shared" si="7"/>
        <v>0</v>
      </c>
      <c r="K191" s="78">
        <f>+VLOOKUP(B191,'[2]TT 2023'!$F:$K,6,0)</f>
        <v>45070</v>
      </c>
      <c r="L191" s="50" t="e">
        <f>+VLOOKUP(B191,[3]CHECK!E$2:G$146,3,0)</f>
        <v>#N/A</v>
      </c>
      <c r="M191" s="50" t="e">
        <f t="shared" si="8"/>
        <v>#N/A</v>
      </c>
      <c r="Q191" t="s">
        <v>896</v>
      </c>
      <c r="S191" t="s">
        <v>912</v>
      </c>
    </row>
    <row r="192" spans="1:19" hidden="1" x14ac:dyDescent="0.25">
      <c r="A192" s="63">
        <v>191</v>
      </c>
      <c r="B192" s="69">
        <v>16749</v>
      </c>
      <c r="C192" s="65">
        <v>45008</v>
      </c>
      <c r="D192" s="64" t="s">
        <v>32</v>
      </c>
      <c r="E192" s="66">
        <v>1468620</v>
      </c>
      <c r="F192" s="66">
        <v>146862</v>
      </c>
      <c r="G192" s="66">
        <f t="shared" si="6"/>
        <v>1615482</v>
      </c>
      <c r="H192" s="67" t="s">
        <v>832</v>
      </c>
      <c r="I192" s="50">
        <f>+VLOOKUP(B192,'[2]TT 2023'!$F:$K,2,0)</f>
        <v>1615482</v>
      </c>
      <c r="J192" s="50">
        <f t="shared" si="7"/>
        <v>0</v>
      </c>
      <c r="K192" s="78">
        <f>+VLOOKUP(B192,'[2]TT 2023'!$F:$K,6,0)</f>
        <v>45056</v>
      </c>
      <c r="L192" s="50" t="e">
        <f>+VLOOKUP(B192,[3]CHECK!E$2:G$146,3,0)</f>
        <v>#N/A</v>
      </c>
      <c r="M192" s="50" t="e">
        <f t="shared" si="8"/>
        <v>#N/A</v>
      </c>
      <c r="Q192" t="s">
        <v>896</v>
      </c>
      <c r="S192" t="s">
        <v>912</v>
      </c>
    </row>
    <row r="193" spans="1:19" hidden="1" x14ac:dyDescent="0.25">
      <c r="A193" s="63">
        <v>192</v>
      </c>
      <c r="B193" s="69">
        <v>16750</v>
      </c>
      <c r="C193" s="65">
        <v>45008</v>
      </c>
      <c r="D193" s="64" t="s">
        <v>31</v>
      </c>
      <c r="E193" s="66">
        <v>1410195</v>
      </c>
      <c r="F193" s="66">
        <v>141020</v>
      </c>
      <c r="G193" s="66">
        <f t="shared" si="6"/>
        <v>1551215</v>
      </c>
      <c r="H193" s="67" t="s">
        <v>832</v>
      </c>
      <c r="I193" s="50">
        <f>+VLOOKUP(B193,'[2]TT 2023'!$F:$K,2,0)</f>
        <v>1551220</v>
      </c>
      <c r="J193" s="50">
        <f t="shared" si="7"/>
        <v>5</v>
      </c>
      <c r="K193" s="78">
        <f>+VLOOKUP(B193,'[2]TT 2023'!$F:$K,6,0)</f>
        <v>45056</v>
      </c>
      <c r="L193" s="50" t="e">
        <f>+VLOOKUP(B193,[3]CHECK!E$2:G$146,3,0)</f>
        <v>#N/A</v>
      </c>
      <c r="M193" s="50" t="e">
        <f t="shared" si="8"/>
        <v>#N/A</v>
      </c>
      <c r="Q193" t="s">
        <v>896</v>
      </c>
      <c r="S193" t="s">
        <v>912</v>
      </c>
    </row>
    <row r="194" spans="1:19" hidden="1" x14ac:dyDescent="0.25">
      <c r="A194" s="63">
        <v>193</v>
      </c>
      <c r="B194" s="69">
        <v>16751</v>
      </c>
      <c r="C194" s="65">
        <v>45008</v>
      </c>
      <c r="D194" s="64" t="s">
        <v>27</v>
      </c>
      <c r="E194" s="66">
        <v>943990</v>
      </c>
      <c r="F194" s="66">
        <v>94399</v>
      </c>
      <c r="G194" s="66">
        <f t="shared" si="6"/>
        <v>1038389</v>
      </c>
      <c r="H194" s="67" t="s">
        <v>832</v>
      </c>
      <c r="I194" s="50">
        <f>+VLOOKUP(B194,'[2]TT 2023'!$F:$K,2,0)</f>
        <v>1038389</v>
      </c>
      <c r="J194" s="50">
        <f t="shared" si="7"/>
        <v>0</v>
      </c>
      <c r="K194" s="78">
        <f>+VLOOKUP(B194,'[2]TT 2023'!$F:$K,6,0)</f>
        <v>45056</v>
      </c>
      <c r="L194" s="50" t="e">
        <f>+VLOOKUP(B194,[3]CHECK!E$2:G$146,3,0)</f>
        <v>#N/A</v>
      </c>
      <c r="M194" s="50" t="e">
        <f t="shared" si="8"/>
        <v>#N/A</v>
      </c>
      <c r="Q194" t="s">
        <v>896</v>
      </c>
      <c r="S194" t="s">
        <v>912</v>
      </c>
    </row>
    <row r="195" spans="1:19" hidden="1" x14ac:dyDescent="0.25">
      <c r="A195" s="63">
        <v>194</v>
      </c>
      <c r="B195" s="69">
        <v>16752</v>
      </c>
      <c r="C195" s="65">
        <v>45008</v>
      </c>
      <c r="D195" s="64" t="s">
        <v>30</v>
      </c>
      <c r="E195" s="66">
        <v>7653905</v>
      </c>
      <c r="F195" s="66">
        <v>765391</v>
      </c>
      <c r="G195" s="66">
        <f t="shared" ref="G195:G258" si="9">+E195+F195</f>
        <v>8419296</v>
      </c>
      <c r="H195" s="67" t="s">
        <v>832</v>
      </c>
      <c r="I195" s="50">
        <f>+VLOOKUP(B195,'[2]TT 2023'!$F:$K,2,0)</f>
        <v>8419301</v>
      </c>
      <c r="J195" s="50">
        <f t="shared" ref="J195:J258" si="10">+I195-G195</f>
        <v>5</v>
      </c>
      <c r="K195" s="78">
        <f>+VLOOKUP(B195,'[2]TT 2023'!$F:$K,6,0)</f>
        <v>45056</v>
      </c>
      <c r="L195" s="50" t="e">
        <f>+VLOOKUP(B195,[3]CHECK!E$2:G$146,3,0)</f>
        <v>#N/A</v>
      </c>
      <c r="M195" s="50" t="e">
        <f t="shared" ref="M195:M258" si="11">+L195-G195</f>
        <v>#N/A</v>
      </c>
      <c r="Q195" t="s">
        <v>896</v>
      </c>
      <c r="S195" t="s">
        <v>912</v>
      </c>
    </row>
    <row r="196" spans="1:19" hidden="1" x14ac:dyDescent="0.25">
      <c r="A196" s="63">
        <v>195</v>
      </c>
      <c r="B196" s="69">
        <v>16754</v>
      </c>
      <c r="C196" s="65">
        <v>45008</v>
      </c>
      <c r="D196" s="64" t="s">
        <v>31</v>
      </c>
      <c r="E196" s="66">
        <v>943990</v>
      </c>
      <c r="F196" s="66">
        <v>94399</v>
      </c>
      <c r="G196" s="66">
        <f t="shared" si="9"/>
        <v>1038389</v>
      </c>
      <c r="H196" s="67" t="s">
        <v>832</v>
      </c>
      <c r="I196" s="50">
        <f>+VLOOKUP(B196,'[2]TT 2023'!$F:$K,2,0)</f>
        <v>1038389</v>
      </c>
      <c r="J196" s="50">
        <f t="shared" si="10"/>
        <v>0</v>
      </c>
      <c r="K196" s="78">
        <f>+VLOOKUP(B196,'[2]TT 2023'!$F:$K,6,0)</f>
        <v>45056</v>
      </c>
      <c r="L196" s="50" t="e">
        <f>+VLOOKUP(B196,[3]CHECK!E$2:G$146,3,0)</f>
        <v>#N/A</v>
      </c>
      <c r="M196" s="50" t="e">
        <f t="shared" si="11"/>
        <v>#N/A</v>
      </c>
      <c r="Q196" t="s">
        <v>896</v>
      </c>
      <c r="S196" t="s">
        <v>912</v>
      </c>
    </row>
    <row r="197" spans="1:19" hidden="1" x14ac:dyDescent="0.25">
      <c r="A197" s="63">
        <v>196</v>
      </c>
      <c r="B197" s="69">
        <v>16755</v>
      </c>
      <c r="C197" s="65">
        <v>45008</v>
      </c>
      <c r="D197" s="64" t="s">
        <v>28</v>
      </c>
      <c r="E197" s="66">
        <v>1194900</v>
      </c>
      <c r="F197" s="66">
        <v>119490</v>
      </c>
      <c r="G197" s="66">
        <f t="shared" si="9"/>
        <v>1314390</v>
      </c>
      <c r="H197" s="67" t="s">
        <v>832</v>
      </c>
      <c r="I197" s="50">
        <f>+VLOOKUP(B197,'[2]TT 2023'!$F:$K,2,0)</f>
        <v>1314390</v>
      </c>
      <c r="J197" s="50">
        <f t="shared" si="10"/>
        <v>0</v>
      </c>
      <c r="K197" s="78">
        <f>+VLOOKUP(B197,'[2]TT 2023'!$F:$K,6,0)</f>
        <v>45056</v>
      </c>
      <c r="L197" s="50" t="e">
        <f>+VLOOKUP(B197,[3]CHECK!E$2:G$146,3,0)</f>
        <v>#N/A</v>
      </c>
      <c r="M197" s="50" t="e">
        <f t="shared" si="11"/>
        <v>#N/A</v>
      </c>
      <c r="Q197" t="s">
        <v>896</v>
      </c>
      <c r="S197" t="s">
        <v>912</v>
      </c>
    </row>
    <row r="198" spans="1:19" hidden="1" x14ac:dyDescent="0.25">
      <c r="A198" s="63">
        <v>197</v>
      </c>
      <c r="B198" s="69">
        <v>17503</v>
      </c>
      <c r="C198" s="65">
        <v>45010</v>
      </c>
      <c r="D198" s="64" t="s">
        <v>26</v>
      </c>
      <c r="E198" s="66">
        <v>3381355</v>
      </c>
      <c r="F198" s="66">
        <v>338136</v>
      </c>
      <c r="G198" s="66">
        <f t="shared" si="9"/>
        <v>3719491</v>
      </c>
      <c r="H198" s="67" t="s">
        <v>832</v>
      </c>
      <c r="I198" s="50">
        <f>+VLOOKUP(B198,'[2]TT 2023'!$F:$K,2,0)</f>
        <v>3719496</v>
      </c>
      <c r="J198" s="50">
        <f t="shared" si="10"/>
        <v>5</v>
      </c>
      <c r="K198" s="78">
        <f>+VLOOKUP(B198,'[2]TT 2023'!$F:$K,6,0)</f>
        <v>45056</v>
      </c>
      <c r="L198" s="50" t="e">
        <f>+VLOOKUP(B198,[3]CHECK!E$2:G$146,3,0)</f>
        <v>#N/A</v>
      </c>
      <c r="M198" s="50" t="e">
        <f t="shared" si="11"/>
        <v>#N/A</v>
      </c>
      <c r="Q198" t="s">
        <v>896</v>
      </c>
      <c r="S198" t="s">
        <v>912</v>
      </c>
    </row>
    <row r="199" spans="1:19" hidden="1" x14ac:dyDescent="0.25">
      <c r="A199" s="63">
        <v>198</v>
      </c>
      <c r="B199" s="69">
        <v>17504</v>
      </c>
      <c r="C199" s="65">
        <v>45010</v>
      </c>
      <c r="D199" s="64" t="s">
        <v>12</v>
      </c>
      <c r="E199" s="66">
        <v>5474576</v>
      </c>
      <c r="F199" s="66">
        <v>547458</v>
      </c>
      <c r="G199" s="66">
        <f t="shared" si="9"/>
        <v>6022034</v>
      </c>
      <c r="H199" s="67" t="s">
        <v>832</v>
      </c>
      <c r="I199" s="50">
        <f>+VLOOKUP(B199,'[2]TT 2023'!$F:$K,2,0)</f>
        <v>6022038</v>
      </c>
      <c r="J199" s="50">
        <f t="shared" si="10"/>
        <v>4</v>
      </c>
      <c r="K199" s="78">
        <f>+VLOOKUP(B199,'[2]TT 2023'!$F:$K,6,0)</f>
        <v>45103</v>
      </c>
      <c r="L199" s="50" t="e">
        <f>+VLOOKUP(B199,[3]CHECK!E$2:G$146,3,0)</f>
        <v>#N/A</v>
      </c>
      <c r="M199" s="50" t="e">
        <f t="shared" si="11"/>
        <v>#N/A</v>
      </c>
      <c r="Q199" t="s">
        <v>896</v>
      </c>
      <c r="S199" t="s">
        <v>912</v>
      </c>
    </row>
    <row r="200" spans="1:19" hidden="1" x14ac:dyDescent="0.25">
      <c r="A200" s="63">
        <v>199</v>
      </c>
      <c r="B200" s="69">
        <v>18690</v>
      </c>
      <c r="C200" s="65">
        <v>45015</v>
      </c>
      <c r="D200" s="64" t="s">
        <v>12</v>
      </c>
      <c r="E200" s="66">
        <v>943990</v>
      </c>
      <c r="F200" s="66">
        <v>94399</v>
      </c>
      <c r="G200" s="112">
        <f t="shared" si="9"/>
        <v>1038389</v>
      </c>
      <c r="H200" s="67" t="s">
        <v>832</v>
      </c>
      <c r="I200" s="50">
        <f>+VLOOKUP(B200,'[2]TT 2023'!$F:$K,2,0)</f>
        <v>1038389</v>
      </c>
      <c r="J200" s="50">
        <f t="shared" si="10"/>
        <v>0</v>
      </c>
      <c r="K200" s="78">
        <f>+VLOOKUP(B200,'[2]TT 2023'!$F:$K,6,0)</f>
        <v>45117</v>
      </c>
      <c r="L200" s="50">
        <f>+VLOOKUP(B200,[3]CHECK!E$2:G$146,3,0)</f>
        <v>1038389</v>
      </c>
      <c r="M200" s="50">
        <f t="shared" si="11"/>
        <v>0</v>
      </c>
      <c r="Q200" t="s">
        <v>895</v>
      </c>
    </row>
    <row r="201" spans="1:19" hidden="1" x14ac:dyDescent="0.25">
      <c r="A201" s="63">
        <v>200</v>
      </c>
      <c r="B201" s="69">
        <v>18691</v>
      </c>
      <c r="C201" s="65">
        <v>45015</v>
      </c>
      <c r="D201" s="64" t="s">
        <v>12</v>
      </c>
      <c r="E201" s="66">
        <v>1887980</v>
      </c>
      <c r="F201" s="66">
        <v>188798</v>
      </c>
      <c r="G201" s="112">
        <f t="shared" si="9"/>
        <v>2076778</v>
      </c>
      <c r="H201" s="67" t="s">
        <v>832</v>
      </c>
      <c r="I201" s="50">
        <f>+VLOOKUP(B201,'[2]TT 2023'!$F:$K,2,0)</f>
        <v>2076778</v>
      </c>
      <c r="J201" s="50">
        <f t="shared" si="10"/>
        <v>0</v>
      </c>
      <c r="K201" s="78">
        <f>+VLOOKUP(B201,'[2]TT 2023'!$F:$K,6,0)</f>
        <v>45117</v>
      </c>
      <c r="L201" s="50">
        <f>+VLOOKUP(B201,[3]CHECK!E$2:G$146,3,0)</f>
        <v>2076778</v>
      </c>
      <c r="M201" s="50">
        <f t="shared" si="11"/>
        <v>0</v>
      </c>
      <c r="Q201" t="s">
        <v>895</v>
      </c>
    </row>
    <row r="202" spans="1:19" hidden="1" x14ac:dyDescent="0.25">
      <c r="A202" s="63">
        <v>201</v>
      </c>
      <c r="B202" s="69">
        <v>18692</v>
      </c>
      <c r="C202" s="65">
        <v>45015</v>
      </c>
      <c r="D202" s="64" t="s">
        <v>12</v>
      </c>
      <c r="E202" s="66">
        <v>2507100</v>
      </c>
      <c r="F202" s="66">
        <v>250710</v>
      </c>
      <c r="G202" s="66">
        <f t="shared" si="9"/>
        <v>2757810</v>
      </c>
      <c r="H202" s="67" t="s">
        <v>832</v>
      </c>
      <c r="I202" s="50">
        <f>+VLOOKUP(B202,'[2]TT 2023'!$F:$K,2,0)</f>
        <v>2757810</v>
      </c>
      <c r="J202" s="50">
        <f t="shared" si="10"/>
        <v>0</v>
      </c>
      <c r="K202" s="78">
        <f>+VLOOKUP(B202,'[2]TT 2023'!$F:$K,6,0)</f>
        <v>45056</v>
      </c>
      <c r="L202" s="50" t="e">
        <f>+VLOOKUP(B202,[3]CHECK!E$2:G$146,3,0)</f>
        <v>#N/A</v>
      </c>
      <c r="M202" s="50" t="e">
        <f t="shared" si="11"/>
        <v>#N/A</v>
      </c>
      <c r="Q202" t="s">
        <v>896</v>
      </c>
      <c r="S202" t="s">
        <v>912</v>
      </c>
    </row>
    <row r="203" spans="1:19" hidden="1" x14ac:dyDescent="0.25">
      <c r="A203" s="63">
        <v>202</v>
      </c>
      <c r="B203" s="69">
        <v>18693</v>
      </c>
      <c r="C203" s="65">
        <v>45015</v>
      </c>
      <c r="D203" s="64" t="s">
        <v>12</v>
      </c>
      <c r="E203" s="66">
        <v>2937240</v>
      </c>
      <c r="F203" s="66">
        <v>293724</v>
      </c>
      <c r="G203" s="66">
        <f t="shared" si="9"/>
        <v>3230964</v>
      </c>
      <c r="H203" s="67" t="s">
        <v>832</v>
      </c>
      <c r="I203" s="50">
        <f>+VLOOKUP(B203,'[2]TT 2023'!$F:$K,2,0)</f>
        <v>3230964</v>
      </c>
      <c r="J203" s="50">
        <f t="shared" si="10"/>
        <v>0</v>
      </c>
      <c r="K203" s="78">
        <f>+VLOOKUP(B203,'[2]TT 2023'!$F:$K,6,0)</f>
        <v>45056</v>
      </c>
      <c r="L203" s="50" t="e">
        <f>+VLOOKUP(B203,[3]CHECK!E$2:G$146,3,0)</f>
        <v>#N/A</v>
      </c>
      <c r="M203" s="50" t="e">
        <f t="shared" si="11"/>
        <v>#N/A</v>
      </c>
      <c r="Q203" t="s">
        <v>896</v>
      </c>
      <c r="S203" t="s">
        <v>912</v>
      </c>
    </row>
    <row r="204" spans="1:19" hidden="1" x14ac:dyDescent="0.25">
      <c r="A204" s="63">
        <v>203</v>
      </c>
      <c r="B204" s="69">
        <v>18694</v>
      </c>
      <c r="C204" s="65">
        <v>45015</v>
      </c>
      <c r="D204" s="64" t="s">
        <v>33</v>
      </c>
      <c r="E204" s="66">
        <v>3849940</v>
      </c>
      <c r="F204" s="66">
        <v>384994</v>
      </c>
      <c r="G204" s="66">
        <f t="shared" si="9"/>
        <v>4234934</v>
      </c>
      <c r="H204" s="67" t="s">
        <v>832</v>
      </c>
      <c r="I204" s="50">
        <f>+VLOOKUP(B204,'[2]TT 2023'!$F:$K,2,0)</f>
        <v>4234934</v>
      </c>
      <c r="J204" s="50">
        <f t="shared" si="10"/>
        <v>0</v>
      </c>
      <c r="K204" s="78">
        <f>+VLOOKUP(B204,'[2]TT 2023'!$F:$K,6,0)</f>
        <v>45056</v>
      </c>
      <c r="L204" s="50" t="e">
        <f>+VLOOKUP(B204,[3]CHECK!E$2:G$146,3,0)</f>
        <v>#N/A</v>
      </c>
      <c r="M204" s="50" t="e">
        <f t="shared" si="11"/>
        <v>#N/A</v>
      </c>
      <c r="Q204" t="s">
        <v>896</v>
      </c>
      <c r="S204" t="s">
        <v>912</v>
      </c>
    </row>
    <row r="205" spans="1:19" hidden="1" x14ac:dyDescent="0.25">
      <c r="A205" s="63">
        <v>204</v>
      </c>
      <c r="B205" s="69">
        <v>18695</v>
      </c>
      <c r="C205" s="65">
        <v>45015</v>
      </c>
      <c r="D205" s="64" t="s">
        <v>36</v>
      </c>
      <c r="E205" s="66">
        <v>943990</v>
      </c>
      <c r="F205" s="66">
        <v>94399</v>
      </c>
      <c r="G205" s="66">
        <f t="shared" si="9"/>
        <v>1038389</v>
      </c>
      <c r="H205" s="67" t="s">
        <v>832</v>
      </c>
      <c r="I205" s="50">
        <f>+VLOOKUP(B205,'[2]TT 2023'!$F:$K,2,0)</f>
        <v>1038389</v>
      </c>
      <c r="J205" s="50">
        <f t="shared" si="10"/>
        <v>0</v>
      </c>
      <c r="K205" s="78">
        <f>+VLOOKUP(B205,'[2]TT 2023'!$F:$K,6,0)</f>
        <v>45056</v>
      </c>
      <c r="L205" s="50" t="e">
        <f>+VLOOKUP(B205,[3]CHECK!E$2:G$146,3,0)</f>
        <v>#N/A</v>
      </c>
      <c r="M205" s="50" t="e">
        <f t="shared" si="11"/>
        <v>#N/A</v>
      </c>
      <c r="Q205" t="s">
        <v>896</v>
      </c>
      <c r="S205" t="s">
        <v>912</v>
      </c>
    </row>
    <row r="206" spans="1:19" hidden="1" x14ac:dyDescent="0.25">
      <c r="A206" s="63">
        <v>205</v>
      </c>
      <c r="B206" s="69">
        <v>18697</v>
      </c>
      <c r="C206" s="65">
        <v>45015</v>
      </c>
      <c r="D206" s="64" t="s">
        <v>36</v>
      </c>
      <c r="E206" s="66">
        <v>7404235</v>
      </c>
      <c r="F206" s="66">
        <v>740424</v>
      </c>
      <c r="G206" s="66">
        <f t="shared" si="9"/>
        <v>8144659</v>
      </c>
      <c r="H206" s="67" t="s">
        <v>832</v>
      </c>
      <c r="I206" s="50">
        <f>+VLOOKUP(B206,'[2]TT 2023'!$F:$K,2,0)</f>
        <v>8144664</v>
      </c>
      <c r="J206" s="50">
        <f t="shared" si="10"/>
        <v>5</v>
      </c>
      <c r="K206" s="78">
        <f>+VLOOKUP(B206,'[2]TT 2023'!$F:$K,6,0)</f>
        <v>45056</v>
      </c>
      <c r="L206" s="50" t="e">
        <f>+VLOOKUP(B206,[3]CHECK!E$2:G$146,3,0)</f>
        <v>#N/A</v>
      </c>
      <c r="M206" s="50" t="e">
        <f t="shared" si="11"/>
        <v>#N/A</v>
      </c>
      <c r="Q206" t="s">
        <v>896</v>
      </c>
      <c r="S206" t="s">
        <v>912</v>
      </c>
    </row>
    <row r="207" spans="1:19" hidden="1" x14ac:dyDescent="0.25">
      <c r="A207" s="63">
        <v>206</v>
      </c>
      <c r="B207" s="69">
        <v>18699</v>
      </c>
      <c r="C207" s="65">
        <v>45015</v>
      </c>
      <c r="D207" s="64" t="s">
        <v>34</v>
      </c>
      <c r="E207" s="66">
        <v>13709200</v>
      </c>
      <c r="F207" s="66">
        <v>1370920</v>
      </c>
      <c r="G207" s="66">
        <f t="shared" si="9"/>
        <v>15080120</v>
      </c>
      <c r="H207" s="67" t="s">
        <v>832</v>
      </c>
      <c r="I207" s="50">
        <f>+VLOOKUP(B207,'[2]TT 2023'!$F:$K,2,0)</f>
        <v>15080120</v>
      </c>
      <c r="J207" s="50">
        <f t="shared" si="10"/>
        <v>0</v>
      </c>
      <c r="K207" s="78">
        <f>+VLOOKUP(B207,'[2]TT 2023'!$F:$K,6,0)</f>
        <v>45056</v>
      </c>
      <c r="L207" s="50" t="e">
        <f>+VLOOKUP(B207,[3]CHECK!E$2:G$146,3,0)</f>
        <v>#N/A</v>
      </c>
      <c r="M207" s="50" t="e">
        <f t="shared" si="11"/>
        <v>#N/A</v>
      </c>
      <c r="Q207" t="s">
        <v>896</v>
      </c>
      <c r="S207" t="s">
        <v>912</v>
      </c>
    </row>
    <row r="208" spans="1:19" hidden="1" x14ac:dyDescent="0.25">
      <c r="A208" s="63">
        <v>207</v>
      </c>
      <c r="B208" s="69">
        <v>18700</v>
      </c>
      <c r="C208" s="65">
        <v>45015</v>
      </c>
      <c r="D208" s="64" t="s">
        <v>27</v>
      </c>
      <c r="E208" s="66">
        <v>5469410</v>
      </c>
      <c r="F208" s="66">
        <v>546941</v>
      </c>
      <c r="G208" s="66">
        <f t="shared" si="9"/>
        <v>6016351</v>
      </c>
      <c r="H208" s="67" t="s">
        <v>832</v>
      </c>
      <c r="I208" s="50">
        <f>+VLOOKUP(B208,'[2]TT 2023'!$F:$K,2,0)</f>
        <v>6016351</v>
      </c>
      <c r="J208" s="50">
        <f t="shared" si="10"/>
        <v>0</v>
      </c>
      <c r="K208" s="78">
        <f>+VLOOKUP(B208,'[2]TT 2023'!$F:$K,6,0)</f>
        <v>45056</v>
      </c>
      <c r="L208" s="50" t="e">
        <f>+VLOOKUP(B208,[3]CHECK!E$2:G$146,3,0)</f>
        <v>#N/A</v>
      </c>
      <c r="M208" s="50" t="e">
        <f t="shared" si="11"/>
        <v>#N/A</v>
      </c>
      <c r="Q208" t="s">
        <v>896</v>
      </c>
      <c r="S208" t="s">
        <v>912</v>
      </c>
    </row>
    <row r="209" spans="1:19" hidden="1" x14ac:dyDescent="0.25">
      <c r="A209" s="63">
        <v>208</v>
      </c>
      <c r="B209" s="69">
        <v>18702</v>
      </c>
      <c r="C209" s="65">
        <v>45015</v>
      </c>
      <c r="D209" s="64" t="s">
        <v>38</v>
      </c>
      <c r="E209" s="66">
        <v>3612720</v>
      </c>
      <c r="F209" s="66">
        <v>361272</v>
      </c>
      <c r="G209" s="66">
        <f t="shared" si="9"/>
        <v>3973992</v>
      </c>
      <c r="H209" s="67" t="s">
        <v>832</v>
      </c>
      <c r="I209" s="50">
        <f>+VLOOKUP(B209,'[2]TT 2023'!$F:$K,2,0)</f>
        <v>3973992</v>
      </c>
      <c r="J209" s="50">
        <f t="shared" si="10"/>
        <v>0</v>
      </c>
      <c r="K209" s="78">
        <f>+VLOOKUP(B209,'[2]TT 2023'!$F:$K,6,0)</f>
        <v>45056</v>
      </c>
      <c r="L209" s="50" t="e">
        <f>+VLOOKUP(B209,[3]CHECK!E$2:G$146,3,0)</f>
        <v>#N/A</v>
      </c>
      <c r="M209" s="50" t="e">
        <f t="shared" si="11"/>
        <v>#N/A</v>
      </c>
      <c r="Q209" t="s">
        <v>896</v>
      </c>
      <c r="S209" t="s">
        <v>912</v>
      </c>
    </row>
    <row r="210" spans="1:19" hidden="1" x14ac:dyDescent="0.25">
      <c r="A210" s="63">
        <v>209</v>
      </c>
      <c r="B210" s="69">
        <v>18703</v>
      </c>
      <c r="C210" s="65">
        <v>45015</v>
      </c>
      <c r="D210" s="64" t="s">
        <v>38</v>
      </c>
      <c r="E210" s="66">
        <v>943990</v>
      </c>
      <c r="F210" s="66">
        <v>94399</v>
      </c>
      <c r="G210" s="66">
        <f t="shared" si="9"/>
        <v>1038389</v>
      </c>
      <c r="H210" s="67" t="s">
        <v>832</v>
      </c>
      <c r="I210" s="50">
        <f>+VLOOKUP(B210,'[2]TT 2023'!$F:$K,2,0)</f>
        <v>1038389</v>
      </c>
      <c r="J210" s="50">
        <f t="shared" si="10"/>
        <v>0</v>
      </c>
      <c r="K210" s="78">
        <f>+VLOOKUP(B210,'[2]TT 2023'!$F:$K,6,0)</f>
        <v>45056</v>
      </c>
      <c r="L210" s="50" t="e">
        <f>+VLOOKUP(B210,[3]CHECK!E$2:G$146,3,0)</f>
        <v>#N/A</v>
      </c>
      <c r="M210" s="50" t="e">
        <f t="shared" si="11"/>
        <v>#N/A</v>
      </c>
      <c r="Q210" t="s">
        <v>896</v>
      </c>
      <c r="S210" t="s">
        <v>912</v>
      </c>
    </row>
    <row r="211" spans="1:19" hidden="1" x14ac:dyDescent="0.25">
      <c r="A211" s="63">
        <v>210</v>
      </c>
      <c r="B211" s="69">
        <v>18704</v>
      </c>
      <c r="C211" s="65">
        <v>45015</v>
      </c>
      <c r="D211" s="64" t="s">
        <v>29</v>
      </c>
      <c r="E211" s="66">
        <v>1887980</v>
      </c>
      <c r="F211" s="66">
        <v>188798</v>
      </c>
      <c r="G211" s="66">
        <f t="shared" si="9"/>
        <v>2076778</v>
      </c>
      <c r="H211" s="67" t="s">
        <v>832</v>
      </c>
      <c r="I211" s="50">
        <f>+VLOOKUP(B211,'[2]TT 2023'!$F:$K,2,0)</f>
        <v>2076778</v>
      </c>
      <c r="J211" s="50">
        <f t="shared" si="10"/>
        <v>0</v>
      </c>
      <c r="K211" s="78">
        <f>+VLOOKUP(B211,'[2]TT 2023'!$F:$K,6,0)</f>
        <v>45056</v>
      </c>
      <c r="L211" s="50" t="e">
        <f>+VLOOKUP(B211,[3]CHECK!E$2:G$146,3,0)</f>
        <v>#N/A</v>
      </c>
      <c r="M211" s="50" t="e">
        <f t="shared" si="11"/>
        <v>#N/A</v>
      </c>
      <c r="Q211" t="s">
        <v>896</v>
      </c>
      <c r="S211" t="s">
        <v>912</v>
      </c>
    </row>
    <row r="212" spans="1:19" hidden="1" x14ac:dyDescent="0.25">
      <c r="A212" s="63">
        <v>211</v>
      </c>
      <c r="B212" s="69">
        <v>18705</v>
      </c>
      <c r="C212" s="65">
        <v>45015</v>
      </c>
      <c r="D212" s="64" t="s">
        <v>12</v>
      </c>
      <c r="E212" s="66">
        <v>943990</v>
      </c>
      <c r="F212" s="66">
        <v>94399</v>
      </c>
      <c r="G212" s="66">
        <f t="shared" si="9"/>
        <v>1038389</v>
      </c>
      <c r="H212" s="67" t="s">
        <v>832</v>
      </c>
      <c r="I212" s="50">
        <f>+VLOOKUP(B212,'[2]TT 2023'!$F:$K,2,0)</f>
        <v>1038389</v>
      </c>
      <c r="J212" s="50">
        <f t="shared" si="10"/>
        <v>0</v>
      </c>
      <c r="K212" s="78">
        <f>+VLOOKUP(B212,'[2]TT 2023'!$F:$K,6,0)</f>
        <v>45056</v>
      </c>
      <c r="L212" s="50" t="e">
        <f>+VLOOKUP(B212,[3]CHECK!E$2:G$146,3,0)</f>
        <v>#N/A</v>
      </c>
      <c r="M212" s="50" t="e">
        <f t="shared" si="11"/>
        <v>#N/A</v>
      </c>
      <c r="Q212" t="s">
        <v>896</v>
      </c>
      <c r="S212" t="s">
        <v>912</v>
      </c>
    </row>
    <row r="213" spans="1:19" hidden="1" x14ac:dyDescent="0.25">
      <c r="A213" s="63">
        <v>212</v>
      </c>
      <c r="B213" s="69">
        <v>18706</v>
      </c>
      <c r="C213" s="65">
        <v>45015</v>
      </c>
      <c r="D213" s="64" t="s">
        <v>12</v>
      </c>
      <c r="E213" s="66">
        <v>3373960</v>
      </c>
      <c r="F213" s="66">
        <v>337396</v>
      </c>
      <c r="G213" s="66">
        <f t="shared" si="9"/>
        <v>3711356</v>
      </c>
      <c r="H213" s="67" t="s">
        <v>832</v>
      </c>
      <c r="I213" s="50">
        <f>+VLOOKUP(B213,'[2]TT 2023'!$F:$K,2,0)</f>
        <v>3711356</v>
      </c>
      <c r="J213" s="50">
        <f t="shared" si="10"/>
        <v>0</v>
      </c>
      <c r="K213" s="78">
        <f>+VLOOKUP(B213,'[2]TT 2023'!$F:$K,6,0)</f>
        <v>45103</v>
      </c>
      <c r="L213" s="50" t="e">
        <f>+VLOOKUP(B213,[3]CHECK!E$2:G$146,3,0)</f>
        <v>#N/A</v>
      </c>
      <c r="M213" s="50" t="e">
        <f t="shared" si="11"/>
        <v>#N/A</v>
      </c>
      <c r="Q213" t="s">
        <v>896</v>
      </c>
      <c r="S213" t="s">
        <v>912</v>
      </c>
    </row>
    <row r="214" spans="1:19" hidden="1" x14ac:dyDescent="0.25">
      <c r="A214" s="63">
        <v>213</v>
      </c>
      <c r="B214" s="69">
        <v>18758</v>
      </c>
      <c r="C214" s="65">
        <v>45016</v>
      </c>
      <c r="D214" s="64" t="s">
        <v>12</v>
      </c>
      <c r="E214" s="66">
        <v>943990</v>
      </c>
      <c r="F214" s="66">
        <v>94399</v>
      </c>
      <c r="G214" s="66">
        <f t="shared" si="9"/>
        <v>1038389</v>
      </c>
      <c r="H214" s="67" t="s">
        <v>832</v>
      </c>
      <c r="I214" s="50">
        <f>+VLOOKUP(B214,'[2]TT 2023'!$F:$K,2,0)</f>
        <v>1038389</v>
      </c>
      <c r="J214" s="50">
        <f t="shared" si="10"/>
        <v>0</v>
      </c>
      <c r="K214" s="78">
        <f>+VLOOKUP(B214,'[2]TT 2023'!$F:$K,6,0)</f>
        <v>45056</v>
      </c>
      <c r="L214" s="50" t="e">
        <f>+VLOOKUP(B214,[3]CHECK!E$2:G$146,3,0)</f>
        <v>#N/A</v>
      </c>
      <c r="M214" s="50" t="e">
        <f t="shared" si="11"/>
        <v>#N/A</v>
      </c>
      <c r="Q214" t="s">
        <v>896</v>
      </c>
      <c r="S214" t="s">
        <v>912</v>
      </c>
    </row>
    <row r="215" spans="1:19" hidden="1" x14ac:dyDescent="0.25">
      <c r="A215" s="63">
        <v>214</v>
      </c>
      <c r="B215" s="69">
        <v>18759</v>
      </c>
      <c r="C215" s="65">
        <v>45016</v>
      </c>
      <c r="D215" s="64" t="s">
        <v>12</v>
      </c>
      <c r="E215" s="66">
        <v>3439060</v>
      </c>
      <c r="F215" s="66">
        <v>343906</v>
      </c>
      <c r="G215" s="66">
        <f t="shared" si="9"/>
        <v>3782966</v>
      </c>
      <c r="H215" s="67" t="s">
        <v>832</v>
      </c>
      <c r="I215" s="50">
        <f>+VLOOKUP(B215,'[2]TT 2023'!$F:$K,2,0)</f>
        <v>3782966</v>
      </c>
      <c r="J215" s="50">
        <f t="shared" si="10"/>
        <v>0</v>
      </c>
      <c r="K215" s="78">
        <f>+VLOOKUP(B215,'[2]TT 2023'!$F:$K,6,0)</f>
        <v>45056</v>
      </c>
      <c r="L215" s="50" t="e">
        <f>+VLOOKUP(B215,[3]CHECK!E$2:G$146,3,0)</f>
        <v>#N/A</v>
      </c>
      <c r="M215" s="50" t="e">
        <f t="shared" si="11"/>
        <v>#N/A</v>
      </c>
      <c r="Q215" t="s">
        <v>896</v>
      </c>
      <c r="S215" t="s">
        <v>912</v>
      </c>
    </row>
    <row r="216" spans="1:19" hidden="1" x14ac:dyDescent="0.25">
      <c r="A216" s="63">
        <v>215</v>
      </c>
      <c r="B216" s="69">
        <v>18760</v>
      </c>
      <c r="C216" s="65">
        <v>45016</v>
      </c>
      <c r="D216" s="64" t="s">
        <v>29</v>
      </c>
      <c r="E216" s="66">
        <v>2381320</v>
      </c>
      <c r="F216" s="66">
        <v>238132</v>
      </c>
      <c r="G216" s="66">
        <f t="shared" si="9"/>
        <v>2619452</v>
      </c>
      <c r="H216" s="67" t="s">
        <v>832</v>
      </c>
      <c r="I216" s="50">
        <f>+VLOOKUP(B216,'[2]TT 2023'!$F:$K,2,0)</f>
        <v>2619452</v>
      </c>
      <c r="J216" s="50">
        <f t="shared" si="10"/>
        <v>0</v>
      </c>
      <c r="K216" s="78">
        <f>+VLOOKUP(B216,'[2]TT 2023'!$F:$K,6,0)</f>
        <v>45056</v>
      </c>
      <c r="L216" s="50" t="e">
        <f>+VLOOKUP(B216,[3]CHECK!E$2:G$146,3,0)</f>
        <v>#N/A</v>
      </c>
      <c r="M216" s="50" t="e">
        <f t="shared" si="11"/>
        <v>#N/A</v>
      </c>
      <c r="Q216" t="s">
        <v>896</v>
      </c>
      <c r="S216" t="s">
        <v>912</v>
      </c>
    </row>
    <row r="217" spans="1:19" hidden="1" x14ac:dyDescent="0.25">
      <c r="A217" s="63">
        <v>216</v>
      </c>
      <c r="B217" s="69">
        <v>18761</v>
      </c>
      <c r="C217" s="65">
        <v>45016</v>
      </c>
      <c r="D217" s="64" t="s">
        <v>38</v>
      </c>
      <c r="E217" s="66">
        <v>943990</v>
      </c>
      <c r="F217" s="66">
        <v>94399</v>
      </c>
      <c r="G217" s="66">
        <f t="shared" si="9"/>
        <v>1038389</v>
      </c>
      <c r="H217" s="67" t="s">
        <v>832</v>
      </c>
      <c r="I217" s="50">
        <f>+VLOOKUP(B217,'[2]TT 2023'!$F:$K,2,0)</f>
        <v>1038389</v>
      </c>
      <c r="J217" s="50">
        <f t="shared" si="10"/>
        <v>0</v>
      </c>
      <c r="K217" s="78">
        <f>+VLOOKUP(B217,'[2]TT 2023'!$F:$K,6,0)</f>
        <v>45056</v>
      </c>
      <c r="L217" s="50" t="e">
        <f>+VLOOKUP(B217,[3]CHECK!E$2:G$146,3,0)</f>
        <v>#N/A</v>
      </c>
      <c r="M217" s="50" t="e">
        <f t="shared" si="11"/>
        <v>#N/A</v>
      </c>
      <c r="Q217" t="s">
        <v>896</v>
      </c>
      <c r="S217" t="s">
        <v>912</v>
      </c>
    </row>
    <row r="218" spans="1:19" hidden="1" x14ac:dyDescent="0.25">
      <c r="A218" s="63">
        <v>217</v>
      </c>
      <c r="B218" s="69">
        <v>18762</v>
      </c>
      <c r="C218" s="65">
        <v>45016</v>
      </c>
      <c r="D218" s="64" t="s">
        <v>30</v>
      </c>
      <c r="E218" s="66">
        <v>2156770</v>
      </c>
      <c r="F218" s="66">
        <v>215677</v>
      </c>
      <c r="G218" s="66">
        <f t="shared" si="9"/>
        <v>2372447</v>
      </c>
      <c r="H218" s="67" t="s">
        <v>832</v>
      </c>
      <c r="I218" s="50">
        <f>+VLOOKUP(B218,'[2]TT 2023'!$F:$K,2,0)</f>
        <v>2372447</v>
      </c>
      <c r="J218" s="50">
        <f t="shared" si="10"/>
        <v>0</v>
      </c>
      <c r="K218" s="78">
        <f>+VLOOKUP(B218,'[2]TT 2023'!$F:$K,6,0)</f>
        <v>45056</v>
      </c>
      <c r="L218" s="50" t="e">
        <f>+VLOOKUP(B218,[3]CHECK!E$2:G$146,3,0)</f>
        <v>#N/A</v>
      </c>
      <c r="M218" s="50" t="e">
        <f t="shared" si="11"/>
        <v>#N/A</v>
      </c>
      <c r="Q218" t="s">
        <v>896</v>
      </c>
      <c r="S218" t="s">
        <v>912</v>
      </c>
    </row>
    <row r="219" spans="1:19" hidden="1" x14ac:dyDescent="0.25">
      <c r="A219" s="63">
        <v>218</v>
      </c>
      <c r="B219" s="69">
        <v>18763</v>
      </c>
      <c r="C219" s="65">
        <v>45016</v>
      </c>
      <c r="D219" s="64" t="s">
        <v>28</v>
      </c>
      <c r="E219" s="66">
        <v>3849940</v>
      </c>
      <c r="F219" s="66">
        <v>384994</v>
      </c>
      <c r="G219" s="66">
        <f t="shared" si="9"/>
        <v>4234934</v>
      </c>
      <c r="H219" s="67" t="s">
        <v>832</v>
      </c>
      <c r="I219" s="50">
        <f>+VLOOKUP(B219,'[2]TT 2023'!$F:$K,2,0)</f>
        <v>4234934</v>
      </c>
      <c r="J219" s="50">
        <f t="shared" si="10"/>
        <v>0</v>
      </c>
      <c r="K219" s="78">
        <f>+VLOOKUP(B219,'[2]TT 2023'!$F:$K,6,0)</f>
        <v>45056</v>
      </c>
      <c r="L219" s="50" t="e">
        <f>+VLOOKUP(B219,[3]CHECK!E$2:G$146,3,0)</f>
        <v>#N/A</v>
      </c>
      <c r="M219" s="50" t="e">
        <f t="shared" si="11"/>
        <v>#N/A</v>
      </c>
      <c r="Q219" t="s">
        <v>896</v>
      </c>
      <c r="S219" t="s">
        <v>912</v>
      </c>
    </row>
    <row r="220" spans="1:19" hidden="1" x14ac:dyDescent="0.25">
      <c r="A220" s="63">
        <v>219</v>
      </c>
      <c r="B220" s="69">
        <v>18764</v>
      </c>
      <c r="C220" s="65">
        <v>45016</v>
      </c>
      <c r="D220" s="64" t="s">
        <v>27</v>
      </c>
      <c r="E220" s="66">
        <v>1661105</v>
      </c>
      <c r="F220" s="66">
        <v>166111</v>
      </c>
      <c r="G220" s="66">
        <f t="shared" si="9"/>
        <v>1827216</v>
      </c>
      <c r="H220" s="67" t="s">
        <v>832</v>
      </c>
      <c r="I220" s="50">
        <f>+VLOOKUP(B220,'[2]TT 2023'!$F:$K,2,0)</f>
        <v>1827221</v>
      </c>
      <c r="J220" s="50">
        <f t="shared" si="10"/>
        <v>5</v>
      </c>
      <c r="K220" s="78">
        <f>+VLOOKUP(B220,'[2]TT 2023'!$F:$K,6,0)</f>
        <v>45056</v>
      </c>
      <c r="L220" s="50" t="e">
        <f>+VLOOKUP(B220,[3]CHECK!E$2:G$146,3,0)</f>
        <v>#N/A</v>
      </c>
      <c r="M220" s="50" t="e">
        <f t="shared" si="11"/>
        <v>#N/A</v>
      </c>
      <c r="Q220" t="s">
        <v>896</v>
      </c>
      <c r="S220" t="s">
        <v>912</v>
      </c>
    </row>
    <row r="221" spans="1:19" hidden="1" x14ac:dyDescent="0.25">
      <c r="A221" s="63">
        <v>220</v>
      </c>
      <c r="B221" s="69">
        <v>18765</v>
      </c>
      <c r="C221" s="65">
        <v>45016</v>
      </c>
      <c r="D221" s="64" t="s">
        <v>33</v>
      </c>
      <c r="E221" s="66">
        <v>453750</v>
      </c>
      <c r="F221" s="66">
        <v>45375</v>
      </c>
      <c r="G221" s="66">
        <f t="shared" si="9"/>
        <v>499125</v>
      </c>
      <c r="H221" s="67" t="s">
        <v>832</v>
      </c>
      <c r="I221" s="50">
        <f>+VLOOKUP(B221,'[2]TT 2023'!$F:$K,2,0)</f>
        <v>499125</v>
      </c>
      <c r="J221" s="50">
        <f t="shared" si="10"/>
        <v>0</v>
      </c>
      <c r="K221" s="78">
        <f>+VLOOKUP(B221,'[2]TT 2023'!$F:$K,6,0)</f>
        <v>45056</v>
      </c>
      <c r="L221" s="50" t="e">
        <f>+VLOOKUP(B221,[3]CHECK!E$2:G$146,3,0)</f>
        <v>#N/A</v>
      </c>
      <c r="M221" s="50" t="e">
        <f t="shared" si="11"/>
        <v>#N/A</v>
      </c>
      <c r="Q221" t="s">
        <v>896</v>
      </c>
      <c r="S221" t="s">
        <v>912</v>
      </c>
    </row>
    <row r="222" spans="1:19" hidden="1" x14ac:dyDescent="0.25">
      <c r="A222" s="63">
        <v>221</v>
      </c>
      <c r="B222" s="69">
        <v>18766</v>
      </c>
      <c r="C222" s="65">
        <v>45016</v>
      </c>
      <c r="D222" s="64" t="s">
        <v>13</v>
      </c>
      <c r="E222" s="66">
        <v>2091940</v>
      </c>
      <c r="F222" s="66">
        <v>209194</v>
      </c>
      <c r="G222" s="66">
        <f t="shared" si="9"/>
        <v>2301134</v>
      </c>
      <c r="H222" s="67" t="s">
        <v>832</v>
      </c>
      <c r="I222" s="50">
        <f>+VLOOKUP(B222,'[2]TT 2023'!$F:$K,2,0)</f>
        <v>2301134</v>
      </c>
      <c r="J222" s="50">
        <f t="shared" si="10"/>
        <v>0</v>
      </c>
      <c r="K222" s="78">
        <f>+VLOOKUP(B222,'[2]TT 2023'!$F:$K,6,0)</f>
        <v>45056</v>
      </c>
      <c r="L222" s="50" t="e">
        <f>+VLOOKUP(B222,[3]CHECK!E$2:G$146,3,0)</f>
        <v>#N/A</v>
      </c>
      <c r="M222" s="50" t="e">
        <f t="shared" si="11"/>
        <v>#N/A</v>
      </c>
      <c r="Q222" t="s">
        <v>896</v>
      </c>
      <c r="S222" t="s">
        <v>912</v>
      </c>
    </row>
    <row r="223" spans="1:19" hidden="1" x14ac:dyDescent="0.25">
      <c r="A223" s="63">
        <v>222</v>
      </c>
      <c r="B223" s="69">
        <v>18767</v>
      </c>
      <c r="C223" s="65">
        <v>45016</v>
      </c>
      <c r="D223" s="64" t="s">
        <v>13</v>
      </c>
      <c r="E223" s="66">
        <v>470065</v>
      </c>
      <c r="F223" s="66">
        <v>47007</v>
      </c>
      <c r="G223" s="66">
        <f t="shared" si="9"/>
        <v>517072</v>
      </c>
      <c r="H223" s="67" t="s">
        <v>832</v>
      </c>
      <c r="I223" s="50">
        <f>+VLOOKUP(B223,'[2]TT 2023'!$F:$K,2,0)</f>
        <v>517077</v>
      </c>
      <c r="J223" s="50">
        <f t="shared" si="10"/>
        <v>5</v>
      </c>
      <c r="K223" s="78">
        <f>+VLOOKUP(B223,'[2]TT 2023'!$F:$K,6,0)</f>
        <v>45056</v>
      </c>
      <c r="L223" s="50" t="e">
        <f>+VLOOKUP(B223,[3]CHECK!E$2:G$146,3,0)</f>
        <v>#N/A</v>
      </c>
      <c r="M223" s="50" t="e">
        <f t="shared" si="11"/>
        <v>#N/A</v>
      </c>
      <c r="Q223" t="s">
        <v>896</v>
      </c>
      <c r="S223" t="s">
        <v>912</v>
      </c>
    </row>
    <row r="224" spans="1:19" hidden="1" x14ac:dyDescent="0.25">
      <c r="A224" s="63">
        <v>223</v>
      </c>
      <c r="B224" s="69">
        <v>19053</v>
      </c>
      <c r="C224" s="65">
        <v>45016</v>
      </c>
      <c r="D224" s="64" t="s">
        <v>13</v>
      </c>
      <c r="E224" s="66">
        <v>943990</v>
      </c>
      <c r="F224" s="66">
        <v>94399</v>
      </c>
      <c r="G224" s="112">
        <f t="shared" si="9"/>
        <v>1038389</v>
      </c>
      <c r="H224" s="67" t="s">
        <v>832</v>
      </c>
      <c r="I224" s="50">
        <f>+VLOOKUP(B224,'[2]TT 2023'!$F:$K,2,0)</f>
        <v>1038389</v>
      </c>
      <c r="J224" s="50">
        <f t="shared" si="10"/>
        <v>0</v>
      </c>
      <c r="K224" s="78">
        <f>+VLOOKUP(B224,'[2]TT 2023'!$F:$K,6,0)</f>
        <v>45117</v>
      </c>
      <c r="L224" s="50">
        <f>+VLOOKUP(B224,[3]CHECK!E$2:G$146,3,0)</f>
        <v>1038389</v>
      </c>
      <c r="M224" s="50">
        <f t="shared" si="11"/>
        <v>0</v>
      </c>
      <c r="Q224" t="s">
        <v>895</v>
      </c>
    </row>
    <row r="225" spans="1:19" hidden="1" x14ac:dyDescent="0.25">
      <c r="A225" s="63">
        <v>224</v>
      </c>
      <c r="B225" s="69">
        <v>19054</v>
      </c>
      <c r="C225" s="65">
        <v>45016</v>
      </c>
      <c r="D225" s="64" t="s">
        <v>13</v>
      </c>
      <c r="E225" s="66">
        <v>1887980</v>
      </c>
      <c r="F225" s="66">
        <v>188798</v>
      </c>
      <c r="G225" s="66">
        <f t="shared" si="9"/>
        <v>2076778</v>
      </c>
      <c r="H225" s="67" t="s">
        <v>832</v>
      </c>
      <c r="I225" s="50">
        <f>+VLOOKUP(B225,'[2]TT 2023'!$F:$K,2,0)</f>
        <v>2076778</v>
      </c>
      <c r="J225" s="50">
        <f t="shared" si="10"/>
        <v>0</v>
      </c>
      <c r="K225" s="78">
        <f>+VLOOKUP(B225,'[2]TT 2023'!$F:$K,6,0)</f>
        <v>45056</v>
      </c>
      <c r="L225" s="50" t="e">
        <f>+VLOOKUP(B225,[3]CHECK!E$2:G$146,3,0)</f>
        <v>#N/A</v>
      </c>
      <c r="M225" s="50" t="e">
        <f t="shared" si="11"/>
        <v>#N/A</v>
      </c>
      <c r="Q225" t="s">
        <v>896</v>
      </c>
      <c r="S225" t="s">
        <v>912</v>
      </c>
    </row>
    <row r="226" spans="1:19" hidden="1" x14ac:dyDescent="0.25">
      <c r="A226" s="63">
        <v>225</v>
      </c>
      <c r="B226" s="69">
        <v>19055</v>
      </c>
      <c r="C226" s="65">
        <v>45016</v>
      </c>
      <c r="D226" s="64" t="s">
        <v>13</v>
      </c>
      <c r="E226" s="66">
        <v>100364</v>
      </c>
      <c r="F226" s="66">
        <v>10036</v>
      </c>
      <c r="G226" s="66">
        <f t="shared" si="9"/>
        <v>110400</v>
      </c>
      <c r="H226" s="67" t="s">
        <v>832</v>
      </c>
      <c r="I226" s="50">
        <f>+VLOOKUP(B226,'[2]TT 2023'!$F:$K,2,0)</f>
        <v>110396</v>
      </c>
      <c r="J226" s="50">
        <f t="shared" si="10"/>
        <v>-4</v>
      </c>
      <c r="K226" s="78">
        <f>+VLOOKUP(B226,'[2]TT 2023'!$F:$K,6,0)</f>
        <v>45103</v>
      </c>
      <c r="L226" s="50" t="e">
        <f>+VLOOKUP(B226,[3]CHECK!E$2:G$146,3,0)</f>
        <v>#N/A</v>
      </c>
      <c r="M226" s="50" t="e">
        <f t="shared" si="11"/>
        <v>#N/A</v>
      </c>
      <c r="Q226" t="s">
        <v>896</v>
      </c>
      <c r="S226" t="s">
        <v>912</v>
      </c>
    </row>
    <row r="227" spans="1:19" hidden="1" x14ac:dyDescent="0.25">
      <c r="A227" s="63">
        <v>226</v>
      </c>
      <c r="B227" s="69">
        <v>20177</v>
      </c>
      <c r="C227" s="65">
        <v>45022</v>
      </c>
      <c r="D227" s="64" t="s">
        <v>26</v>
      </c>
      <c r="E227" s="66">
        <v>1110580</v>
      </c>
      <c r="F227" s="66">
        <v>111058</v>
      </c>
      <c r="G227" s="66">
        <f t="shared" si="9"/>
        <v>1221638</v>
      </c>
      <c r="H227" s="64" t="s">
        <v>833</v>
      </c>
      <c r="I227" s="50">
        <f>+VLOOKUP(B227,'[2]TT 2023'!$F:$K,2,0)</f>
        <v>1221638</v>
      </c>
      <c r="J227" s="50">
        <f t="shared" si="10"/>
        <v>0</v>
      </c>
      <c r="K227" s="78">
        <f>+VLOOKUP(B227,'[2]TT 2023'!$F:$K,6,0)</f>
        <v>45056</v>
      </c>
      <c r="L227" s="50" t="e">
        <f>+VLOOKUP(B227,[3]CHECK!E$2:G$146,3,0)</f>
        <v>#N/A</v>
      </c>
      <c r="M227" s="50" t="e">
        <f t="shared" si="11"/>
        <v>#N/A</v>
      </c>
      <c r="Q227" t="s">
        <v>896</v>
      </c>
      <c r="S227" t="s">
        <v>912</v>
      </c>
    </row>
    <row r="228" spans="1:19" hidden="1" x14ac:dyDescent="0.25">
      <c r="A228" s="63">
        <v>227</v>
      </c>
      <c r="B228" s="69">
        <v>20178</v>
      </c>
      <c r="C228" s="65">
        <v>45022</v>
      </c>
      <c r="D228" s="64" t="s">
        <v>36</v>
      </c>
      <c r="E228" s="66">
        <v>1780745</v>
      </c>
      <c r="F228" s="66">
        <v>178075</v>
      </c>
      <c r="G228" s="66">
        <f t="shared" si="9"/>
        <v>1958820</v>
      </c>
      <c r="H228" s="64" t="s">
        <v>833</v>
      </c>
      <c r="I228" s="50">
        <f>+VLOOKUP(B228,'[2]TT 2023'!$F:$K,2,0)</f>
        <v>1958825</v>
      </c>
      <c r="J228" s="50">
        <f t="shared" si="10"/>
        <v>5</v>
      </c>
      <c r="K228" s="78">
        <f>+VLOOKUP(B228,'[2]TT 2023'!$F:$K,6,0)</f>
        <v>45056</v>
      </c>
      <c r="L228" s="50" t="e">
        <f>+VLOOKUP(B228,[3]CHECK!E$2:G$146,3,0)</f>
        <v>#N/A</v>
      </c>
      <c r="M228" s="50" t="e">
        <f t="shared" si="11"/>
        <v>#N/A</v>
      </c>
      <c r="Q228" t="s">
        <v>896</v>
      </c>
      <c r="S228" t="s">
        <v>912</v>
      </c>
    </row>
    <row r="229" spans="1:19" hidden="1" x14ac:dyDescent="0.25">
      <c r="A229" s="63">
        <v>228</v>
      </c>
      <c r="B229" s="69">
        <v>20179</v>
      </c>
      <c r="C229" s="65">
        <v>45022</v>
      </c>
      <c r="D229" s="64" t="s">
        <v>31</v>
      </c>
      <c r="E229" s="66">
        <v>3644690</v>
      </c>
      <c r="F229" s="66">
        <v>364469</v>
      </c>
      <c r="G229" s="66">
        <f t="shared" si="9"/>
        <v>4009159</v>
      </c>
      <c r="H229" s="64" t="s">
        <v>833</v>
      </c>
      <c r="I229" s="50">
        <f>+VLOOKUP(B229,'[2]TT 2023'!$F:$K,2,0)</f>
        <v>4009159</v>
      </c>
      <c r="J229" s="50">
        <f t="shared" si="10"/>
        <v>0</v>
      </c>
      <c r="K229" s="78">
        <f>+VLOOKUP(B229,'[2]TT 2023'!$F:$K,6,0)</f>
        <v>45056</v>
      </c>
      <c r="L229" s="50" t="e">
        <f>+VLOOKUP(B229,[3]CHECK!E$2:G$146,3,0)</f>
        <v>#N/A</v>
      </c>
      <c r="M229" s="50" t="e">
        <f t="shared" si="11"/>
        <v>#N/A</v>
      </c>
      <c r="Q229" t="s">
        <v>896</v>
      </c>
      <c r="S229" t="s">
        <v>912</v>
      </c>
    </row>
    <row r="230" spans="1:19" hidden="1" x14ac:dyDescent="0.25">
      <c r="A230" s="63">
        <v>229</v>
      </c>
      <c r="B230" s="69">
        <v>20180</v>
      </c>
      <c r="C230" s="65">
        <v>45022</v>
      </c>
      <c r="D230" s="64" t="s">
        <v>34</v>
      </c>
      <c r="E230" s="66">
        <v>3330501</v>
      </c>
      <c r="F230" s="66">
        <v>333050</v>
      </c>
      <c r="G230" s="66">
        <f t="shared" si="9"/>
        <v>3663551</v>
      </c>
      <c r="H230" s="64" t="s">
        <v>833</v>
      </c>
      <c r="I230" s="50">
        <f>+VLOOKUP(B230,'[2]TT 2023'!$F:$K,2,0)</f>
        <v>3663550</v>
      </c>
      <c r="J230" s="50">
        <f t="shared" si="10"/>
        <v>-1</v>
      </c>
      <c r="K230" s="78">
        <f>+VLOOKUP(B230,'[2]TT 2023'!$F:$K,6,0)</f>
        <v>45056</v>
      </c>
      <c r="L230" s="50" t="e">
        <f>+VLOOKUP(B230,[3]CHECK!E$2:G$146,3,0)</f>
        <v>#N/A</v>
      </c>
      <c r="M230" s="50" t="e">
        <f t="shared" si="11"/>
        <v>#N/A</v>
      </c>
      <c r="Q230" t="s">
        <v>896</v>
      </c>
      <c r="S230" t="s">
        <v>912</v>
      </c>
    </row>
    <row r="231" spans="1:19" hidden="1" x14ac:dyDescent="0.25">
      <c r="A231" s="63">
        <v>230</v>
      </c>
      <c r="B231" s="69">
        <v>20181</v>
      </c>
      <c r="C231" s="65">
        <v>45022</v>
      </c>
      <c r="D231" s="64" t="s">
        <v>12</v>
      </c>
      <c r="E231" s="66">
        <v>3849940</v>
      </c>
      <c r="F231" s="66">
        <v>384994</v>
      </c>
      <c r="G231" s="66">
        <f t="shared" si="9"/>
        <v>4234934</v>
      </c>
      <c r="H231" s="64" t="s">
        <v>833</v>
      </c>
      <c r="I231" s="50">
        <f>+VLOOKUP(B231,'[2]TT 2023'!$F:$K,2,0)</f>
        <v>4234934</v>
      </c>
      <c r="J231" s="50">
        <f t="shared" si="10"/>
        <v>0</v>
      </c>
      <c r="K231" s="78">
        <f>+VLOOKUP(B231,'[2]TT 2023'!$F:$K,6,0)</f>
        <v>45056</v>
      </c>
      <c r="L231" s="50" t="e">
        <f>+VLOOKUP(B231,[3]CHECK!E$2:G$146,3,0)</f>
        <v>#N/A</v>
      </c>
      <c r="M231" s="50" t="e">
        <f t="shared" si="11"/>
        <v>#N/A</v>
      </c>
      <c r="Q231" t="s">
        <v>896</v>
      </c>
      <c r="S231" t="s">
        <v>912</v>
      </c>
    </row>
    <row r="232" spans="1:19" hidden="1" x14ac:dyDescent="0.25">
      <c r="A232" s="63">
        <v>231</v>
      </c>
      <c r="B232" s="69">
        <v>20182</v>
      </c>
      <c r="C232" s="65">
        <v>45022</v>
      </c>
      <c r="D232" s="64" t="s">
        <v>12</v>
      </c>
      <c r="E232" s="66">
        <v>1776920</v>
      </c>
      <c r="F232" s="66">
        <v>177692</v>
      </c>
      <c r="G232" s="112">
        <f t="shared" si="9"/>
        <v>1954612</v>
      </c>
      <c r="H232" s="64" t="s">
        <v>833</v>
      </c>
      <c r="I232" s="50">
        <f>+VLOOKUP(B232,'[2]TT 2023'!$F:$K,2,0)</f>
        <v>1954612</v>
      </c>
      <c r="J232" s="50">
        <f t="shared" si="10"/>
        <v>0</v>
      </c>
      <c r="K232" s="78">
        <f>+VLOOKUP(B232,'[2]TT 2023'!$F:$K,6,0)</f>
        <v>45117</v>
      </c>
      <c r="L232" s="50">
        <f>+VLOOKUP(B232,[3]CHECK!E$2:G$146,3,0)</f>
        <v>1954612</v>
      </c>
      <c r="M232" s="50">
        <f t="shared" si="11"/>
        <v>0</v>
      </c>
      <c r="Q232" t="s">
        <v>895</v>
      </c>
    </row>
    <row r="233" spans="1:19" hidden="1" x14ac:dyDescent="0.25">
      <c r="A233" s="63">
        <v>232</v>
      </c>
      <c r="B233" s="69">
        <v>20183</v>
      </c>
      <c r="C233" s="65">
        <v>45022</v>
      </c>
      <c r="D233" s="64" t="s">
        <v>12</v>
      </c>
      <c r="E233" s="66">
        <v>5822074</v>
      </c>
      <c r="F233" s="66">
        <v>582207</v>
      </c>
      <c r="G233" s="112">
        <f t="shared" si="9"/>
        <v>6404281</v>
      </c>
      <c r="H233" s="64" t="s">
        <v>833</v>
      </c>
      <c r="I233" s="50">
        <f>+VLOOKUP(B233,'[2]TT 2023'!$F:$K,2,0)</f>
        <v>6404277</v>
      </c>
      <c r="J233" s="50">
        <f t="shared" si="10"/>
        <v>-4</v>
      </c>
      <c r="K233" s="78">
        <f>+VLOOKUP(B233,'[2]TT 2023'!$F:$K,6,0)</f>
        <v>45117</v>
      </c>
      <c r="L233" s="50">
        <f>+VLOOKUP(B233,[3]CHECK!E$2:G$146,3,0)</f>
        <v>6404277</v>
      </c>
      <c r="M233" s="50">
        <f t="shared" si="11"/>
        <v>-4</v>
      </c>
      <c r="Q233" t="s">
        <v>895</v>
      </c>
    </row>
    <row r="234" spans="1:19" hidden="1" x14ac:dyDescent="0.25">
      <c r="A234" s="63">
        <v>233</v>
      </c>
      <c r="B234" s="69">
        <v>20184</v>
      </c>
      <c r="C234" s="65">
        <v>45022</v>
      </c>
      <c r="D234" s="64" t="s">
        <v>13</v>
      </c>
      <c r="E234" s="66">
        <v>3534770</v>
      </c>
      <c r="F234" s="66">
        <v>353477</v>
      </c>
      <c r="G234" s="66">
        <f t="shared" si="9"/>
        <v>3888247</v>
      </c>
      <c r="H234" s="64" t="s">
        <v>833</v>
      </c>
      <c r="I234" s="50">
        <f>+VLOOKUP(B234,'[2]TT 2023'!$F:$K,2,0)</f>
        <v>3888247</v>
      </c>
      <c r="J234" s="50">
        <f t="shared" si="10"/>
        <v>0</v>
      </c>
      <c r="K234" s="78">
        <f>+VLOOKUP(B234,'[2]TT 2023'!$F:$K,6,0)</f>
        <v>45056</v>
      </c>
      <c r="L234" s="50" t="e">
        <f>+VLOOKUP(B234,[3]CHECK!E$2:G$146,3,0)</f>
        <v>#N/A</v>
      </c>
      <c r="M234" s="50" t="e">
        <f t="shared" si="11"/>
        <v>#N/A</v>
      </c>
      <c r="Q234" t="s">
        <v>896</v>
      </c>
      <c r="S234" t="s">
        <v>912</v>
      </c>
    </row>
    <row r="235" spans="1:19" hidden="1" x14ac:dyDescent="0.25">
      <c r="A235" s="63">
        <v>234</v>
      </c>
      <c r="B235" s="69">
        <v>20185</v>
      </c>
      <c r="C235" s="65">
        <v>45022</v>
      </c>
      <c r="D235" s="64" t="s">
        <v>13</v>
      </c>
      <c r="E235" s="66">
        <v>3491900</v>
      </c>
      <c r="F235" s="66">
        <v>349190</v>
      </c>
      <c r="G235" s="66">
        <f t="shared" si="9"/>
        <v>3841090</v>
      </c>
      <c r="H235" s="64" t="s">
        <v>833</v>
      </c>
      <c r="I235" s="50">
        <f>+VLOOKUP(B235,'[2]TT 2023'!$F:$K,2,0)</f>
        <v>3841090</v>
      </c>
      <c r="J235" s="50">
        <f t="shared" si="10"/>
        <v>0</v>
      </c>
      <c r="K235" s="78">
        <f>+VLOOKUP(B235,'[2]TT 2023'!$F:$K,6,0)</f>
        <v>45056</v>
      </c>
      <c r="L235" s="50" t="e">
        <f>+VLOOKUP(B235,[3]CHECK!E$2:G$146,3,0)</f>
        <v>#N/A</v>
      </c>
      <c r="M235" s="50" t="e">
        <f t="shared" si="11"/>
        <v>#N/A</v>
      </c>
      <c r="Q235" t="s">
        <v>896</v>
      </c>
      <c r="S235" t="s">
        <v>912</v>
      </c>
    </row>
    <row r="236" spans="1:19" hidden="1" x14ac:dyDescent="0.25">
      <c r="A236" s="63">
        <v>235</v>
      </c>
      <c r="B236" s="73">
        <v>20186</v>
      </c>
      <c r="C236" s="39">
        <v>45022</v>
      </c>
      <c r="D236" s="40" t="s">
        <v>13</v>
      </c>
      <c r="E236" s="57">
        <v>3742810</v>
      </c>
      <c r="F236" s="57">
        <v>374281</v>
      </c>
      <c r="G236" s="66">
        <f t="shared" si="9"/>
        <v>4117091</v>
      </c>
      <c r="H236" s="64" t="s">
        <v>833</v>
      </c>
      <c r="I236" s="50">
        <f>+VLOOKUP(B236,'[2]TT 2023'!$F:$K,2,0)</f>
        <v>4117091</v>
      </c>
      <c r="J236" s="50">
        <f t="shared" si="10"/>
        <v>0</v>
      </c>
      <c r="K236" s="78">
        <f>+VLOOKUP(B236,'[2]TT 2023'!$F:$K,6,0)</f>
        <v>45056</v>
      </c>
      <c r="L236" s="50" t="e">
        <f>+VLOOKUP(B236,[3]CHECK!E$2:G$146,3,0)</f>
        <v>#N/A</v>
      </c>
      <c r="M236" s="50" t="e">
        <f t="shared" si="11"/>
        <v>#N/A</v>
      </c>
      <c r="Q236" t="s">
        <v>896</v>
      </c>
      <c r="S236" t="s">
        <v>912</v>
      </c>
    </row>
    <row r="237" spans="1:19" hidden="1" x14ac:dyDescent="0.25">
      <c r="A237" s="63">
        <v>236</v>
      </c>
      <c r="B237" s="69">
        <v>20479</v>
      </c>
      <c r="C237" s="39">
        <v>45024</v>
      </c>
      <c r="D237" s="40" t="s">
        <v>12</v>
      </c>
      <c r="E237" s="57">
        <v>888460</v>
      </c>
      <c r="F237" s="57">
        <v>88846</v>
      </c>
      <c r="G237" s="112">
        <f t="shared" si="9"/>
        <v>977306</v>
      </c>
      <c r="H237" s="64" t="s">
        <v>833</v>
      </c>
      <c r="I237" s="50">
        <f>+VLOOKUP(B237,'[2]TT 2023'!$F:$K,2,0)</f>
        <v>977306</v>
      </c>
      <c r="J237" s="50">
        <f t="shared" si="10"/>
        <v>0</v>
      </c>
      <c r="K237" s="78">
        <f>+VLOOKUP(B237,'[2]TT 2023'!$F:$K,6,0)</f>
        <v>45117</v>
      </c>
      <c r="L237" s="50">
        <f>+VLOOKUP(B237,[3]CHECK!E$2:G$146,3,0)</f>
        <v>977306</v>
      </c>
      <c r="M237" s="50">
        <f t="shared" si="11"/>
        <v>0</v>
      </c>
      <c r="Q237" t="s">
        <v>895</v>
      </c>
    </row>
    <row r="238" spans="1:19" hidden="1" x14ac:dyDescent="0.25">
      <c r="A238" s="63">
        <v>237</v>
      </c>
      <c r="B238" s="70">
        <v>20481</v>
      </c>
      <c r="C238" s="39">
        <v>45024</v>
      </c>
      <c r="D238" s="40" t="s">
        <v>35</v>
      </c>
      <c r="E238" s="48">
        <v>888460</v>
      </c>
      <c r="F238" s="48">
        <v>88846</v>
      </c>
      <c r="G238" s="112">
        <f t="shared" si="9"/>
        <v>977306</v>
      </c>
      <c r="H238" s="64" t="s">
        <v>833</v>
      </c>
      <c r="I238" s="50">
        <f>+VLOOKUP(B238,'[2]TT 2023'!$F:$K,2,0)</f>
        <v>977306</v>
      </c>
      <c r="J238" s="50">
        <f t="shared" si="10"/>
        <v>0</v>
      </c>
      <c r="K238" s="78">
        <f>+VLOOKUP(B238,'[2]TT 2023'!$F:$K,6,0)</f>
        <v>45117</v>
      </c>
      <c r="L238" s="50">
        <f>+VLOOKUP(B238,[3]CHECK!E$2:G$146,3,0)</f>
        <v>977306</v>
      </c>
      <c r="M238" s="50">
        <f t="shared" si="11"/>
        <v>0</v>
      </c>
      <c r="Q238" t="s">
        <v>895</v>
      </c>
    </row>
    <row r="239" spans="1:19" hidden="1" x14ac:dyDescent="0.25">
      <c r="A239" s="63">
        <v>238</v>
      </c>
      <c r="B239" s="69">
        <v>20482</v>
      </c>
      <c r="C239" s="65">
        <v>45024</v>
      </c>
      <c r="D239" s="64" t="s">
        <v>28</v>
      </c>
      <c r="E239" s="66">
        <v>1342210</v>
      </c>
      <c r="F239" s="66">
        <v>134221</v>
      </c>
      <c r="G239" s="112">
        <f t="shared" si="9"/>
        <v>1476431</v>
      </c>
      <c r="H239" s="64" t="s">
        <v>833</v>
      </c>
      <c r="I239" s="50">
        <f>+VLOOKUP(B239,'[2]TT 2023'!$F:$K,2,0)</f>
        <v>1476431</v>
      </c>
      <c r="J239" s="50">
        <f t="shared" si="10"/>
        <v>0</v>
      </c>
      <c r="K239" s="78">
        <f>+VLOOKUP(B239,'[2]TT 2023'!$F:$K,6,0)</f>
        <v>45117</v>
      </c>
      <c r="L239" s="50">
        <f>+VLOOKUP(B239,[3]CHECK!E$2:G$146,3,0)</f>
        <v>1476431</v>
      </c>
      <c r="M239" s="50">
        <f t="shared" si="11"/>
        <v>0</v>
      </c>
      <c r="Q239" t="s">
        <v>895</v>
      </c>
    </row>
    <row r="240" spans="1:19" hidden="1" x14ac:dyDescent="0.25">
      <c r="A240" s="63">
        <v>239</v>
      </c>
      <c r="B240" s="69">
        <v>20483</v>
      </c>
      <c r="C240" s="65">
        <v>45024</v>
      </c>
      <c r="D240" s="64" t="s">
        <v>38</v>
      </c>
      <c r="E240" s="66">
        <v>888460</v>
      </c>
      <c r="F240" s="66">
        <v>88846</v>
      </c>
      <c r="G240" s="112">
        <f t="shared" si="9"/>
        <v>977306</v>
      </c>
      <c r="H240" s="64" t="s">
        <v>833</v>
      </c>
      <c r="I240" s="50">
        <f>+VLOOKUP(B240,'[2]TT 2023'!$F:$K,2,0)</f>
        <v>977306</v>
      </c>
      <c r="J240" s="50">
        <f t="shared" si="10"/>
        <v>0</v>
      </c>
      <c r="K240" s="78">
        <f>+VLOOKUP(B240,'[2]TT 2023'!$F:$K,6,0)</f>
        <v>45117</v>
      </c>
      <c r="L240" s="50">
        <f>+VLOOKUP(B240,[3]CHECK!E$2:G$146,3,0)</f>
        <v>977306</v>
      </c>
      <c r="M240" s="50">
        <f t="shared" si="11"/>
        <v>0</v>
      </c>
      <c r="Q240" t="s">
        <v>895</v>
      </c>
    </row>
    <row r="241" spans="1:19" hidden="1" x14ac:dyDescent="0.25">
      <c r="A241" s="63">
        <v>240</v>
      </c>
      <c r="B241" s="69">
        <v>20484</v>
      </c>
      <c r="C241" s="65">
        <v>45024</v>
      </c>
      <c r="D241" s="64" t="s">
        <v>31</v>
      </c>
      <c r="E241" s="66">
        <v>2750550</v>
      </c>
      <c r="F241" s="66">
        <v>275055</v>
      </c>
      <c r="G241" s="66">
        <f t="shared" si="9"/>
        <v>3025605</v>
      </c>
      <c r="H241" s="64" t="s">
        <v>833</v>
      </c>
      <c r="I241" s="50">
        <f>+VLOOKUP(B241,'[2]TT 2023'!$F:$K,2,0)</f>
        <v>3025605</v>
      </c>
      <c r="J241" s="50">
        <f t="shared" si="10"/>
        <v>0</v>
      </c>
      <c r="K241" s="78">
        <f>+VLOOKUP(B241,'[2]TT 2023'!$F:$K,6,0)</f>
        <v>45103</v>
      </c>
      <c r="L241" s="50" t="e">
        <f>+VLOOKUP(B241,[3]CHECK!E$2:G$146,3,0)</f>
        <v>#N/A</v>
      </c>
      <c r="M241" s="50" t="e">
        <f t="shared" si="11"/>
        <v>#N/A</v>
      </c>
      <c r="Q241" t="s">
        <v>896</v>
      </c>
      <c r="S241" t="s">
        <v>912</v>
      </c>
    </row>
    <row r="242" spans="1:19" hidden="1" x14ac:dyDescent="0.25">
      <c r="A242" s="63">
        <v>241</v>
      </c>
      <c r="B242" s="69">
        <v>20498</v>
      </c>
      <c r="C242" s="65">
        <v>45024</v>
      </c>
      <c r="D242" s="64" t="s">
        <v>12</v>
      </c>
      <c r="E242" s="66">
        <v>4960820</v>
      </c>
      <c r="F242" s="66">
        <v>496082</v>
      </c>
      <c r="G242" s="112">
        <f t="shared" si="9"/>
        <v>5456902</v>
      </c>
      <c r="H242" s="64" t="s">
        <v>833</v>
      </c>
      <c r="I242" s="50">
        <f>+VLOOKUP(B242,'[2]TT 2023'!$F:$K,2,0)</f>
        <v>5456902</v>
      </c>
      <c r="J242" s="50">
        <f t="shared" si="10"/>
        <v>0</v>
      </c>
      <c r="K242" s="78">
        <f>+VLOOKUP(B242,'[2]TT 2023'!$F:$K,6,0)</f>
        <v>45117</v>
      </c>
      <c r="L242" s="50">
        <f>+VLOOKUP(B242,[3]CHECK!E$2:G$146,3,0)</f>
        <v>5456902</v>
      </c>
      <c r="M242" s="50">
        <f t="shared" si="11"/>
        <v>0</v>
      </c>
      <c r="Q242" t="s">
        <v>895</v>
      </c>
    </row>
    <row r="243" spans="1:19" hidden="1" x14ac:dyDescent="0.25">
      <c r="A243" s="63">
        <v>242</v>
      </c>
      <c r="B243" s="69">
        <v>20499</v>
      </c>
      <c r="C243" s="65">
        <v>45024</v>
      </c>
      <c r="D243" s="64" t="s">
        <v>12</v>
      </c>
      <c r="E243" s="66">
        <v>453750</v>
      </c>
      <c r="F243" s="66">
        <v>45375</v>
      </c>
      <c r="G243" s="66">
        <f t="shared" si="9"/>
        <v>499125</v>
      </c>
      <c r="H243" s="64" t="s">
        <v>833</v>
      </c>
      <c r="I243" s="50">
        <f>+VLOOKUP(B243,'[2]TT 2023'!$F:$K,2,0)</f>
        <v>499125</v>
      </c>
      <c r="J243" s="50">
        <f t="shared" si="10"/>
        <v>0</v>
      </c>
      <c r="K243" s="78">
        <f>+VLOOKUP(B243,'[2]TT 2023'!$F:$K,6,0)</f>
        <v>45103</v>
      </c>
      <c r="L243" s="50" t="e">
        <f>+VLOOKUP(B243,[3]CHECK!E$2:G$146,3,0)</f>
        <v>#N/A</v>
      </c>
      <c r="M243" s="50" t="e">
        <f t="shared" si="11"/>
        <v>#N/A</v>
      </c>
      <c r="Q243" t="s">
        <v>896</v>
      </c>
      <c r="S243" t="s">
        <v>912</v>
      </c>
    </row>
    <row r="244" spans="1:19" hidden="1" x14ac:dyDescent="0.25">
      <c r="A244" s="63">
        <v>243</v>
      </c>
      <c r="B244" s="69">
        <v>22032</v>
      </c>
      <c r="C244" s="65">
        <v>45029</v>
      </c>
      <c r="D244" s="64" t="s">
        <v>29</v>
      </c>
      <c r="E244" s="66">
        <v>4844598</v>
      </c>
      <c r="F244" s="66">
        <v>484460</v>
      </c>
      <c r="G244" s="112">
        <f t="shared" si="9"/>
        <v>5329058</v>
      </c>
      <c r="H244" s="64" t="s">
        <v>833</v>
      </c>
      <c r="I244" s="50">
        <f>+VLOOKUP(B244,'[2]TT 2023'!$F:$K,2,0)</f>
        <v>5329060</v>
      </c>
      <c r="J244" s="50">
        <f t="shared" si="10"/>
        <v>2</v>
      </c>
      <c r="K244" s="78">
        <f>+VLOOKUP(B244,'[2]TT 2023'!$F:$K,6,0)</f>
        <v>45117</v>
      </c>
      <c r="L244" s="50">
        <f>+VLOOKUP(B244,[3]CHECK!E$2:G$146,3,0)</f>
        <v>5329060</v>
      </c>
      <c r="M244" s="50">
        <f t="shared" si="11"/>
        <v>2</v>
      </c>
      <c r="Q244" t="s">
        <v>895</v>
      </c>
    </row>
    <row r="245" spans="1:19" hidden="1" x14ac:dyDescent="0.25">
      <c r="A245" s="63">
        <v>244</v>
      </c>
      <c r="B245" s="69">
        <v>22033</v>
      </c>
      <c r="C245" s="65">
        <v>45029</v>
      </c>
      <c r="D245" s="64" t="s">
        <v>12</v>
      </c>
      <c r="E245" s="66">
        <v>7107680</v>
      </c>
      <c r="F245" s="66">
        <v>710768</v>
      </c>
      <c r="G245" s="66">
        <f t="shared" si="9"/>
        <v>7818448</v>
      </c>
      <c r="H245" s="64" t="s">
        <v>833</v>
      </c>
      <c r="I245" s="50">
        <f>+VLOOKUP(B245,'[2]TT 2023'!$F:$K,2,0)</f>
        <v>7818448</v>
      </c>
      <c r="J245" s="50">
        <f t="shared" si="10"/>
        <v>0</v>
      </c>
      <c r="K245" s="78">
        <f>+VLOOKUP(B245,'[2]TT 2023'!$F:$K,6,0)</f>
        <v>45103</v>
      </c>
      <c r="L245" s="50" t="e">
        <f>+VLOOKUP(B245,[3]CHECK!E$2:G$146,3,0)</f>
        <v>#N/A</v>
      </c>
      <c r="M245" s="50" t="e">
        <f t="shared" si="11"/>
        <v>#N/A</v>
      </c>
      <c r="Q245" t="s">
        <v>896</v>
      </c>
      <c r="S245" t="s">
        <v>912</v>
      </c>
    </row>
    <row r="246" spans="1:19" hidden="1" x14ac:dyDescent="0.25">
      <c r="A246" s="63">
        <v>245</v>
      </c>
      <c r="B246" s="69">
        <v>22034</v>
      </c>
      <c r="C246" s="65">
        <v>45029</v>
      </c>
      <c r="D246" s="64" t="s">
        <v>33</v>
      </c>
      <c r="E246" s="66">
        <v>2665380</v>
      </c>
      <c r="F246" s="66">
        <v>266538</v>
      </c>
      <c r="G246" s="66">
        <f t="shared" si="9"/>
        <v>2931918</v>
      </c>
      <c r="H246" s="64" t="s">
        <v>833</v>
      </c>
      <c r="I246" s="50">
        <f>+VLOOKUP(B246,'[2]TT 2023'!$F:$K,2,0)</f>
        <v>2931918</v>
      </c>
      <c r="J246" s="50">
        <f t="shared" si="10"/>
        <v>0</v>
      </c>
      <c r="K246" s="78">
        <f>+VLOOKUP(B246,'[2]TT 2023'!$F:$K,6,0)</f>
        <v>45103</v>
      </c>
      <c r="L246" s="50" t="e">
        <f>+VLOOKUP(B246,[3]CHECK!E$2:G$146,3,0)</f>
        <v>#N/A</v>
      </c>
      <c r="M246" s="50" t="e">
        <f t="shared" si="11"/>
        <v>#N/A</v>
      </c>
      <c r="Q246" t="s">
        <v>896</v>
      </c>
      <c r="S246" t="s">
        <v>912</v>
      </c>
    </row>
    <row r="247" spans="1:19" hidden="1" x14ac:dyDescent="0.25">
      <c r="A247" s="63">
        <v>246</v>
      </c>
      <c r="B247" s="69">
        <v>22036</v>
      </c>
      <c r="C247" s="65">
        <v>45029</v>
      </c>
      <c r="D247" s="64" t="s">
        <v>29</v>
      </c>
      <c r="E247" s="66">
        <v>1039009</v>
      </c>
      <c r="F247" s="66">
        <v>103901</v>
      </c>
      <c r="G247" s="66">
        <f t="shared" si="9"/>
        <v>1142910</v>
      </c>
      <c r="H247" s="64" t="s">
        <v>833</v>
      </c>
      <c r="I247" s="50">
        <f>+VLOOKUP(B247,'[2]TT 2023'!$F:$K,2,0)</f>
        <v>1142911</v>
      </c>
      <c r="J247" s="50">
        <f t="shared" si="10"/>
        <v>1</v>
      </c>
      <c r="K247" s="78">
        <f>+VLOOKUP(B247,'[2]TT 2023'!$F:$K,6,0)</f>
        <v>45103</v>
      </c>
      <c r="L247" s="50" t="e">
        <f>+VLOOKUP(B247,[3]CHECK!E$2:G$146,3,0)</f>
        <v>#N/A</v>
      </c>
      <c r="M247" s="50" t="e">
        <f t="shared" si="11"/>
        <v>#N/A</v>
      </c>
      <c r="Q247" t="s">
        <v>896</v>
      </c>
      <c r="S247" t="s">
        <v>912</v>
      </c>
    </row>
    <row r="248" spans="1:19" hidden="1" x14ac:dyDescent="0.25">
      <c r="A248" s="63">
        <v>247</v>
      </c>
      <c r="B248" s="69">
        <v>22037</v>
      </c>
      <c r="C248" s="65">
        <v>45029</v>
      </c>
      <c r="D248" s="64" t="s">
        <v>38</v>
      </c>
      <c r="E248" s="66">
        <v>2835070</v>
      </c>
      <c r="F248" s="66">
        <v>283507</v>
      </c>
      <c r="G248" s="66">
        <f t="shared" si="9"/>
        <v>3118577</v>
      </c>
      <c r="H248" s="64" t="s">
        <v>833</v>
      </c>
      <c r="I248" s="50">
        <f>+VLOOKUP(B248,'[2]TT 2023'!$F:$K,2,0)</f>
        <v>3118577</v>
      </c>
      <c r="J248" s="50">
        <f t="shared" si="10"/>
        <v>0</v>
      </c>
      <c r="K248" s="78">
        <f>+VLOOKUP(B248,'[2]TT 2023'!$F:$K,6,0)</f>
        <v>45103</v>
      </c>
      <c r="L248" s="50" t="e">
        <f>+VLOOKUP(B248,[3]CHECK!E$2:G$146,3,0)</f>
        <v>#N/A</v>
      </c>
      <c r="M248" s="50" t="e">
        <f t="shared" si="11"/>
        <v>#N/A</v>
      </c>
      <c r="Q248" t="s">
        <v>896</v>
      </c>
      <c r="S248" t="s">
        <v>912</v>
      </c>
    </row>
    <row r="249" spans="1:19" hidden="1" x14ac:dyDescent="0.25">
      <c r="A249" s="63">
        <v>248</v>
      </c>
      <c r="B249" s="69">
        <v>22038</v>
      </c>
      <c r="C249" s="65">
        <v>45029</v>
      </c>
      <c r="D249" s="64" t="s">
        <v>31</v>
      </c>
      <c r="E249" s="66">
        <v>544500</v>
      </c>
      <c r="F249" s="66">
        <v>54450</v>
      </c>
      <c r="G249" s="66">
        <f t="shared" si="9"/>
        <v>598950</v>
      </c>
      <c r="H249" s="64" t="s">
        <v>833</v>
      </c>
      <c r="I249" s="50">
        <f>+VLOOKUP(B249,'[2]TT 2023'!$F:$K,2,0)</f>
        <v>598950</v>
      </c>
      <c r="J249" s="50">
        <f t="shared" si="10"/>
        <v>0</v>
      </c>
      <c r="K249" s="78">
        <f>+VLOOKUP(B249,'[2]TT 2023'!$F:$K,6,0)</f>
        <v>45103</v>
      </c>
      <c r="L249" s="50" t="e">
        <f>+VLOOKUP(B249,[3]CHECK!E$2:G$146,3,0)</f>
        <v>#N/A</v>
      </c>
      <c r="M249" s="50" t="e">
        <f t="shared" si="11"/>
        <v>#N/A</v>
      </c>
      <c r="Q249" t="s">
        <v>896</v>
      </c>
      <c r="S249" t="s">
        <v>912</v>
      </c>
    </row>
    <row r="250" spans="1:19" hidden="1" x14ac:dyDescent="0.25">
      <c r="A250" s="63">
        <v>249</v>
      </c>
      <c r="B250" s="69">
        <v>22039</v>
      </c>
      <c r="C250" s="65">
        <v>45029</v>
      </c>
      <c r="D250" s="64" t="s">
        <v>35</v>
      </c>
      <c r="E250" s="66">
        <v>1468620</v>
      </c>
      <c r="F250" s="66">
        <v>146862</v>
      </c>
      <c r="G250" s="66">
        <f t="shared" si="9"/>
        <v>1615482</v>
      </c>
      <c r="H250" s="64" t="s">
        <v>833</v>
      </c>
      <c r="I250" s="50">
        <f>+VLOOKUP(B250,'[2]TT 2023'!$F:$K,2,0)</f>
        <v>1615482</v>
      </c>
      <c r="J250" s="50">
        <f t="shared" si="10"/>
        <v>0</v>
      </c>
      <c r="K250" s="78">
        <f>+VLOOKUP(B250,'[2]TT 2023'!$F:$K,6,0)</f>
        <v>45103</v>
      </c>
      <c r="L250" s="50" t="e">
        <f>+VLOOKUP(B250,[3]CHECK!E$2:G$146,3,0)</f>
        <v>#N/A</v>
      </c>
      <c r="M250" s="50" t="e">
        <f t="shared" si="11"/>
        <v>#N/A</v>
      </c>
      <c r="Q250" t="s">
        <v>896</v>
      </c>
      <c r="S250" t="s">
        <v>912</v>
      </c>
    </row>
    <row r="251" spans="1:19" hidden="1" x14ac:dyDescent="0.25">
      <c r="A251" s="63">
        <v>250</v>
      </c>
      <c r="B251" s="69">
        <v>22040</v>
      </c>
      <c r="C251" s="65">
        <v>45029</v>
      </c>
      <c r="D251" s="64" t="s">
        <v>12</v>
      </c>
      <c r="E251" s="66">
        <v>2665380</v>
      </c>
      <c r="F251" s="66">
        <v>266538</v>
      </c>
      <c r="G251" s="66">
        <f t="shared" si="9"/>
        <v>2931918</v>
      </c>
      <c r="H251" s="64" t="s">
        <v>833</v>
      </c>
      <c r="I251" s="50">
        <f>+VLOOKUP(B251,'[2]TT 2023'!$F:$K,2,0)</f>
        <v>2931918</v>
      </c>
      <c r="J251" s="50">
        <f t="shared" si="10"/>
        <v>0</v>
      </c>
      <c r="K251" s="78">
        <f>+VLOOKUP(B251,'[2]TT 2023'!$F:$K,6,0)</f>
        <v>45103</v>
      </c>
      <c r="L251" s="50" t="e">
        <f>+VLOOKUP(B251,[3]CHECK!E$2:G$146,3,0)</f>
        <v>#N/A</v>
      </c>
      <c r="M251" s="50" t="e">
        <f t="shared" si="11"/>
        <v>#N/A</v>
      </c>
      <c r="Q251" t="s">
        <v>896</v>
      </c>
      <c r="S251" t="s">
        <v>912</v>
      </c>
    </row>
    <row r="252" spans="1:19" hidden="1" x14ac:dyDescent="0.25">
      <c r="A252" s="63">
        <v>251</v>
      </c>
      <c r="B252" s="69">
        <v>22041</v>
      </c>
      <c r="C252" s="65">
        <v>45029</v>
      </c>
      <c r="D252" s="64" t="s">
        <v>12</v>
      </c>
      <c r="E252" s="66">
        <v>4762540</v>
      </c>
      <c r="F252" s="66">
        <v>476254</v>
      </c>
      <c r="G252" s="66">
        <f t="shared" si="9"/>
        <v>5238794</v>
      </c>
      <c r="H252" s="64" t="s">
        <v>833</v>
      </c>
      <c r="I252" s="50">
        <f>+VLOOKUP(B252,'[2]TT 2023'!$F:$K,2,0)</f>
        <v>5238794</v>
      </c>
      <c r="J252" s="50">
        <f t="shared" si="10"/>
        <v>0</v>
      </c>
      <c r="K252" s="78">
        <f>+VLOOKUP(B252,'[2]TT 2023'!$F:$K,6,0)</f>
        <v>45103</v>
      </c>
      <c r="L252" s="50" t="e">
        <f>+VLOOKUP(B252,[3]CHECK!E$2:G$146,3,0)</f>
        <v>#N/A</v>
      </c>
      <c r="M252" s="50" t="e">
        <f t="shared" si="11"/>
        <v>#N/A</v>
      </c>
      <c r="Q252" t="s">
        <v>896</v>
      </c>
      <c r="S252" t="s">
        <v>912</v>
      </c>
    </row>
    <row r="253" spans="1:19" hidden="1" x14ac:dyDescent="0.25">
      <c r="A253" s="63">
        <v>252</v>
      </c>
      <c r="B253" s="69">
        <v>22042</v>
      </c>
      <c r="C253" s="65">
        <v>45029</v>
      </c>
      <c r="D253" s="64" t="s">
        <v>12</v>
      </c>
      <c r="E253" s="66">
        <v>19280586</v>
      </c>
      <c r="F253" s="66">
        <v>1928059</v>
      </c>
      <c r="G253" s="66">
        <f t="shared" si="9"/>
        <v>21208645</v>
      </c>
      <c r="H253" s="64" t="s">
        <v>833</v>
      </c>
      <c r="I253" s="50">
        <f>+VLOOKUP(B253,'[2]TT 2023'!$F:$K,2,0)</f>
        <v>21208649</v>
      </c>
      <c r="J253" s="50">
        <f t="shared" si="10"/>
        <v>4</v>
      </c>
      <c r="K253" s="78">
        <f>+VLOOKUP(B253,'[2]TT 2023'!$F:$K,6,0)</f>
        <v>45103</v>
      </c>
      <c r="L253" s="50" t="e">
        <f>+VLOOKUP(B253,[3]CHECK!E$2:G$146,3,0)</f>
        <v>#N/A</v>
      </c>
      <c r="M253" s="50" t="e">
        <f t="shared" si="11"/>
        <v>#N/A</v>
      </c>
      <c r="Q253" t="s">
        <v>896</v>
      </c>
      <c r="S253" t="s">
        <v>912</v>
      </c>
    </row>
    <row r="254" spans="1:19" hidden="1" x14ac:dyDescent="0.25">
      <c r="A254" s="63">
        <v>253</v>
      </c>
      <c r="B254" s="69">
        <v>22045</v>
      </c>
      <c r="C254" s="65">
        <v>45029</v>
      </c>
      <c r="D254" s="64" t="s">
        <v>13</v>
      </c>
      <c r="E254" s="66">
        <v>4369985</v>
      </c>
      <c r="F254" s="66">
        <v>436999</v>
      </c>
      <c r="G254" s="66">
        <f t="shared" si="9"/>
        <v>4806984</v>
      </c>
      <c r="H254" s="64" t="s">
        <v>833</v>
      </c>
      <c r="I254" s="50">
        <f>+VLOOKUP(B254,'[2]TT 2023'!$F:$K,2,0)</f>
        <v>4806989</v>
      </c>
      <c r="J254" s="50">
        <f t="shared" si="10"/>
        <v>5</v>
      </c>
      <c r="K254" s="78">
        <f>+VLOOKUP(B254,'[2]TT 2023'!$F:$K,6,0)</f>
        <v>45103</v>
      </c>
      <c r="L254" s="50" t="e">
        <f>+VLOOKUP(B254,[3]CHECK!E$2:G$146,3,0)</f>
        <v>#N/A</v>
      </c>
      <c r="M254" s="50" t="e">
        <f t="shared" si="11"/>
        <v>#N/A</v>
      </c>
      <c r="Q254" t="s">
        <v>896</v>
      </c>
      <c r="S254" t="s">
        <v>912</v>
      </c>
    </row>
    <row r="255" spans="1:19" hidden="1" x14ac:dyDescent="0.25">
      <c r="A255" s="63">
        <v>254</v>
      </c>
      <c r="B255" s="69">
        <v>22046</v>
      </c>
      <c r="C255" s="65">
        <v>45029</v>
      </c>
      <c r="D255" s="64" t="s">
        <v>13</v>
      </c>
      <c r="E255" s="66">
        <v>3432104</v>
      </c>
      <c r="F255" s="66">
        <v>343210</v>
      </c>
      <c r="G255" s="66">
        <f t="shared" si="9"/>
        <v>3775314</v>
      </c>
      <c r="H255" s="64" t="s">
        <v>833</v>
      </c>
      <c r="I255" s="50">
        <f>+VLOOKUP(B255,'[2]TT 2023'!$F:$K,2,0)</f>
        <v>3775310</v>
      </c>
      <c r="J255" s="50">
        <f t="shared" si="10"/>
        <v>-4</v>
      </c>
      <c r="K255" s="78">
        <f>+VLOOKUP(B255,'[2]TT 2023'!$F:$K,6,0)</f>
        <v>45103</v>
      </c>
      <c r="L255" s="50" t="e">
        <f>+VLOOKUP(B255,[3]CHECK!E$2:G$146,3,0)</f>
        <v>#N/A</v>
      </c>
      <c r="M255" s="50" t="e">
        <f t="shared" si="11"/>
        <v>#N/A</v>
      </c>
      <c r="Q255" t="s">
        <v>896</v>
      </c>
      <c r="S255" t="s">
        <v>912</v>
      </c>
    </row>
    <row r="256" spans="1:19" hidden="1" x14ac:dyDescent="0.25">
      <c r="A256" s="63">
        <v>255</v>
      </c>
      <c r="B256" s="69">
        <v>22180</v>
      </c>
      <c r="C256" s="65">
        <v>45030</v>
      </c>
      <c r="D256" s="64" t="s">
        <v>36</v>
      </c>
      <c r="E256" s="66">
        <v>888460</v>
      </c>
      <c r="F256" s="66">
        <v>88846</v>
      </c>
      <c r="G256" s="66">
        <f t="shared" si="9"/>
        <v>977306</v>
      </c>
      <c r="H256" s="64" t="s">
        <v>833</v>
      </c>
      <c r="I256" s="50">
        <f>+VLOOKUP(B256,'[2]TT 2023'!$F:$K,2,0)</f>
        <v>977306</v>
      </c>
      <c r="J256" s="50">
        <f t="shared" si="10"/>
        <v>0</v>
      </c>
      <c r="K256" s="78">
        <f>+VLOOKUP(B256,'[2]TT 2023'!$F:$K,6,0)</f>
        <v>45070</v>
      </c>
      <c r="L256" s="50" t="e">
        <f>+VLOOKUP(B256,[3]CHECK!E$2:G$146,3,0)</f>
        <v>#N/A</v>
      </c>
      <c r="M256" s="50" t="e">
        <f t="shared" si="11"/>
        <v>#N/A</v>
      </c>
      <c r="Q256" t="s">
        <v>896</v>
      </c>
      <c r="S256" t="s">
        <v>912</v>
      </c>
    </row>
    <row r="257" spans="1:19" hidden="1" x14ac:dyDescent="0.25">
      <c r="A257" s="63">
        <v>256</v>
      </c>
      <c r="B257" s="69">
        <v>22181</v>
      </c>
      <c r="C257" s="65">
        <v>45030</v>
      </c>
      <c r="D257" s="64" t="s">
        <v>34</v>
      </c>
      <c r="E257" s="66">
        <v>4223930</v>
      </c>
      <c r="F257" s="66">
        <v>422393</v>
      </c>
      <c r="G257" s="66">
        <f t="shared" si="9"/>
        <v>4646323</v>
      </c>
      <c r="H257" s="64" t="s">
        <v>833</v>
      </c>
      <c r="I257" s="50">
        <f>+VLOOKUP(B257,'[2]TT 2023'!$F:$K,2,0)</f>
        <v>4646323</v>
      </c>
      <c r="J257" s="50">
        <f t="shared" si="10"/>
        <v>0</v>
      </c>
      <c r="K257" s="78">
        <f>+VLOOKUP(B257,'[2]TT 2023'!$F:$K,6,0)</f>
        <v>45070</v>
      </c>
      <c r="L257" s="50" t="e">
        <f>+VLOOKUP(B257,[3]CHECK!E$2:G$146,3,0)</f>
        <v>#N/A</v>
      </c>
      <c r="M257" s="50" t="e">
        <f t="shared" si="11"/>
        <v>#N/A</v>
      </c>
      <c r="Q257" t="s">
        <v>896</v>
      </c>
      <c r="S257" t="s">
        <v>912</v>
      </c>
    </row>
    <row r="258" spans="1:19" hidden="1" x14ac:dyDescent="0.25">
      <c r="A258" s="63">
        <v>257</v>
      </c>
      <c r="B258" s="69">
        <v>22182</v>
      </c>
      <c r="C258" s="65">
        <v>45030</v>
      </c>
      <c r="D258" s="64" t="s">
        <v>31</v>
      </c>
      <c r="E258" s="66">
        <v>1189558</v>
      </c>
      <c r="F258" s="66">
        <v>118956</v>
      </c>
      <c r="G258" s="66">
        <f t="shared" si="9"/>
        <v>1308514</v>
      </c>
      <c r="H258" s="64" t="s">
        <v>833</v>
      </c>
      <c r="I258" s="50">
        <f>+VLOOKUP(B258,'[2]TT 2023'!$F:$K,2,0)</f>
        <v>1308516</v>
      </c>
      <c r="J258" s="50">
        <f t="shared" si="10"/>
        <v>2</v>
      </c>
      <c r="K258" s="78">
        <f>+VLOOKUP(B258,'[2]TT 2023'!$F:$K,6,0)</f>
        <v>45070</v>
      </c>
      <c r="L258" s="50" t="e">
        <f>+VLOOKUP(B258,[3]CHECK!E$2:G$146,3,0)</f>
        <v>#N/A</v>
      </c>
      <c r="M258" s="50" t="e">
        <f t="shared" si="11"/>
        <v>#N/A</v>
      </c>
      <c r="Q258" t="s">
        <v>896</v>
      </c>
      <c r="S258" t="s">
        <v>912</v>
      </c>
    </row>
    <row r="259" spans="1:19" hidden="1" x14ac:dyDescent="0.25">
      <c r="A259" s="63">
        <v>258</v>
      </c>
      <c r="B259" s="69">
        <v>22183</v>
      </c>
      <c r="C259" s="65">
        <v>45030</v>
      </c>
      <c r="D259" s="64" t="s">
        <v>31</v>
      </c>
      <c r="E259" s="66">
        <v>888460</v>
      </c>
      <c r="F259" s="66">
        <v>88846</v>
      </c>
      <c r="G259" s="66">
        <f t="shared" ref="G259:G322" si="12">+E259+F259</f>
        <v>977306</v>
      </c>
      <c r="H259" s="64" t="s">
        <v>833</v>
      </c>
      <c r="I259" s="50">
        <f>+VLOOKUP(B259,'[2]TT 2023'!$F:$K,2,0)</f>
        <v>977306</v>
      </c>
      <c r="J259" s="50">
        <f t="shared" ref="J259:J322" si="13">+I259-G259</f>
        <v>0</v>
      </c>
      <c r="K259" s="78">
        <f>+VLOOKUP(B259,'[2]TT 2023'!$F:$K,6,0)</f>
        <v>45070</v>
      </c>
      <c r="L259" s="50" t="e">
        <f>+VLOOKUP(B259,[3]CHECK!E$2:G$146,3,0)</f>
        <v>#N/A</v>
      </c>
      <c r="M259" s="50" t="e">
        <f t="shared" ref="M259:M322" si="14">+L259-G259</f>
        <v>#N/A</v>
      </c>
      <c r="Q259" t="s">
        <v>896</v>
      </c>
      <c r="S259" t="s">
        <v>912</v>
      </c>
    </row>
    <row r="260" spans="1:19" hidden="1" x14ac:dyDescent="0.25">
      <c r="A260" s="63">
        <v>259</v>
      </c>
      <c r="B260" s="69">
        <v>22184</v>
      </c>
      <c r="C260" s="65">
        <v>45030</v>
      </c>
      <c r="D260" s="64" t="s">
        <v>35</v>
      </c>
      <c r="E260" s="66">
        <v>1780750</v>
      </c>
      <c r="F260" s="66">
        <v>178075</v>
      </c>
      <c r="G260" s="66">
        <f t="shared" si="12"/>
        <v>1958825</v>
      </c>
      <c r="H260" s="64" t="s">
        <v>833</v>
      </c>
      <c r="I260" s="50">
        <f>+VLOOKUP(B260,'[2]TT 2023'!$F:$K,2,0)</f>
        <v>1958825</v>
      </c>
      <c r="J260" s="50">
        <f t="shared" si="13"/>
        <v>0</v>
      </c>
      <c r="K260" s="78">
        <f>+VLOOKUP(B260,'[2]TT 2023'!$F:$K,6,0)</f>
        <v>45070</v>
      </c>
      <c r="L260" s="50" t="e">
        <f>+VLOOKUP(B260,[3]CHECK!E$2:G$146,3,0)</f>
        <v>#N/A</v>
      </c>
      <c r="M260" s="50" t="e">
        <f t="shared" si="14"/>
        <v>#N/A</v>
      </c>
      <c r="Q260" t="s">
        <v>896</v>
      </c>
      <c r="S260" t="s">
        <v>912</v>
      </c>
    </row>
    <row r="261" spans="1:19" hidden="1" x14ac:dyDescent="0.25">
      <c r="A261" s="63">
        <v>260</v>
      </c>
      <c r="B261" s="69">
        <v>22185</v>
      </c>
      <c r="C261" s="65">
        <v>45030</v>
      </c>
      <c r="D261" s="64" t="s">
        <v>30</v>
      </c>
      <c r="E261" s="66">
        <v>2632235</v>
      </c>
      <c r="F261" s="66">
        <v>263224</v>
      </c>
      <c r="G261" s="66">
        <f t="shared" si="12"/>
        <v>2895459</v>
      </c>
      <c r="H261" s="64" t="s">
        <v>833</v>
      </c>
      <c r="I261" s="50">
        <f>+VLOOKUP(B261,'[2]TT 2023'!$F:$K,2,0)</f>
        <v>2895464</v>
      </c>
      <c r="J261" s="50">
        <f t="shared" si="13"/>
        <v>5</v>
      </c>
      <c r="K261" s="78">
        <f>+VLOOKUP(B261,'[2]TT 2023'!$F:$K,6,0)</f>
        <v>45070</v>
      </c>
      <c r="L261" s="50" t="e">
        <f>+VLOOKUP(B261,[3]CHECK!E$2:G$146,3,0)</f>
        <v>#N/A</v>
      </c>
      <c r="M261" s="50" t="e">
        <f t="shared" si="14"/>
        <v>#N/A</v>
      </c>
      <c r="Q261" t="s">
        <v>896</v>
      </c>
      <c r="S261" t="s">
        <v>912</v>
      </c>
    </row>
    <row r="262" spans="1:19" hidden="1" x14ac:dyDescent="0.25">
      <c r="A262" s="63">
        <v>261</v>
      </c>
      <c r="B262" s="69">
        <v>22186</v>
      </c>
      <c r="C262" s="65">
        <v>45030</v>
      </c>
      <c r="D262" s="64" t="s">
        <v>28</v>
      </c>
      <c r="E262" s="66">
        <v>501830</v>
      </c>
      <c r="F262" s="66">
        <v>50183</v>
      </c>
      <c r="G262" s="66">
        <f t="shared" si="12"/>
        <v>552013</v>
      </c>
      <c r="H262" s="64" t="s">
        <v>833</v>
      </c>
      <c r="I262" s="50">
        <f>+VLOOKUP(B262,'[2]TT 2023'!$F:$K,2,0)</f>
        <v>552013</v>
      </c>
      <c r="J262" s="50">
        <f t="shared" si="13"/>
        <v>0</v>
      </c>
      <c r="K262" s="78">
        <f>+VLOOKUP(B262,'[2]TT 2023'!$F:$K,6,0)</f>
        <v>45070</v>
      </c>
      <c r="L262" s="50" t="e">
        <f>+VLOOKUP(B262,[3]CHECK!E$2:G$146,3,0)</f>
        <v>#N/A</v>
      </c>
      <c r="M262" s="50" t="e">
        <f t="shared" si="14"/>
        <v>#N/A</v>
      </c>
      <c r="Q262" t="s">
        <v>896</v>
      </c>
      <c r="S262" t="s">
        <v>912</v>
      </c>
    </row>
    <row r="263" spans="1:19" hidden="1" x14ac:dyDescent="0.25">
      <c r="A263" s="63">
        <v>262</v>
      </c>
      <c r="B263" s="69">
        <v>22187</v>
      </c>
      <c r="C263" s="65">
        <v>45030</v>
      </c>
      <c r="D263" s="64" t="s">
        <v>27</v>
      </c>
      <c r="E263" s="66">
        <v>3245540</v>
      </c>
      <c r="F263" s="66">
        <v>324554</v>
      </c>
      <c r="G263" s="66">
        <f t="shared" si="12"/>
        <v>3570094</v>
      </c>
      <c r="H263" s="64" t="s">
        <v>833</v>
      </c>
      <c r="I263" s="50">
        <f>+VLOOKUP(B263,'[2]TT 2023'!$F:$K,2,0)</f>
        <v>3570094</v>
      </c>
      <c r="J263" s="50">
        <f t="shared" si="13"/>
        <v>0</v>
      </c>
      <c r="K263" s="78">
        <f>+VLOOKUP(B263,'[2]TT 2023'!$F:$K,6,0)</f>
        <v>45070</v>
      </c>
      <c r="L263" s="50" t="e">
        <f>+VLOOKUP(B263,[3]CHECK!E$2:G$146,3,0)</f>
        <v>#N/A</v>
      </c>
      <c r="M263" s="50" t="e">
        <f t="shared" si="14"/>
        <v>#N/A</v>
      </c>
      <c r="Q263" t="s">
        <v>896</v>
      </c>
      <c r="S263" t="s">
        <v>912</v>
      </c>
    </row>
    <row r="264" spans="1:19" hidden="1" x14ac:dyDescent="0.25">
      <c r="A264" s="63">
        <v>263</v>
      </c>
      <c r="B264" s="69">
        <v>23404</v>
      </c>
      <c r="C264" s="65">
        <v>45036</v>
      </c>
      <c r="D264" s="64" t="s">
        <v>29</v>
      </c>
      <c r="E264" s="66">
        <v>1629516</v>
      </c>
      <c r="F264" s="66">
        <v>162952</v>
      </c>
      <c r="G264" s="112">
        <f t="shared" si="12"/>
        <v>1792468</v>
      </c>
      <c r="H264" s="64" t="s">
        <v>833</v>
      </c>
      <c r="I264" s="50">
        <f>+VLOOKUP(B264,'[2]TT 2023'!$F:$K,2,0)</f>
        <v>1792472</v>
      </c>
      <c r="J264" s="50">
        <f t="shared" si="13"/>
        <v>4</v>
      </c>
      <c r="K264" s="78">
        <f>+VLOOKUP(B264,'[2]TT 2023'!$F:$K,6,0)</f>
        <v>45117</v>
      </c>
      <c r="L264" s="50">
        <f>+VLOOKUP(B264,[3]CHECK!E$2:G$146,3,0)</f>
        <v>1792472</v>
      </c>
      <c r="M264" s="50">
        <f t="shared" si="14"/>
        <v>4</v>
      </c>
      <c r="Q264" t="s">
        <v>895</v>
      </c>
    </row>
    <row r="265" spans="1:19" hidden="1" x14ac:dyDescent="0.25">
      <c r="A265" s="63">
        <v>264</v>
      </c>
      <c r="B265" s="69">
        <v>23405</v>
      </c>
      <c r="C265" s="65">
        <v>45036</v>
      </c>
      <c r="D265" s="64" t="s">
        <v>26</v>
      </c>
      <c r="E265" s="66">
        <v>5179235</v>
      </c>
      <c r="F265" s="66">
        <v>517924</v>
      </c>
      <c r="G265" s="66">
        <f t="shared" si="12"/>
        <v>5697159</v>
      </c>
      <c r="H265" s="64" t="s">
        <v>833</v>
      </c>
      <c r="I265" s="50">
        <f>+VLOOKUP(B265,'[2]TT 2023'!$F:$K,2,0)</f>
        <v>5697164</v>
      </c>
      <c r="J265" s="50">
        <f t="shared" si="13"/>
        <v>5</v>
      </c>
      <c r="K265" s="78">
        <f>+VLOOKUP(B265,'[2]TT 2023'!$F:$K,6,0)</f>
        <v>45070</v>
      </c>
      <c r="L265" s="50" t="e">
        <f>+VLOOKUP(B265,[3]CHECK!E$2:G$146,3,0)</f>
        <v>#N/A</v>
      </c>
      <c r="M265" s="50" t="e">
        <f t="shared" si="14"/>
        <v>#N/A</v>
      </c>
      <c r="Q265" t="s">
        <v>896</v>
      </c>
      <c r="S265" t="s">
        <v>912</v>
      </c>
    </row>
    <row r="266" spans="1:19" hidden="1" x14ac:dyDescent="0.25">
      <c r="A266" s="63">
        <v>265</v>
      </c>
      <c r="B266" s="69">
        <v>23406</v>
      </c>
      <c r="C266" s="65">
        <v>45036</v>
      </c>
      <c r="D266" s="64" t="s">
        <v>12</v>
      </c>
      <c r="E266" s="66">
        <v>1776920</v>
      </c>
      <c r="F266" s="66">
        <v>177692</v>
      </c>
      <c r="G266" s="66">
        <f t="shared" si="12"/>
        <v>1954612</v>
      </c>
      <c r="H266" s="64" t="s">
        <v>833</v>
      </c>
      <c r="I266" s="50">
        <f>+VLOOKUP(B266,'[2]TT 2023'!$F:$K,2,0)</f>
        <v>1954612</v>
      </c>
      <c r="J266" s="50">
        <f t="shared" si="13"/>
        <v>0</v>
      </c>
      <c r="K266" s="78">
        <f>+VLOOKUP(B266,'[2]TT 2023'!$F:$K,6,0)</f>
        <v>45070</v>
      </c>
      <c r="L266" s="50" t="e">
        <f>+VLOOKUP(B266,[3]CHECK!E$2:G$146,3,0)</f>
        <v>#N/A</v>
      </c>
      <c r="M266" s="50" t="e">
        <f t="shared" si="14"/>
        <v>#N/A</v>
      </c>
      <c r="Q266" t="s">
        <v>896</v>
      </c>
      <c r="S266" t="s">
        <v>912</v>
      </c>
    </row>
    <row r="267" spans="1:19" hidden="1" x14ac:dyDescent="0.25">
      <c r="A267" s="63">
        <v>266</v>
      </c>
      <c r="B267" s="69">
        <v>23407</v>
      </c>
      <c r="C267" s="65">
        <v>45036</v>
      </c>
      <c r="D267" s="64" t="s">
        <v>12</v>
      </c>
      <c r="E267" s="66">
        <v>2858910</v>
      </c>
      <c r="F267" s="66">
        <v>285891</v>
      </c>
      <c r="G267" s="66">
        <f t="shared" si="12"/>
        <v>3144801</v>
      </c>
      <c r="H267" s="64" t="s">
        <v>833</v>
      </c>
      <c r="I267" s="50">
        <f>+VLOOKUP(B267,'[2]TT 2023'!$F:$K,2,0)</f>
        <v>3144801</v>
      </c>
      <c r="J267" s="50">
        <f t="shared" si="13"/>
        <v>0</v>
      </c>
      <c r="K267" s="78">
        <f>+VLOOKUP(B267,'[2]TT 2023'!$F:$K,6,0)</f>
        <v>45070</v>
      </c>
      <c r="L267" s="50" t="e">
        <f>+VLOOKUP(B267,[3]CHECK!E$2:G$146,3,0)</f>
        <v>#N/A</v>
      </c>
      <c r="M267" s="50" t="e">
        <f t="shared" si="14"/>
        <v>#N/A</v>
      </c>
      <c r="Q267" t="s">
        <v>896</v>
      </c>
      <c r="S267" t="s">
        <v>912</v>
      </c>
    </row>
    <row r="268" spans="1:19" hidden="1" x14ac:dyDescent="0.25">
      <c r="A268" s="63">
        <v>267</v>
      </c>
      <c r="B268" s="69">
        <v>23408</v>
      </c>
      <c r="C268" s="65">
        <v>45036</v>
      </c>
      <c r="D268" s="64" t="s">
        <v>26</v>
      </c>
      <c r="E268" s="66">
        <v>2654045</v>
      </c>
      <c r="F268" s="66">
        <v>265405</v>
      </c>
      <c r="G268" s="66">
        <f t="shared" si="12"/>
        <v>2919450</v>
      </c>
      <c r="H268" s="64" t="s">
        <v>833</v>
      </c>
      <c r="I268" s="50">
        <f>+VLOOKUP(B268,'[2]TT 2023'!$F:$K,2,0)</f>
        <v>2919455</v>
      </c>
      <c r="J268" s="50">
        <f t="shared" si="13"/>
        <v>5</v>
      </c>
      <c r="K268" s="78">
        <f>+VLOOKUP(B268,'[2]TT 2023'!$F:$K,6,0)</f>
        <v>45070</v>
      </c>
      <c r="L268" s="50" t="e">
        <f>+VLOOKUP(B268,[3]CHECK!E$2:G$146,3,0)</f>
        <v>#N/A</v>
      </c>
      <c r="M268" s="50" t="e">
        <f t="shared" si="14"/>
        <v>#N/A</v>
      </c>
      <c r="Q268" t="s">
        <v>896</v>
      </c>
      <c r="S268" t="s">
        <v>912</v>
      </c>
    </row>
    <row r="269" spans="1:19" hidden="1" x14ac:dyDescent="0.25">
      <c r="A269" s="63">
        <v>268</v>
      </c>
      <c r="B269" s="69">
        <v>23409</v>
      </c>
      <c r="C269" s="65">
        <v>45036</v>
      </c>
      <c r="D269" s="64" t="s">
        <v>33</v>
      </c>
      <c r="E269" s="66">
        <v>5022915</v>
      </c>
      <c r="F269" s="66">
        <v>502292</v>
      </c>
      <c r="G269" s="66">
        <f t="shared" si="12"/>
        <v>5525207</v>
      </c>
      <c r="H269" s="64" t="s">
        <v>833</v>
      </c>
      <c r="I269" s="50">
        <f>+VLOOKUP(B269,'[2]TT 2023'!$F:$K,2,0)</f>
        <v>5525212</v>
      </c>
      <c r="J269" s="50">
        <f t="shared" si="13"/>
        <v>5</v>
      </c>
      <c r="K269" s="78">
        <f>+VLOOKUP(B269,'[2]TT 2023'!$F:$K,6,0)</f>
        <v>45070</v>
      </c>
      <c r="L269" s="50" t="e">
        <f>+VLOOKUP(B269,[3]CHECK!E$2:G$146,3,0)</f>
        <v>#N/A</v>
      </c>
      <c r="M269" s="50" t="e">
        <f t="shared" si="14"/>
        <v>#N/A</v>
      </c>
      <c r="Q269" t="s">
        <v>896</v>
      </c>
      <c r="S269" t="s">
        <v>912</v>
      </c>
    </row>
    <row r="270" spans="1:19" hidden="1" x14ac:dyDescent="0.25">
      <c r="A270" s="63">
        <v>269</v>
      </c>
      <c r="B270" s="69">
        <v>23410</v>
      </c>
      <c r="C270" s="65">
        <v>45036</v>
      </c>
      <c r="D270" s="64" t="s">
        <v>12</v>
      </c>
      <c r="E270" s="66">
        <v>708000</v>
      </c>
      <c r="F270" s="66">
        <v>70800</v>
      </c>
      <c r="G270" s="66">
        <f t="shared" si="12"/>
        <v>778800</v>
      </c>
      <c r="H270" s="64" t="s">
        <v>833</v>
      </c>
      <c r="I270" s="50">
        <f>+VLOOKUP(B270,'[2]TT 2023'!$F:$K,2,0)</f>
        <v>778800</v>
      </c>
      <c r="J270" s="50">
        <f t="shared" si="13"/>
        <v>0</v>
      </c>
      <c r="K270" s="78">
        <f>+VLOOKUP(B270,'[2]TT 2023'!$F:$K,6,0)</f>
        <v>45089</v>
      </c>
      <c r="L270" s="50" t="e">
        <f>+VLOOKUP(B270,[3]CHECK!E$2:G$146,3,0)</f>
        <v>#N/A</v>
      </c>
      <c r="M270" s="50" t="e">
        <f t="shared" si="14"/>
        <v>#N/A</v>
      </c>
      <c r="Q270" t="s">
        <v>896</v>
      </c>
      <c r="S270" t="s">
        <v>912</v>
      </c>
    </row>
    <row r="271" spans="1:19" hidden="1" x14ac:dyDescent="0.25">
      <c r="A271" s="63">
        <v>270</v>
      </c>
      <c r="B271" s="69">
        <v>23411</v>
      </c>
      <c r="C271" s="65">
        <v>45036</v>
      </c>
      <c r="D271" s="64" t="s">
        <v>12</v>
      </c>
      <c r="E271" s="66">
        <v>708000</v>
      </c>
      <c r="F271" s="66">
        <v>70800</v>
      </c>
      <c r="G271" s="66">
        <f t="shared" si="12"/>
        <v>778800</v>
      </c>
      <c r="H271" s="64" t="s">
        <v>833</v>
      </c>
      <c r="I271" s="50">
        <f>+VLOOKUP(B271,'[2]TT 2023'!$F:$K,2,0)</f>
        <v>778800</v>
      </c>
      <c r="J271" s="50">
        <f t="shared" si="13"/>
        <v>0</v>
      </c>
      <c r="K271" s="78">
        <f>+VLOOKUP(B271,'[2]TT 2023'!$F:$K,6,0)</f>
        <v>45070</v>
      </c>
      <c r="L271" s="50" t="e">
        <f>+VLOOKUP(B271,[3]CHECK!E$2:G$146,3,0)</f>
        <v>#N/A</v>
      </c>
      <c r="M271" s="50" t="e">
        <f t="shared" si="14"/>
        <v>#N/A</v>
      </c>
      <c r="Q271" t="s">
        <v>896</v>
      </c>
      <c r="S271" t="s">
        <v>912</v>
      </c>
    </row>
    <row r="272" spans="1:19" hidden="1" x14ac:dyDescent="0.25">
      <c r="A272" s="63">
        <v>271</v>
      </c>
      <c r="B272" s="69">
        <v>23412</v>
      </c>
      <c r="C272" s="65">
        <v>45036</v>
      </c>
      <c r="D272" s="64" t="s">
        <v>28</v>
      </c>
      <c r="E272" s="66">
        <v>3696825</v>
      </c>
      <c r="F272" s="66">
        <v>369683</v>
      </c>
      <c r="G272" s="66">
        <f t="shared" si="12"/>
        <v>4066508</v>
      </c>
      <c r="H272" s="64" t="s">
        <v>833</v>
      </c>
      <c r="I272" s="50">
        <f>+VLOOKUP(B272,'[2]TT 2023'!$F:$K,2,0)</f>
        <v>4066513</v>
      </c>
      <c r="J272" s="50">
        <f t="shared" si="13"/>
        <v>5</v>
      </c>
      <c r="K272" s="78">
        <f>+VLOOKUP(B272,'[2]TT 2023'!$F:$K,6,0)</f>
        <v>45070</v>
      </c>
      <c r="L272" s="50" t="e">
        <f>+VLOOKUP(B272,[3]CHECK!E$2:G$146,3,0)</f>
        <v>#N/A</v>
      </c>
      <c r="M272" s="50" t="e">
        <f t="shared" si="14"/>
        <v>#N/A</v>
      </c>
      <c r="Q272" t="s">
        <v>896</v>
      </c>
      <c r="S272" t="s">
        <v>912</v>
      </c>
    </row>
    <row r="273" spans="1:19" hidden="1" x14ac:dyDescent="0.25">
      <c r="A273" s="63">
        <v>272</v>
      </c>
      <c r="B273" s="69">
        <v>23413</v>
      </c>
      <c r="C273" s="65">
        <v>45036</v>
      </c>
      <c r="D273" s="64" t="s">
        <v>37</v>
      </c>
      <c r="E273" s="66">
        <v>1468620</v>
      </c>
      <c r="F273" s="66">
        <v>146862</v>
      </c>
      <c r="G273" s="66">
        <f t="shared" si="12"/>
        <v>1615482</v>
      </c>
      <c r="H273" s="64" t="s">
        <v>833</v>
      </c>
      <c r="I273" s="50">
        <f>+VLOOKUP(B273,'[2]TT 2023'!$F:$K,2,0)</f>
        <v>1615482</v>
      </c>
      <c r="J273" s="50">
        <f t="shared" si="13"/>
        <v>0</v>
      </c>
      <c r="K273" s="78">
        <f>+VLOOKUP(B273,'[2]TT 2023'!$F:$K,6,0)</f>
        <v>45089</v>
      </c>
      <c r="L273" s="50" t="e">
        <f>+VLOOKUP(B273,[3]CHECK!E$2:G$146,3,0)</f>
        <v>#N/A</v>
      </c>
      <c r="M273" s="50" t="e">
        <f t="shared" si="14"/>
        <v>#N/A</v>
      </c>
      <c r="Q273" t="s">
        <v>896</v>
      </c>
      <c r="S273" t="s">
        <v>912</v>
      </c>
    </row>
    <row r="274" spans="1:19" hidden="1" x14ac:dyDescent="0.25">
      <c r="A274" s="63">
        <v>273</v>
      </c>
      <c r="B274" s="69">
        <v>23414</v>
      </c>
      <c r="C274" s="65">
        <v>45036</v>
      </c>
      <c r="D274" s="64" t="s">
        <v>38</v>
      </c>
      <c r="E274" s="66">
        <v>5207386</v>
      </c>
      <c r="F274" s="66">
        <v>520739</v>
      </c>
      <c r="G274" s="66">
        <f t="shared" si="12"/>
        <v>5728125</v>
      </c>
      <c r="H274" s="64" t="s">
        <v>833</v>
      </c>
      <c r="I274" s="50">
        <f>+VLOOKUP(B274,'[2]TT 2023'!$F:$K,2,0)</f>
        <v>5728129</v>
      </c>
      <c r="J274" s="50">
        <f t="shared" si="13"/>
        <v>4</v>
      </c>
      <c r="K274" s="78">
        <f>+VLOOKUP(B274,'[2]TT 2023'!$F:$K,6,0)</f>
        <v>45070</v>
      </c>
      <c r="L274" s="50" t="e">
        <f>+VLOOKUP(B274,[3]CHECK!E$2:G$146,3,0)</f>
        <v>#N/A</v>
      </c>
      <c r="M274" s="50" t="e">
        <f t="shared" si="14"/>
        <v>#N/A</v>
      </c>
      <c r="Q274" t="s">
        <v>896</v>
      </c>
      <c r="S274" t="s">
        <v>912</v>
      </c>
    </row>
    <row r="275" spans="1:19" hidden="1" x14ac:dyDescent="0.25">
      <c r="A275" s="63">
        <v>274</v>
      </c>
      <c r="B275" s="69">
        <v>23415</v>
      </c>
      <c r="C275" s="65">
        <v>45036</v>
      </c>
      <c r="D275" s="64" t="s">
        <v>29</v>
      </c>
      <c r="E275" s="66">
        <v>3450832</v>
      </c>
      <c r="F275" s="66">
        <v>345083</v>
      </c>
      <c r="G275" s="66">
        <f t="shared" si="12"/>
        <v>3795915</v>
      </c>
      <c r="H275" s="64" t="s">
        <v>833</v>
      </c>
      <c r="I275" s="50">
        <f>+VLOOKUP(B275,'[2]TT 2023'!$F:$K,2,0)</f>
        <v>3795913</v>
      </c>
      <c r="J275" s="50">
        <f t="shared" si="13"/>
        <v>-2</v>
      </c>
      <c r="K275" s="78">
        <f>+VLOOKUP(B275,'[2]TT 2023'!$F:$K,6,0)</f>
        <v>45089</v>
      </c>
      <c r="L275" s="50" t="e">
        <f>+VLOOKUP(B275,[3]CHECK!E$2:G$146,3,0)</f>
        <v>#N/A</v>
      </c>
      <c r="M275" s="50" t="e">
        <f t="shared" si="14"/>
        <v>#N/A</v>
      </c>
      <c r="Q275" t="s">
        <v>896</v>
      </c>
      <c r="S275" t="s">
        <v>912</v>
      </c>
    </row>
    <row r="276" spans="1:19" hidden="1" x14ac:dyDescent="0.25">
      <c r="A276" s="63">
        <v>275</v>
      </c>
      <c r="B276" s="69">
        <v>23416</v>
      </c>
      <c r="C276" s="65">
        <v>45036</v>
      </c>
      <c r="D276" s="64" t="s">
        <v>36</v>
      </c>
      <c r="E276" s="66">
        <v>888460</v>
      </c>
      <c r="F276" s="66">
        <v>88846</v>
      </c>
      <c r="G276" s="66">
        <f t="shared" si="12"/>
        <v>977306</v>
      </c>
      <c r="H276" s="64" t="s">
        <v>833</v>
      </c>
      <c r="I276" s="50">
        <f>+VLOOKUP(B276,'[2]TT 2023'!$F:$K,2,0)</f>
        <v>977306</v>
      </c>
      <c r="J276" s="50">
        <f t="shared" si="13"/>
        <v>0</v>
      </c>
      <c r="K276" s="78">
        <f>+VLOOKUP(B276,'[2]TT 2023'!$F:$K,6,0)</f>
        <v>45070</v>
      </c>
      <c r="L276" s="50" t="e">
        <f>+VLOOKUP(B276,[3]CHECK!E$2:G$146,3,0)</f>
        <v>#N/A</v>
      </c>
      <c r="M276" s="50" t="e">
        <f t="shared" si="14"/>
        <v>#N/A</v>
      </c>
      <c r="Q276" t="s">
        <v>896</v>
      </c>
      <c r="S276" t="s">
        <v>912</v>
      </c>
    </row>
    <row r="277" spans="1:19" hidden="1" x14ac:dyDescent="0.25">
      <c r="A277" s="63">
        <v>276</v>
      </c>
      <c r="B277" s="69">
        <v>23417</v>
      </c>
      <c r="C277" s="65">
        <v>45036</v>
      </c>
      <c r="D277" s="64" t="s">
        <v>31</v>
      </c>
      <c r="E277" s="66">
        <v>2124000</v>
      </c>
      <c r="F277" s="66">
        <v>212400</v>
      </c>
      <c r="G277" s="66">
        <f t="shared" si="12"/>
        <v>2336400</v>
      </c>
      <c r="H277" s="64" t="s">
        <v>833</v>
      </c>
      <c r="I277" s="50">
        <f>+VLOOKUP(B277,'[2]TT 2023'!$F:$K,2,0)</f>
        <v>2336400</v>
      </c>
      <c r="J277" s="50">
        <f t="shared" si="13"/>
        <v>0</v>
      </c>
      <c r="K277" s="78">
        <f>+VLOOKUP(B277,'[2]TT 2023'!$F:$K,6,0)</f>
        <v>45070</v>
      </c>
      <c r="L277" s="50" t="e">
        <f>+VLOOKUP(B277,[3]CHECK!E$2:G$146,3,0)</f>
        <v>#N/A</v>
      </c>
      <c r="M277" s="50" t="e">
        <f t="shared" si="14"/>
        <v>#N/A</v>
      </c>
      <c r="Q277" t="s">
        <v>896</v>
      </c>
      <c r="S277" t="s">
        <v>912</v>
      </c>
    </row>
    <row r="278" spans="1:19" hidden="1" x14ac:dyDescent="0.25">
      <c r="A278" s="63">
        <v>277</v>
      </c>
      <c r="B278" s="69">
        <v>23420</v>
      </c>
      <c r="C278" s="65">
        <v>45036</v>
      </c>
      <c r="D278" s="64" t="s">
        <v>13</v>
      </c>
      <c r="E278" s="66">
        <v>734310</v>
      </c>
      <c r="F278" s="66">
        <v>73431</v>
      </c>
      <c r="G278" s="66">
        <f t="shared" si="12"/>
        <v>807741</v>
      </c>
      <c r="H278" s="64" t="s">
        <v>833</v>
      </c>
      <c r="I278" s="50">
        <f>+VLOOKUP(B278,'[2]TT 2023'!$F:$K,2,0)</f>
        <v>807741</v>
      </c>
      <c r="J278" s="50">
        <f t="shared" si="13"/>
        <v>0</v>
      </c>
      <c r="K278" s="78">
        <f>+VLOOKUP(B278,'[2]TT 2023'!$F:$K,6,0)</f>
        <v>45070</v>
      </c>
      <c r="L278" s="50" t="e">
        <f>+VLOOKUP(B278,[3]CHECK!E$2:G$146,3,0)</f>
        <v>#N/A</v>
      </c>
      <c r="M278" s="50" t="e">
        <f t="shared" si="14"/>
        <v>#N/A</v>
      </c>
      <c r="Q278" t="s">
        <v>896</v>
      </c>
      <c r="S278" t="s">
        <v>912</v>
      </c>
    </row>
    <row r="279" spans="1:19" hidden="1" x14ac:dyDescent="0.25">
      <c r="A279" s="63">
        <v>278</v>
      </c>
      <c r="B279" s="69">
        <v>23421</v>
      </c>
      <c r="C279" s="65">
        <v>45036</v>
      </c>
      <c r="D279" s="64" t="s">
        <v>13</v>
      </c>
      <c r="E279" s="66">
        <v>2351190</v>
      </c>
      <c r="F279" s="66">
        <v>235119</v>
      </c>
      <c r="G279" s="66">
        <f t="shared" si="12"/>
        <v>2586309</v>
      </c>
      <c r="H279" s="64" t="s">
        <v>833</v>
      </c>
      <c r="I279" s="50">
        <f>+VLOOKUP(B279,'[2]TT 2023'!$F:$K,2,0)</f>
        <v>2586309</v>
      </c>
      <c r="J279" s="50">
        <f t="shared" si="13"/>
        <v>0</v>
      </c>
      <c r="K279" s="78">
        <f>+VLOOKUP(B279,'[2]TT 2023'!$F:$K,6,0)</f>
        <v>45070</v>
      </c>
      <c r="L279" s="50" t="e">
        <f>+VLOOKUP(B279,[3]CHECK!E$2:G$146,3,0)</f>
        <v>#N/A</v>
      </c>
      <c r="M279" s="50" t="e">
        <f t="shared" si="14"/>
        <v>#N/A</v>
      </c>
      <c r="Q279" t="s">
        <v>896</v>
      </c>
      <c r="S279" t="s">
        <v>912</v>
      </c>
    </row>
    <row r="280" spans="1:19" hidden="1" x14ac:dyDescent="0.25">
      <c r="A280" s="63">
        <v>279</v>
      </c>
      <c r="B280" s="70">
        <v>23422</v>
      </c>
      <c r="C280" s="39">
        <v>45036</v>
      </c>
      <c r="D280" s="40" t="s">
        <v>13</v>
      </c>
      <c r="E280" s="48">
        <v>3073224</v>
      </c>
      <c r="F280" s="48">
        <v>307322</v>
      </c>
      <c r="G280" s="66">
        <f t="shared" si="12"/>
        <v>3380546</v>
      </c>
      <c r="H280" s="64" t="s">
        <v>833</v>
      </c>
      <c r="I280" s="50">
        <f>+VLOOKUP(B280,'[2]TT 2023'!$F:$K,2,0)</f>
        <v>3380542</v>
      </c>
      <c r="J280" s="50">
        <f t="shared" si="13"/>
        <v>-4</v>
      </c>
      <c r="K280" s="78">
        <f>+VLOOKUP(B280,'[2]TT 2023'!$F:$K,6,0)</f>
        <v>45070</v>
      </c>
      <c r="L280" s="50" t="e">
        <f>+VLOOKUP(B280,[3]CHECK!E$2:G$146,3,0)</f>
        <v>#N/A</v>
      </c>
      <c r="M280" s="50" t="e">
        <f t="shared" si="14"/>
        <v>#N/A</v>
      </c>
      <c r="Q280" t="s">
        <v>896</v>
      </c>
      <c r="S280" t="s">
        <v>912</v>
      </c>
    </row>
    <row r="281" spans="1:19" hidden="1" x14ac:dyDescent="0.25">
      <c r="A281" s="63">
        <v>280</v>
      </c>
      <c r="B281" s="69">
        <v>23423</v>
      </c>
      <c r="C281" s="65">
        <v>45036</v>
      </c>
      <c r="D281" s="64" t="s">
        <v>13</v>
      </c>
      <c r="E281" s="66">
        <v>3032535</v>
      </c>
      <c r="F281" s="66">
        <v>303254</v>
      </c>
      <c r="G281" s="66">
        <f t="shared" si="12"/>
        <v>3335789</v>
      </c>
      <c r="H281" s="64" t="s">
        <v>833</v>
      </c>
      <c r="I281" s="50">
        <f>+VLOOKUP(B281,'[2]TT 2023'!$F:$K,2,0)</f>
        <v>3335794</v>
      </c>
      <c r="J281" s="50">
        <f t="shared" si="13"/>
        <v>5</v>
      </c>
      <c r="K281" s="78">
        <f>+VLOOKUP(B281,'[2]TT 2023'!$F:$K,6,0)</f>
        <v>45070</v>
      </c>
      <c r="L281" s="50" t="e">
        <f>+VLOOKUP(B281,[3]CHECK!E$2:G$146,3,0)</f>
        <v>#N/A</v>
      </c>
      <c r="M281" s="50" t="e">
        <f t="shared" si="14"/>
        <v>#N/A</v>
      </c>
      <c r="Q281" t="s">
        <v>896</v>
      </c>
      <c r="S281" t="s">
        <v>912</v>
      </c>
    </row>
    <row r="282" spans="1:19" hidden="1" x14ac:dyDescent="0.25">
      <c r="A282" s="63">
        <v>281</v>
      </c>
      <c r="B282" s="69">
        <v>23424</v>
      </c>
      <c r="C282" s="65">
        <v>45036</v>
      </c>
      <c r="D282" s="64" t="s">
        <v>13</v>
      </c>
      <c r="E282" s="66">
        <v>3553840</v>
      </c>
      <c r="F282" s="66">
        <v>355384</v>
      </c>
      <c r="G282" s="66">
        <f t="shared" si="12"/>
        <v>3909224</v>
      </c>
      <c r="H282" s="64" t="s">
        <v>833</v>
      </c>
      <c r="I282" s="50">
        <f>+VLOOKUP(B282,'[2]TT 2023'!$F:$K,2,0)</f>
        <v>3909224</v>
      </c>
      <c r="J282" s="50">
        <f t="shared" si="13"/>
        <v>0</v>
      </c>
      <c r="K282" s="78">
        <f>+VLOOKUP(B282,'[2]TT 2023'!$F:$K,6,0)</f>
        <v>45070</v>
      </c>
      <c r="L282" s="50" t="e">
        <f>+VLOOKUP(B282,[3]CHECK!E$2:G$146,3,0)</f>
        <v>#N/A</v>
      </c>
      <c r="M282" s="50" t="e">
        <f t="shared" si="14"/>
        <v>#N/A</v>
      </c>
      <c r="Q282" t="s">
        <v>896</v>
      </c>
      <c r="S282" t="s">
        <v>912</v>
      </c>
    </row>
    <row r="283" spans="1:19" hidden="1" x14ac:dyDescent="0.25">
      <c r="A283" s="63">
        <v>282</v>
      </c>
      <c r="B283" s="69">
        <v>23425</v>
      </c>
      <c r="C283" s="65">
        <v>45036</v>
      </c>
      <c r="D283" s="64" t="s">
        <v>13</v>
      </c>
      <c r="E283" s="66">
        <v>888460</v>
      </c>
      <c r="F283" s="66">
        <v>88846</v>
      </c>
      <c r="G283" s="66">
        <f t="shared" si="12"/>
        <v>977306</v>
      </c>
      <c r="H283" s="64" t="s">
        <v>833</v>
      </c>
      <c r="I283" s="50">
        <f>+VLOOKUP(B283,'[2]TT 2023'!$F:$K,2,0)</f>
        <v>977306</v>
      </c>
      <c r="J283" s="50">
        <f t="shared" si="13"/>
        <v>0</v>
      </c>
      <c r="K283" s="78">
        <f>+VLOOKUP(B283,'[2]TT 2023'!$F:$K,6,0)</f>
        <v>45070</v>
      </c>
      <c r="L283" s="50" t="e">
        <f>+VLOOKUP(B283,[3]CHECK!E$2:G$146,3,0)</f>
        <v>#N/A</v>
      </c>
      <c r="M283" s="50" t="e">
        <f t="shared" si="14"/>
        <v>#N/A</v>
      </c>
      <c r="Q283" t="s">
        <v>896</v>
      </c>
      <c r="S283" t="s">
        <v>912</v>
      </c>
    </row>
    <row r="284" spans="1:19" hidden="1" x14ac:dyDescent="0.25">
      <c r="A284" s="63">
        <v>283</v>
      </c>
      <c r="B284" s="69">
        <v>23577</v>
      </c>
      <c r="C284" s="65">
        <v>45040</v>
      </c>
      <c r="D284" s="64" t="s">
        <v>12</v>
      </c>
      <c r="E284" s="66">
        <v>2221160</v>
      </c>
      <c r="F284" s="66">
        <v>222116</v>
      </c>
      <c r="G284" s="66">
        <f t="shared" si="12"/>
        <v>2443276</v>
      </c>
      <c r="H284" s="64" t="s">
        <v>833</v>
      </c>
      <c r="I284" s="50">
        <f>+VLOOKUP(B284,'[2]TT 2023'!$F:$K,2,0)</f>
        <v>2443276</v>
      </c>
      <c r="J284" s="50">
        <f t="shared" si="13"/>
        <v>0</v>
      </c>
      <c r="K284" s="78">
        <f>+VLOOKUP(B284,'[2]TT 2023'!$F:$K,6,0)</f>
        <v>45070</v>
      </c>
      <c r="L284" s="50" t="e">
        <f>+VLOOKUP(B284,[3]CHECK!E$2:G$146,3,0)</f>
        <v>#N/A</v>
      </c>
      <c r="M284" s="50" t="e">
        <f t="shared" si="14"/>
        <v>#N/A</v>
      </c>
      <c r="Q284" t="s">
        <v>896</v>
      </c>
      <c r="S284" t="s">
        <v>912</v>
      </c>
    </row>
    <row r="285" spans="1:19" hidden="1" x14ac:dyDescent="0.25">
      <c r="A285" s="63">
        <v>284</v>
      </c>
      <c r="B285" s="69">
        <v>23578</v>
      </c>
      <c r="C285" s="65">
        <v>45040</v>
      </c>
      <c r="D285" s="64" t="s">
        <v>12</v>
      </c>
      <c r="E285" s="66">
        <v>8749565</v>
      </c>
      <c r="F285" s="66">
        <v>874957</v>
      </c>
      <c r="G285" s="66">
        <f t="shared" si="12"/>
        <v>9624522</v>
      </c>
      <c r="H285" s="64" t="s">
        <v>833</v>
      </c>
      <c r="I285" s="50">
        <f>+VLOOKUP(B285,'[2]TT 2023'!$F:$K,2,0)</f>
        <v>9624527</v>
      </c>
      <c r="J285" s="50">
        <f t="shared" si="13"/>
        <v>5</v>
      </c>
      <c r="K285" s="78">
        <f>+VLOOKUP(B285,'[2]TT 2023'!$F:$K,6,0)</f>
        <v>45089</v>
      </c>
      <c r="L285" s="50" t="e">
        <f>+VLOOKUP(B285,[3]CHECK!E$2:G$146,3,0)</f>
        <v>#N/A</v>
      </c>
      <c r="M285" s="50" t="e">
        <f t="shared" si="14"/>
        <v>#N/A</v>
      </c>
      <c r="Q285" t="s">
        <v>896</v>
      </c>
      <c r="S285" t="s">
        <v>912</v>
      </c>
    </row>
    <row r="286" spans="1:19" hidden="1" x14ac:dyDescent="0.25">
      <c r="A286" s="63">
        <v>285</v>
      </c>
      <c r="B286" s="69">
        <v>23580</v>
      </c>
      <c r="C286" s="65">
        <v>45040</v>
      </c>
      <c r="D286" s="64" t="s">
        <v>12</v>
      </c>
      <c r="E286" s="66">
        <v>7123964</v>
      </c>
      <c r="F286" s="66">
        <v>712396</v>
      </c>
      <c r="G286" s="66">
        <f t="shared" si="12"/>
        <v>7836360</v>
      </c>
      <c r="H286" s="64" t="s">
        <v>833</v>
      </c>
      <c r="I286" s="50">
        <f>+VLOOKUP(B286,'[2]TT 2023'!$F:$K,2,0)</f>
        <v>7836356</v>
      </c>
      <c r="J286" s="50">
        <f t="shared" si="13"/>
        <v>-4</v>
      </c>
      <c r="K286" s="78">
        <f>+VLOOKUP(B286,'[2]TT 2023'!$F:$K,6,0)</f>
        <v>45089</v>
      </c>
      <c r="L286" s="50" t="e">
        <f>+VLOOKUP(B286,[3]CHECK!E$2:G$146,3,0)</f>
        <v>#N/A</v>
      </c>
      <c r="M286" s="50" t="e">
        <f t="shared" si="14"/>
        <v>#N/A</v>
      </c>
      <c r="Q286" t="s">
        <v>896</v>
      </c>
      <c r="S286" t="s">
        <v>912</v>
      </c>
    </row>
    <row r="287" spans="1:19" hidden="1" x14ac:dyDescent="0.25">
      <c r="A287" s="63">
        <v>286</v>
      </c>
      <c r="B287" s="69">
        <v>23581</v>
      </c>
      <c r="C287" s="65">
        <v>45040</v>
      </c>
      <c r="D287" s="64" t="s">
        <v>12</v>
      </c>
      <c r="E287" s="66">
        <v>1110580</v>
      </c>
      <c r="F287" s="66">
        <v>111058</v>
      </c>
      <c r="G287" s="66">
        <f t="shared" si="12"/>
        <v>1221638</v>
      </c>
      <c r="H287" s="64" t="s">
        <v>833</v>
      </c>
      <c r="I287" s="50">
        <f>+VLOOKUP(B287,'[2]TT 2023'!$F:$K,2,0)</f>
        <v>1221638</v>
      </c>
      <c r="J287" s="50">
        <f t="shared" si="13"/>
        <v>0</v>
      </c>
      <c r="K287" s="78">
        <f>+VLOOKUP(B287,'[2]TT 2023'!$F:$K,6,0)</f>
        <v>45070</v>
      </c>
      <c r="L287" s="50" t="e">
        <f>+VLOOKUP(B287,[3]CHECK!E$2:G$146,3,0)</f>
        <v>#N/A</v>
      </c>
      <c r="M287" s="50" t="e">
        <f t="shared" si="14"/>
        <v>#N/A</v>
      </c>
      <c r="Q287" t="s">
        <v>896</v>
      </c>
      <c r="S287" t="s">
        <v>912</v>
      </c>
    </row>
    <row r="288" spans="1:19" hidden="1" x14ac:dyDescent="0.25">
      <c r="A288" s="63">
        <v>287</v>
      </c>
      <c r="B288" s="69">
        <v>23582</v>
      </c>
      <c r="C288" s="65">
        <v>45040</v>
      </c>
      <c r="D288" s="64" t="s">
        <v>12</v>
      </c>
      <c r="E288" s="66">
        <v>3540000</v>
      </c>
      <c r="F288" s="66">
        <v>354000</v>
      </c>
      <c r="G288" s="66">
        <f t="shared" si="12"/>
        <v>3894000</v>
      </c>
      <c r="H288" s="64" t="s">
        <v>833</v>
      </c>
      <c r="I288" s="50">
        <f>+VLOOKUP(B288,'[2]TT 2023'!$F:$K,2,0)</f>
        <v>3894000</v>
      </c>
      <c r="J288" s="50">
        <f t="shared" si="13"/>
        <v>0</v>
      </c>
      <c r="K288" s="78">
        <f>+VLOOKUP(B288,'[2]TT 2023'!$F:$K,6,0)</f>
        <v>45089</v>
      </c>
      <c r="L288" s="50" t="e">
        <f>+VLOOKUP(B288,[3]CHECK!E$2:G$146,3,0)</f>
        <v>#N/A</v>
      </c>
      <c r="M288" s="50" t="e">
        <f t="shared" si="14"/>
        <v>#N/A</v>
      </c>
      <c r="Q288" t="s">
        <v>896</v>
      </c>
      <c r="S288" t="s">
        <v>912</v>
      </c>
    </row>
    <row r="289" spans="1:19" hidden="1" x14ac:dyDescent="0.25">
      <c r="A289" s="63">
        <v>288</v>
      </c>
      <c r="B289" s="69">
        <v>23585</v>
      </c>
      <c r="C289" s="65">
        <v>45040</v>
      </c>
      <c r="D289" s="64" t="s">
        <v>12</v>
      </c>
      <c r="E289" s="66">
        <v>2832000</v>
      </c>
      <c r="F289" s="66">
        <v>283200</v>
      </c>
      <c r="G289" s="66">
        <f t="shared" si="12"/>
        <v>3115200</v>
      </c>
      <c r="H289" s="64" t="s">
        <v>833</v>
      </c>
      <c r="I289" s="50">
        <f>+VLOOKUP(B289,'[2]TT 2023'!$F:$K,2,0)</f>
        <v>3115200</v>
      </c>
      <c r="J289" s="50">
        <f t="shared" si="13"/>
        <v>0</v>
      </c>
      <c r="K289" s="78">
        <f>+VLOOKUP(B289,'[2]TT 2023'!$F:$K,6,0)</f>
        <v>45089</v>
      </c>
      <c r="L289" s="50" t="e">
        <f>+VLOOKUP(B289,[3]CHECK!E$2:G$146,3,0)</f>
        <v>#N/A</v>
      </c>
      <c r="M289" s="50" t="e">
        <f t="shared" si="14"/>
        <v>#N/A</v>
      </c>
      <c r="Q289" t="s">
        <v>896</v>
      </c>
      <c r="S289" t="s">
        <v>912</v>
      </c>
    </row>
    <row r="290" spans="1:19" hidden="1" x14ac:dyDescent="0.25">
      <c r="A290" s="63">
        <v>289</v>
      </c>
      <c r="B290" s="69">
        <v>23586</v>
      </c>
      <c r="C290" s="65">
        <v>45040</v>
      </c>
      <c r="D290" s="64" t="s">
        <v>26</v>
      </c>
      <c r="E290" s="66">
        <v>815912</v>
      </c>
      <c r="F290" s="66">
        <v>81591</v>
      </c>
      <c r="G290" s="66">
        <f t="shared" si="12"/>
        <v>897503</v>
      </c>
      <c r="H290" s="64" t="s">
        <v>833</v>
      </c>
      <c r="I290" s="50">
        <f>+VLOOKUP(B290,'[2]TT 2023'!$F:$K,2,0)</f>
        <v>897501</v>
      </c>
      <c r="J290" s="50">
        <f t="shared" si="13"/>
        <v>-2</v>
      </c>
      <c r="K290" s="78">
        <f>+VLOOKUP(B290,'[2]TT 2023'!$F:$K,6,0)</f>
        <v>45070</v>
      </c>
      <c r="L290" s="50" t="e">
        <f>+VLOOKUP(B290,[3]CHECK!E$2:G$146,3,0)</f>
        <v>#N/A</v>
      </c>
      <c r="M290" s="50" t="e">
        <f t="shared" si="14"/>
        <v>#N/A</v>
      </c>
      <c r="Q290" t="s">
        <v>896</v>
      </c>
      <c r="S290" t="s">
        <v>912</v>
      </c>
    </row>
    <row r="291" spans="1:19" hidden="1" x14ac:dyDescent="0.25">
      <c r="A291" s="63">
        <v>290</v>
      </c>
      <c r="B291" s="69">
        <v>23587</v>
      </c>
      <c r="C291" s="65">
        <v>45040</v>
      </c>
      <c r="D291" s="64" t="s">
        <v>26</v>
      </c>
      <c r="E291" s="66">
        <v>888460</v>
      </c>
      <c r="F291" s="66">
        <v>88846</v>
      </c>
      <c r="G291" s="66">
        <f t="shared" si="12"/>
        <v>977306</v>
      </c>
      <c r="H291" s="64" t="s">
        <v>833</v>
      </c>
      <c r="I291" s="50">
        <f>+VLOOKUP(B291,'[2]TT 2023'!$F:$K,2,0)</f>
        <v>977306</v>
      </c>
      <c r="J291" s="50">
        <f t="shared" si="13"/>
        <v>0</v>
      </c>
      <c r="K291" s="78">
        <f>+VLOOKUP(B291,'[2]TT 2023'!$F:$K,6,0)</f>
        <v>45070</v>
      </c>
      <c r="L291" s="50" t="e">
        <f>+VLOOKUP(B291,[3]CHECK!E$2:G$146,3,0)</f>
        <v>#N/A</v>
      </c>
      <c r="M291" s="50" t="e">
        <f t="shared" si="14"/>
        <v>#N/A</v>
      </c>
      <c r="Q291" t="s">
        <v>896</v>
      </c>
      <c r="S291" t="s">
        <v>912</v>
      </c>
    </row>
    <row r="292" spans="1:19" hidden="1" x14ac:dyDescent="0.25">
      <c r="A292" s="63">
        <v>291</v>
      </c>
      <c r="B292" s="69">
        <v>23588</v>
      </c>
      <c r="C292" s="65">
        <v>45040</v>
      </c>
      <c r="D292" s="64" t="s">
        <v>26</v>
      </c>
      <c r="E292" s="66">
        <v>453750</v>
      </c>
      <c r="F292" s="66">
        <v>45375</v>
      </c>
      <c r="G292" s="66">
        <f t="shared" si="12"/>
        <v>499125</v>
      </c>
      <c r="H292" s="64" t="s">
        <v>833</v>
      </c>
      <c r="I292" s="50">
        <f>+VLOOKUP(B292,'[2]TT 2023'!$F:$K,2,0)</f>
        <v>499125</v>
      </c>
      <c r="J292" s="50">
        <f t="shared" si="13"/>
        <v>0</v>
      </c>
      <c r="K292" s="78">
        <f>+VLOOKUP(B292,'[2]TT 2023'!$F:$K,6,0)</f>
        <v>45070</v>
      </c>
      <c r="L292" s="50" t="e">
        <f>+VLOOKUP(B292,[3]CHECK!E$2:G$146,3,0)</f>
        <v>#N/A</v>
      </c>
      <c r="M292" s="50" t="e">
        <f t="shared" si="14"/>
        <v>#N/A</v>
      </c>
      <c r="Q292" t="s">
        <v>896</v>
      </c>
      <c r="S292" t="s">
        <v>912</v>
      </c>
    </row>
    <row r="293" spans="1:19" hidden="1" x14ac:dyDescent="0.25">
      <c r="A293" s="63">
        <v>292</v>
      </c>
      <c r="B293" s="69">
        <v>23589</v>
      </c>
      <c r="C293" s="65">
        <v>45040</v>
      </c>
      <c r="D293" s="64" t="s">
        <v>26</v>
      </c>
      <c r="E293" s="66">
        <v>7767705</v>
      </c>
      <c r="F293" s="66">
        <v>776771</v>
      </c>
      <c r="G293" s="66">
        <f t="shared" si="12"/>
        <v>8544476</v>
      </c>
      <c r="H293" s="64" t="s">
        <v>833</v>
      </c>
      <c r="I293" s="50">
        <f>+VLOOKUP(B293,'[2]TT 2023'!$F:$K,2,0)</f>
        <v>8544481</v>
      </c>
      <c r="J293" s="50">
        <f t="shared" si="13"/>
        <v>5</v>
      </c>
      <c r="K293" s="78">
        <f>+VLOOKUP(B293,'[2]TT 2023'!$F:$K,6,0)</f>
        <v>45089</v>
      </c>
      <c r="L293" s="50" t="e">
        <f>+VLOOKUP(B293,[3]CHECK!E$2:G$146,3,0)</f>
        <v>#N/A</v>
      </c>
      <c r="M293" s="50" t="e">
        <f t="shared" si="14"/>
        <v>#N/A</v>
      </c>
      <c r="Q293" t="s">
        <v>896</v>
      </c>
      <c r="S293" t="s">
        <v>912</v>
      </c>
    </row>
    <row r="294" spans="1:19" hidden="1" x14ac:dyDescent="0.25">
      <c r="A294" s="63">
        <v>293</v>
      </c>
      <c r="B294" s="69">
        <v>23590</v>
      </c>
      <c r="C294" s="65">
        <v>45040</v>
      </c>
      <c r="D294" s="64" t="s">
        <v>26</v>
      </c>
      <c r="E294" s="66">
        <v>470065</v>
      </c>
      <c r="F294" s="66">
        <v>47007</v>
      </c>
      <c r="G294" s="66">
        <f t="shared" si="12"/>
        <v>517072</v>
      </c>
      <c r="H294" s="64" t="s">
        <v>833</v>
      </c>
      <c r="I294" s="50">
        <f>+VLOOKUP(B294,'[2]TT 2023'!$F:$K,2,0)</f>
        <v>517077</v>
      </c>
      <c r="J294" s="50">
        <f t="shared" si="13"/>
        <v>5</v>
      </c>
      <c r="K294" s="78">
        <f>+VLOOKUP(B294,'[2]TT 2023'!$F:$K,6,0)</f>
        <v>45089</v>
      </c>
      <c r="L294" s="50" t="e">
        <f>+VLOOKUP(B294,[3]CHECK!E$2:G$146,3,0)</f>
        <v>#N/A</v>
      </c>
      <c r="M294" s="50" t="e">
        <f t="shared" si="14"/>
        <v>#N/A</v>
      </c>
      <c r="Q294" t="s">
        <v>896</v>
      </c>
      <c r="S294" t="s">
        <v>912</v>
      </c>
    </row>
    <row r="295" spans="1:19" hidden="1" x14ac:dyDescent="0.25">
      <c r="A295" s="63">
        <v>294</v>
      </c>
      <c r="B295" s="69">
        <v>23591</v>
      </c>
      <c r="C295" s="65">
        <v>45040</v>
      </c>
      <c r="D295" s="64" t="s">
        <v>29</v>
      </c>
      <c r="E295" s="66">
        <v>4950909</v>
      </c>
      <c r="F295" s="66">
        <v>495091</v>
      </c>
      <c r="G295" s="66">
        <f t="shared" si="12"/>
        <v>5446000</v>
      </c>
      <c r="H295" s="64" t="s">
        <v>833</v>
      </c>
      <c r="I295" s="50">
        <f>+VLOOKUP(B295,'[2]TT 2023'!$F:$K,2,0)</f>
        <v>5446001</v>
      </c>
      <c r="J295" s="50">
        <f t="shared" si="13"/>
        <v>1</v>
      </c>
      <c r="K295" s="78">
        <f>+VLOOKUP(B295,'[2]TT 2023'!$F:$K,6,0)</f>
        <v>45089</v>
      </c>
      <c r="L295" s="50" t="e">
        <f>+VLOOKUP(B295,[3]CHECK!E$2:G$146,3,0)</f>
        <v>#N/A</v>
      </c>
      <c r="M295" s="50" t="e">
        <f t="shared" si="14"/>
        <v>#N/A</v>
      </c>
      <c r="Q295" t="s">
        <v>896</v>
      </c>
      <c r="S295" t="s">
        <v>912</v>
      </c>
    </row>
    <row r="296" spans="1:19" hidden="1" x14ac:dyDescent="0.25">
      <c r="A296" s="63">
        <v>295</v>
      </c>
      <c r="B296" s="69">
        <v>23592</v>
      </c>
      <c r="C296" s="65">
        <v>45040</v>
      </c>
      <c r="D296" s="64" t="s">
        <v>34</v>
      </c>
      <c r="E296" s="66">
        <v>2579200</v>
      </c>
      <c r="F296" s="66">
        <v>257920</v>
      </c>
      <c r="G296" s="66">
        <f t="shared" si="12"/>
        <v>2837120</v>
      </c>
      <c r="H296" s="64" t="s">
        <v>833</v>
      </c>
      <c r="I296" s="50">
        <f>+VLOOKUP(B296,'[2]TT 2023'!$F:$K,2,0)</f>
        <v>2837120</v>
      </c>
      <c r="J296" s="50">
        <f t="shared" si="13"/>
        <v>0</v>
      </c>
      <c r="K296" s="78">
        <f>+VLOOKUP(B296,'[2]TT 2023'!$F:$K,6,0)</f>
        <v>45089</v>
      </c>
      <c r="L296" s="50" t="e">
        <f>+VLOOKUP(B296,[3]CHECK!E$2:G$146,3,0)</f>
        <v>#N/A</v>
      </c>
      <c r="M296" s="50" t="e">
        <f t="shared" si="14"/>
        <v>#N/A</v>
      </c>
      <c r="Q296" t="s">
        <v>896</v>
      </c>
      <c r="S296" t="s">
        <v>912</v>
      </c>
    </row>
    <row r="297" spans="1:19" hidden="1" x14ac:dyDescent="0.25">
      <c r="A297" s="63">
        <v>296</v>
      </c>
      <c r="B297" s="69">
        <v>23593</v>
      </c>
      <c r="C297" s="65">
        <v>45040</v>
      </c>
      <c r="D297" s="64" t="s">
        <v>38</v>
      </c>
      <c r="E297" s="66">
        <v>3689780</v>
      </c>
      <c r="F297" s="66">
        <v>368978</v>
      </c>
      <c r="G297" s="66">
        <f t="shared" si="12"/>
        <v>4058758</v>
      </c>
      <c r="H297" s="64" t="s">
        <v>833</v>
      </c>
      <c r="I297" s="50">
        <f>+VLOOKUP(B297,'[2]TT 2023'!$F:$K,2,0)</f>
        <v>4058758</v>
      </c>
      <c r="J297" s="50">
        <f t="shared" si="13"/>
        <v>0</v>
      </c>
      <c r="K297" s="78">
        <f>+VLOOKUP(B297,'[2]TT 2023'!$F:$K,6,0)</f>
        <v>45089</v>
      </c>
      <c r="L297" s="50" t="e">
        <f>+VLOOKUP(B297,[3]CHECK!E$2:G$146,3,0)</f>
        <v>#N/A</v>
      </c>
      <c r="M297" s="50" t="e">
        <f t="shared" si="14"/>
        <v>#N/A</v>
      </c>
      <c r="Q297" t="s">
        <v>896</v>
      </c>
      <c r="S297" t="s">
        <v>912</v>
      </c>
    </row>
    <row r="298" spans="1:19" hidden="1" x14ac:dyDescent="0.25">
      <c r="A298" s="63">
        <v>297</v>
      </c>
      <c r="B298" s="69">
        <v>23594</v>
      </c>
      <c r="C298" s="65">
        <v>45040</v>
      </c>
      <c r="D298" s="64" t="s">
        <v>38</v>
      </c>
      <c r="E298" s="66">
        <v>1416000</v>
      </c>
      <c r="F298" s="66">
        <v>141600</v>
      </c>
      <c r="G298" s="66">
        <f t="shared" si="12"/>
        <v>1557600</v>
      </c>
      <c r="H298" s="64" t="s">
        <v>833</v>
      </c>
      <c r="I298" s="50">
        <f>+VLOOKUP(B298,'[2]TT 2023'!$F:$K,2,0)</f>
        <v>1557600</v>
      </c>
      <c r="J298" s="50">
        <f t="shared" si="13"/>
        <v>0</v>
      </c>
      <c r="K298" s="78">
        <f>+VLOOKUP(B298,'[2]TT 2023'!$F:$K,6,0)</f>
        <v>45089</v>
      </c>
      <c r="L298" s="50" t="e">
        <f>+VLOOKUP(B298,[3]CHECK!E$2:G$146,3,0)</f>
        <v>#N/A</v>
      </c>
      <c r="M298" s="50" t="e">
        <f t="shared" si="14"/>
        <v>#N/A</v>
      </c>
      <c r="Q298" t="s">
        <v>896</v>
      </c>
      <c r="S298" t="s">
        <v>912</v>
      </c>
    </row>
    <row r="299" spans="1:19" hidden="1" x14ac:dyDescent="0.25">
      <c r="A299" s="63">
        <v>298</v>
      </c>
      <c r="B299" s="69">
        <v>23595</v>
      </c>
      <c r="C299" s="65">
        <v>45040</v>
      </c>
      <c r="D299" s="64" t="s">
        <v>31</v>
      </c>
      <c r="E299" s="66">
        <v>2579200</v>
      </c>
      <c r="F299" s="66">
        <v>257920</v>
      </c>
      <c r="G299" s="66">
        <f t="shared" si="12"/>
        <v>2837120</v>
      </c>
      <c r="H299" s="64" t="s">
        <v>833</v>
      </c>
      <c r="I299" s="50">
        <f>+VLOOKUP(B299,'[2]TT 2023'!$F:$K,2,0)</f>
        <v>2837120</v>
      </c>
      <c r="J299" s="50">
        <f t="shared" si="13"/>
        <v>0</v>
      </c>
      <c r="K299" s="78">
        <f>+VLOOKUP(B299,'[2]TT 2023'!$F:$K,6,0)</f>
        <v>45089</v>
      </c>
      <c r="L299" s="50" t="e">
        <f>+VLOOKUP(B299,[3]CHECK!E$2:G$146,3,0)</f>
        <v>#N/A</v>
      </c>
      <c r="M299" s="50" t="e">
        <f t="shared" si="14"/>
        <v>#N/A</v>
      </c>
      <c r="Q299" t="s">
        <v>896</v>
      </c>
      <c r="S299" t="s">
        <v>912</v>
      </c>
    </row>
    <row r="300" spans="1:19" hidden="1" x14ac:dyDescent="0.25">
      <c r="A300" s="63">
        <v>299</v>
      </c>
      <c r="B300" s="69">
        <v>23596</v>
      </c>
      <c r="C300" s="65">
        <v>45040</v>
      </c>
      <c r="D300" s="64" t="s">
        <v>28</v>
      </c>
      <c r="E300" s="66">
        <v>1213650</v>
      </c>
      <c r="F300" s="66">
        <v>121365</v>
      </c>
      <c r="G300" s="66">
        <f t="shared" si="12"/>
        <v>1335015</v>
      </c>
      <c r="H300" s="64" t="s">
        <v>833</v>
      </c>
      <c r="I300" s="50">
        <f>+VLOOKUP(B300,'[2]TT 2023'!$F:$K,2,0)</f>
        <v>1335015</v>
      </c>
      <c r="J300" s="50">
        <f t="shared" si="13"/>
        <v>0</v>
      </c>
      <c r="K300" s="78">
        <f>+VLOOKUP(B300,'[2]TT 2023'!$F:$K,6,0)</f>
        <v>45089</v>
      </c>
      <c r="L300" s="50" t="e">
        <f>+VLOOKUP(B300,[3]CHECK!E$2:G$146,3,0)</f>
        <v>#N/A</v>
      </c>
      <c r="M300" s="50" t="e">
        <f t="shared" si="14"/>
        <v>#N/A</v>
      </c>
      <c r="Q300" t="s">
        <v>896</v>
      </c>
      <c r="S300" t="s">
        <v>912</v>
      </c>
    </row>
    <row r="301" spans="1:19" hidden="1" x14ac:dyDescent="0.25">
      <c r="A301" s="63">
        <v>300</v>
      </c>
      <c r="B301" s="69">
        <v>23597</v>
      </c>
      <c r="C301" s="65">
        <v>45040</v>
      </c>
      <c r="D301" s="64" t="s">
        <v>30</v>
      </c>
      <c r="E301" s="66">
        <v>2996645</v>
      </c>
      <c r="F301" s="66">
        <v>299665</v>
      </c>
      <c r="G301" s="66">
        <f t="shared" si="12"/>
        <v>3296310</v>
      </c>
      <c r="H301" s="64" t="s">
        <v>833</v>
      </c>
      <c r="I301" s="50">
        <f>+VLOOKUP(B301,'[2]TT 2023'!$F:$K,2,0)</f>
        <v>3296315</v>
      </c>
      <c r="J301" s="50">
        <f t="shared" si="13"/>
        <v>5</v>
      </c>
      <c r="K301" s="78">
        <f>+VLOOKUP(B301,'[2]TT 2023'!$F:$K,6,0)</f>
        <v>45089</v>
      </c>
      <c r="L301" s="50" t="e">
        <f>+VLOOKUP(B301,[3]CHECK!E$2:G$146,3,0)</f>
        <v>#N/A</v>
      </c>
      <c r="M301" s="50" t="e">
        <f t="shared" si="14"/>
        <v>#N/A</v>
      </c>
      <c r="Q301" t="s">
        <v>896</v>
      </c>
      <c r="S301" t="s">
        <v>912</v>
      </c>
    </row>
    <row r="302" spans="1:19" hidden="1" x14ac:dyDescent="0.25">
      <c r="A302" s="63">
        <v>301</v>
      </c>
      <c r="B302" s="69">
        <v>23598</v>
      </c>
      <c r="C302" s="65">
        <v>45040</v>
      </c>
      <c r="D302" s="64" t="s">
        <v>34</v>
      </c>
      <c r="E302" s="66">
        <v>5664000</v>
      </c>
      <c r="F302" s="66">
        <v>566400</v>
      </c>
      <c r="G302" s="66">
        <f t="shared" si="12"/>
        <v>6230400</v>
      </c>
      <c r="H302" s="64" t="s">
        <v>833</v>
      </c>
      <c r="I302" s="50">
        <f>+VLOOKUP(B302,'[2]TT 2023'!$F:$K,2,0)</f>
        <v>6230400</v>
      </c>
      <c r="J302" s="50">
        <f t="shared" si="13"/>
        <v>0</v>
      </c>
      <c r="K302" s="78">
        <f>+VLOOKUP(B302,'[2]TT 2023'!$F:$K,6,0)</f>
        <v>45089</v>
      </c>
      <c r="L302" s="50" t="e">
        <f>+VLOOKUP(B302,[3]CHECK!E$2:G$146,3,0)</f>
        <v>#N/A</v>
      </c>
      <c r="M302" s="50" t="e">
        <f t="shared" si="14"/>
        <v>#N/A</v>
      </c>
      <c r="Q302" t="s">
        <v>896</v>
      </c>
      <c r="S302" t="s">
        <v>912</v>
      </c>
    </row>
    <row r="303" spans="1:19" hidden="1" x14ac:dyDescent="0.25">
      <c r="A303" s="63">
        <v>302</v>
      </c>
      <c r="B303" s="69">
        <v>23599</v>
      </c>
      <c r="C303" s="65">
        <v>45040</v>
      </c>
      <c r="D303" s="64" t="s">
        <v>27</v>
      </c>
      <c r="E303" s="66">
        <v>1416000</v>
      </c>
      <c r="F303" s="66">
        <v>141600</v>
      </c>
      <c r="G303" s="66">
        <f t="shared" si="12"/>
        <v>1557600</v>
      </c>
      <c r="H303" s="64" t="s">
        <v>833</v>
      </c>
      <c r="I303" s="50">
        <f>+VLOOKUP(B303,'[2]TT 2023'!$F:$K,2,0)</f>
        <v>1557600</v>
      </c>
      <c r="J303" s="50">
        <f t="shared" si="13"/>
        <v>0</v>
      </c>
      <c r="K303" s="78">
        <f>+VLOOKUP(B303,'[2]TT 2023'!$F:$K,6,0)</f>
        <v>45089</v>
      </c>
      <c r="L303" s="50" t="e">
        <f>+VLOOKUP(B303,[3]CHECK!E$2:G$146,3,0)</f>
        <v>#N/A</v>
      </c>
      <c r="M303" s="50" t="e">
        <f t="shared" si="14"/>
        <v>#N/A</v>
      </c>
      <c r="Q303" t="s">
        <v>896</v>
      </c>
      <c r="S303" t="s">
        <v>912</v>
      </c>
    </row>
    <row r="304" spans="1:19" hidden="1" x14ac:dyDescent="0.25">
      <c r="A304" s="63">
        <v>303</v>
      </c>
      <c r="B304" s="69">
        <v>25134</v>
      </c>
      <c r="C304" s="65">
        <v>45043</v>
      </c>
      <c r="D304" s="64" t="s">
        <v>38</v>
      </c>
      <c r="E304" s="66">
        <v>4932204</v>
      </c>
      <c r="F304" s="66">
        <v>493220</v>
      </c>
      <c r="G304" s="66">
        <f t="shared" si="12"/>
        <v>5425424</v>
      </c>
      <c r="H304" s="64" t="s">
        <v>833</v>
      </c>
      <c r="I304" s="50">
        <f>+VLOOKUP(B304,'[2]TT 2023'!$F:$K,2,0)</f>
        <v>5425420</v>
      </c>
      <c r="J304" s="50">
        <f t="shared" si="13"/>
        <v>-4</v>
      </c>
      <c r="K304" s="78">
        <f>+VLOOKUP(B304,'[2]TT 2023'!$F:$K,6,0)</f>
        <v>45056</v>
      </c>
      <c r="L304" s="50" t="e">
        <f>+VLOOKUP(B304,[3]CHECK!E$2:G$146,3,0)</f>
        <v>#N/A</v>
      </c>
      <c r="M304" s="50" t="e">
        <f t="shared" si="14"/>
        <v>#N/A</v>
      </c>
      <c r="Q304" t="s">
        <v>896</v>
      </c>
      <c r="S304" t="s">
        <v>912</v>
      </c>
    </row>
    <row r="305" spans="1:19" hidden="1" x14ac:dyDescent="0.25">
      <c r="A305" s="63">
        <v>304</v>
      </c>
      <c r="B305" s="69">
        <v>25135</v>
      </c>
      <c r="C305" s="65">
        <v>45043</v>
      </c>
      <c r="D305" s="64" t="s">
        <v>13</v>
      </c>
      <c r="E305" s="66">
        <v>911240</v>
      </c>
      <c r="F305" s="66">
        <v>91124</v>
      </c>
      <c r="G305" s="66">
        <f t="shared" si="12"/>
        <v>1002364</v>
      </c>
      <c r="H305" s="64" t="s">
        <v>833</v>
      </c>
      <c r="I305" s="50">
        <f>+VLOOKUP(B305,'[2]TT 2023'!$F:$K,2,0)</f>
        <v>1002364</v>
      </c>
      <c r="J305" s="50">
        <f t="shared" si="13"/>
        <v>0</v>
      </c>
      <c r="K305" s="78">
        <f>+VLOOKUP(B305,'[2]TT 2023'!$F:$K,6,0)</f>
        <v>45056</v>
      </c>
      <c r="L305" s="50" t="e">
        <f>+VLOOKUP(B305,[3]CHECK!E$2:G$146,3,0)</f>
        <v>#N/A</v>
      </c>
      <c r="M305" s="50" t="e">
        <f t="shared" si="14"/>
        <v>#N/A</v>
      </c>
      <c r="Q305" t="s">
        <v>896</v>
      </c>
      <c r="S305" t="s">
        <v>912</v>
      </c>
    </row>
    <row r="306" spans="1:19" hidden="1" x14ac:dyDescent="0.25">
      <c r="A306" s="63">
        <v>305</v>
      </c>
      <c r="B306" s="69">
        <v>25136</v>
      </c>
      <c r="C306" s="65">
        <v>45043</v>
      </c>
      <c r="D306" s="64" t="s">
        <v>13</v>
      </c>
      <c r="E306" s="66">
        <v>2356600</v>
      </c>
      <c r="F306" s="66">
        <v>235660</v>
      </c>
      <c r="G306" s="66">
        <f t="shared" si="12"/>
        <v>2592260</v>
      </c>
      <c r="H306" s="64" t="s">
        <v>833</v>
      </c>
      <c r="I306" s="50">
        <f>+VLOOKUP(B306,'[2]TT 2023'!$F:$K,2,0)</f>
        <v>2592260</v>
      </c>
      <c r="J306" s="50">
        <f t="shared" si="13"/>
        <v>0</v>
      </c>
      <c r="K306" s="78">
        <f>+VLOOKUP(B306,'[2]TT 2023'!$F:$K,6,0)</f>
        <v>45056</v>
      </c>
      <c r="L306" s="50" t="e">
        <f>+VLOOKUP(B306,[3]CHECK!E$2:G$146,3,0)</f>
        <v>#N/A</v>
      </c>
      <c r="M306" s="50" t="e">
        <f t="shared" si="14"/>
        <v>#N/A</v>
      </c>
      <c r="Q306" t="s">
        <v>896</v>
      </c>
      <c r="S306" t="s">
        <v>912</v>
      </c>
    </row>
    <row r="307" spans="1:19" hidden="1" x14ac:dyDescent="0.25">
      <c r="A307" s="63">
        <v>306</v>
      </c>
      <c r="B307" s="69">
        <v>25137</v>
      </c>
      <c r="C307" s="65">
        <v>45043</v>
      </c>
      <c r="D307" s="64" t="s">
        <v>13</v>
      </c>
      <c r="E307" s="66">
        <v>7769660</v>
      </c>
      <c r="F307" s="66">
        <v>776966</v>
      </c>
      <c r="G307" s="66">
        <f t="shared" si="12"/>
        <v>8546626</v>
      </c>
      <c r="H307" s="64" t="s">
        <v>833</v>
      </c>
      <c r="I307" s="50">
        <f>+VLOOKUP(B307,'[2]TT 2023'!$F:$K,2,0)</f>
        <v>8546626</v>
      </c>
      <c r="J307" s="50">
        <f t="shared" si="13"/>
        <v>0</v>
      </c>
      <c r="K307" s="78">
        <f>+VLOOKUP(B307,'[2]TT 2023'!$F:$K,6,0)</f>
        <v>45056</v>
      </c>
      <c r="L307" s="50" t="e">
        <f>+VLOOKUP(B307,[3]CHECK!E$2:G$146,3,0)</f>
        <v>#N/A</v>
      </c>
      <c r="M307" s="50" t="e">
        <f t="shared" si="14"/>
        <v>#N/A</v>
      </c>
      <c r="Q307" t="s">
        <v>896</v>
      </c>
      <c r="S307" t="s">
        <v>912</v>
      </c>
    </row>
    <row r="308" spans="1:19" hidden="1" x14ac:dyDescent="0.25">
      <c r="A308" s="63">
        <v>307</v>
      </c>
      <c r="B308" s="69">
        <v>25138</v>
      </c>
      <c r="C308" s="65">
        <v>45043</v>
      </c>
      <c r="D308" s="64" t="s">
        <v>34</v>
      </c>
      <c r="E308" s="66">
        <v>5355860</v>
      </c>
      <c r="F308" s="66">
        <v>535586</v>
      </c>
      <c r="G308" s="66">
        <f t="shared" si="12"/>
        <v>5891446</v>
      </c>
      <c r="H308" s="64" t="s">
        <v>833</v>
      </c>
      <c r="I308" s="50">
        <f>+VLOOKUP(B308,'[2]TT 2023'!$F:$K,2,0)</f>
        <v>5891446</v>
      </c>
      <c r="J308" s="50">
        <f t="shared" si="13"/>
        <v>0</v>
      </c>
      <c r="K308" s="78">
        <f>+VLOOKUP(B308,'[2]TT 2023'!$F:$K,6,0)</f>
        <v>45056</v>
      </c>
      <c r="L308" s="50" t="e">
        <f>+VLOOKUP(B308,[3]CHECK!E$2:G$146,3,0)</f>
        <v>#N/A</v>
      </c>
      <c r="M308" s="50" t="e">
        <f t="shared" si="14"/>
        <v>#N/A</v>
      </c>
      <c r="Q308" t="s">
        <v>896</v>
      </c>
      <c r="S308" t="s">
        <v>912</v>
      </c>
    </row>
    <row r="309" spans="1:19" hidden="1" x14ac:dyDescent="0.25">
      <c r="A309" s="63">
        <v>308</v>
      </c>
      <c r="B309" s="69">
        <v>25139</v>
      </c>
      <c r="C309" s="65">
        <v>45043</v>
      </c>
      <c r="D309" s="64" t="s">
        <v>13</v>
      </c>
      <c r="E309" s="66">
        <v>1178300</v>
      </c>
      <c r="F309" s="66">
        <v>117830</v>
      </c>
      <c r="G309" s="66">
        <f t="shared" si="12"/>
        <v>1296130</v>
      </c>
      <c r="H309" s="64" t="s">
        <v>833</v>
      </c>
      <c r="I309" s="50">
        <f>+VLOOKUP(B309,'[2]TT 2023'!$F:$K,2,0)</f>
        <v>1296130</v>
      </c>
      <c r="J309" s="50">
        <f t="shared" si="13"/>
        <v>0</v>
      </c>
      <c r="K309" s="78">
        <f>+VLOOKUP(B309,'[2]TT 2023'!$F:$K,6,0)</f>
        <v>45056</v>
      </c>
      <c r="L309" s="50" t="e">
        <f>+VLOOKUP(B309,[3]CHECK!E$2:G$146,3,0)</f>
        <v>#N/A</v>
      </c>
      <c r="M309" s="50" t="e">
        <f t="shared" si="14"/>
        <v>#N/A</v>
      </c>
      <c r="Q309" t="s">
        <v>896</v>
      </c>
      <c r="S309" t="s">
        <v>912</v>
      </c>
    </row>
    <row r="310" spans="1:19" hidden="1" x14ac:dyDescent="0.25">
      <c r="A310" s="63">
        <v>309</v>
      </c>
      <c r="B310" s="69">
        <v>25140</v>
      </c>
      <c r="C310" s="65">
        <v>45043</v>
      </c>
      <c r="D310" s="64" t="s">
        <v>13</v>
      </c>
      <c r="E310" s="66">
        <v>1012060</v>
      </c>
      <c r="F310" s="66">
        <v>101206</v>
      </c>
      <c r="G310" s="66">
        <f t="shared" si="12"/>
        <v>1113266</v>
      </c>
      <c r="H310" s="64" t="s">
        <v>833</v>
      </c>
      <c r="I310" s="50">
        <f>+VLOOKUP(B310,'[2]TT 2023'!$F:$K,2,0)</f>
        <v>1113266</v>
      </c>
      <c r="J310" s="50">
        <f t="shared" si="13"/>
        <v>0</v>
      </c>
      <c r="K310" s="78">
        <f>+VLOOKUP(B310,'[2]TT 2023'!$F:$K,6,0)</f>
        <v>45056</v>
      </c>
      <c r="L310" s="50" t="e">
        <f>+VLOOKUP(B310,[3]CHECK!E$2:G$146,3,0)</f>
        <v>#N/A</v>
      </c>
      <c r="M310" s="50" t="e">
        <f t="shared" si="14"/>
        <v>#N/A</v>
      </c>
      <c r="Q310" t="s">
        <v>896</v>
      </c>
      <c r="S310" t="s">
        <v>912</v>
      </c>
    </row>
    <row r="311" spans="1:19" hidden="1" x14ac:dyDescent="0.25">
      <c r="A311" s="63">
        <v>310</v>
      </c>
      <c r="B311" s="69">
        <v>25141</v>
      </c>
      <c r="C311" s="65">
        <v>45043</v>
      </c>
      <c r="D311" s="64" t="s">
        <v>13</v>
      </c>
      <c r="E311" s="66">
        <v>4343800</v>
      </c>
      <c r="F311" s="66">
        <v>434380</v>
      </c>
      <c r="G311" s="66">
        <f t="shared" si="12"/>
        <v>4778180</v>
      </c>
      <c r="H311" s="64" t="s">
        <v>833</v>
      </c>
      <c r="I311" s="50">
        <f>+VLOOKUP(B311,'[2]TT 2023'!$F:$K,2,0)</f>
        <v>4778180</v>
      </c>
      <c r="J311" s="50">
        <f t="shared" si="13"/>
        <v>0</v>
      </c>
      <c r="K311" s="78">
        <f>+VLOOKUP(B311,'[2]TT 2023'!$F:$K,6,0)</f>
        <v>45056</v>
      </c>
      <c r="L311" s="50" t="e">
        <f>+VLOOKUP(B311,[3]CHECK!E$2:G$146,3,0)</f>
        <v>#N/A</v>
      </c>
      <c r="M311" s="50" t="e">
        <f t="shared" si="14"/>
        <v>#N/A</v>
      </c>
      <c r="Q311" t="s">
        <v>896</v>
      </c>
      <c r="S311" t="s">
        <v>912</v>
      </c>
    </row>
    <row r="312" spans="1:19" hidden="1" x14ac:dyDescent="0.25">
      <c r="A312" s="63">
        <v>311</v>
      </c>
      <c r="B312" s="69">
        <v>25142</v>
      </c>
      <c r="C312" s="65">
        <v>45043</v>
      </c>
      <c r="D312" s="64" t="s">
        <v>13</v>
      </c>
      <c r="E312" s="66">
        <v>4631968</v>
      </c>
      <c r="F312" s="66">
        <v>463197</v>
      </c>
      <c r="G312" s="66">
        <f t="shared" si="12"/>
        <v>5095165</v>
      </c>
      <c r="H312" s="64" t="s">
        <v>833</v>
      </c>
      <c r="I312" s="50">
        <f>+VLOOKUP(B312,'[2]TT 2023'!$F:$K,2,0)</f>
        <v>5095167</v>
      </c>
      <c r="J312" s="50">
        <f t="shared" si="13"/>
        <v>2</v>
      </c>
      <c r="K312" s="78">
        <f>+VLOOKUP(B312,'[2]TT 2023'!$F:$K,6,0)</f>
        <v>45056</v>
      </c>
      <c r="L312" s="50" t="e">
        <f>+VLOOKUP(B312,[3]CHECK!E$2:G$146,3,0)</f>
        <v>#N/A</v>
      </c>
      <c r="M312" s="50" t="e">
        <f t="shared" si="14"/>
        <v>#N/A</v>
      </c>
      <c r="Q312" t="s">
        <v>896</v>
      </c>
      <c r="S312" t="s">
        <v>912</v>
      </c>
    </row>
    <row r="313" spans="1:19" hidden="1" x14ac:dyDescent="0.25">
      <c r="A313" s="63">
        <v>312</v>
      </c>
      <c r="B313" s="69">
        <v>25143</v>
      </c>
      <c r="C313" s="65">
        <v>45043</v>
      </c>
      <c r="D313" s="64" t="s">
        <v>31</v>
      </c>
      <c r="E313" s="66">
        <v>1110580</v>
      </c>
      <c r="F313" s="66">
        <v>111058</v>
      </c>
      <c r="G313" s="66">
        <f t="shared" si="12"/>
        <v>1221638</v>
      </c>
      <c r="H313" s="64" t="s">
        <v>833</v>
      </c>
      <c r="I313" s="50">
        <f>+VLOOKUP(B313,'[2]TT 2023'!$F:$K,2,0)</f>
        <v>1221638</v>
      </c>
      <c r="J313" s="50">
        <f t="shared" si="13"/>
        <v>0</v>
      </c>
      <c r="K313" s="78">
        <f>+VLOOKUP(B313,'[2]TT 2023'!$F:$K,6,0)</f>
        <v>45056</v>
      </c>
      <c r="L313" s="50" t="e">
        <f>+VLOOKUP(B313,[3]CHECK!E$2:G$146,3,0)</f>
        <v>#N/A</v>
      </c>
      <c r="M313" s="50" t="e">
        <f t="shared" si="14"/>
        <v>#N/A</v>
      </c>
      <c r="Q313" t="s">
        <v>896</v>
      </c>
      <c r="S313" t="s">
        <v>912</v>
      </c>
    </row>
    <row r="314" spans="1:19" hidden="1" x14ac:dyDescent="0.25">
      <c r="A314" s="63">
        <v>313</v>
      </c>
      <c r="B314" s="69">
        <v>25144</v>
      </c>
      <c r="C314" s="65">
        <v>45043</v>
      </c>
      <c r="D314" s="64" t="s">
        <v>12</v>
      </c>
      <c r="E314" s="66">
        <v>7496678</v>
      </c>
      <c r="F314" s="66">
        <v>749668</v>
      </c>
      <c r="G314" s="66">
        <f t="shared" si="12"/>
        <v>8246346</v>
      </c>
      <c r="H314" s="64" t="s">
        <v>833</v>
      </c>
      <c r="I314" s="50">
        <f>+VLOOKUP(B314,'[2]TT 2023'!$F:$K,2,0)</f>
        <v>8246348</v>
      </c>
      <c r="J314" s="50">
        <f t="shared" si="13"/>
        <v>2</v>
      </c>
      <c r="K314" s="78">
        <f>+VLOOKUP(B314,'[2]TT 2023'!$F:$K,6,0)</f>
        <v>45056</v>
      </c>
      <c r="L314" s="50" t="e">
        <f>+VLOOKUP(B314,[3]CHECK!E$2:G$146,3,0)</f>
        <v>#N/A</v>
      </c>
      <c r="M314" s="50" t="e">
        <f t="shared" si="14"/>
        <v>#N/A</v>
      </c>
      <c r="Q314" t="s">
        <v>896</v>
      </c>
      <c r="S314" t="s">
        <v>912</v>
      </c>
    </row>
    <row r="315" spans="1:19" hidden="1" x14ac:dyDescent="0.25">
      <c r="A315" s="63">
        <v>314</v>
      </c>
      <c r="B315" s="69">
        <v>25145</v>
      </c>
      <c r="C315" s="65">
        <v>45043</v>
      </c>
      <c r="D315" s="64" t="s">
        <v>38</v>
      </c>
      <c r="E315" s="66">
        <v>225825</v>
      </c>
      <c r="F315" s="66">
        <v>22583</v>
      </c>
      <c r="G315" s="66">
        <f t="shared" si="12"/>
        <v>248408</v>
      </c>
      <c r="H315" s="64" t="s">
        <v>833</v>
      </c>
      <c r="I315" s="50">
        <f>+VLOOKUP(B315,'[2]TT 2023'!$F:$K,2,0)</f>
        <v>248413</v>
      </c>
      <c r="J315" s="50">
        <f t="shared" si="13"/>
        <v>5</v>
      </c>
      <c r="K315" s="78">
        <f>+VLOOKUP(B315,'[2]TT 2023'!$F:$K,6,0)</f>
        <v>45056</v>
      </c>
      <c r="L315" s="50" t="e">
        <f>+VLOOKUP(B315,[3]CHECK!E$2:G$146,3,0)</f>
        <v>#N/A</v>
      </c>
      <c r="M315" s="50" t="e">
        <f t="shared" si="14"/>
        <v>#N/A</v>
      </c>
      <c r="Q315" t="s">
        <v>896</v>
      </c>
      <c r="S315" t="s">
        <v>912</v>
      </c>
    </row>
    <row r="316" spans="1:19" hidden="1" x14ac:dyDescent="0.25">
      <c r="A316" s="63">
        <v>315</v>
      </c>
      <c r="B316" s="69">
        <v>25146</v>
      </c>
      <c r="C316" s="65">
        <v>45043</v>
      </c>
      <c r="D316" s="64" t="s">
        <v>30</v>
      </c>
      <c r="E316" s="66">
        <v>4048240</v>
      </c>
      <c r="F316" s="66">
        <v>404824</v>
      </c>
      <c r="G316" s="66">
        <f t="shared" si="12"/>
        <v>4453064</v>
      </c>
      <c r="H316" s="64" t="s">
        <v>833</v>
      </c>
      <c r="I316" s="50">
        <f>+VLOOKUP(B316,'[2]TT 2023'!$F:$K,2,0)</f>
        <v>4453064</v>
      </c>
      <c r="J316" s="50">
        <f t="shared" si="13"/>
        <v>0</v>
      </c>
      <c r="K316" s="78">
        <f>+VLOOKUP(B316,'[2]TT 2023'!$F:$K,6,0)</f>
        <v>45056</v>
      </c>
      <c r="L316" s="50" t="e">
        <f>+VLOOKUP(B316,[3]CHECK!E$2:G$146,3,0)</f>
        <v>#N/A</v>
      </c>
      <c r="M316" s="50" t="e">
        <f t="shared" si="14"/>
        <v>#N/A</v>
      </c>
      <c r="Q316" t="s">
        <v>896</v>
      </c>
      <c r="S316" t="s">
        <v>912</v>
      </c>
    </row>
    <row r="317" spans="1:19" hidden="1" x14ac:dyDescent="0.25">
      <c r="A317" s="63">
        <v>316</v>
      </c>
      <c r="B317" s="69">
        <v>25147</v>
      </c>
      <c r="C317" s="65">
        <v>45043</v>
      </c>
      <c r="D317" s="64" t="s">
        <v>30</v>
      </c>
      <c r="E317" s="66">
        <v>135495</v>
      </c>
      <c r="F317" s="66">
        <v>13550</v>
      </c>
      <c r="G317" s="66">
        <f t="shared" si="12"/>
        <v>149045</v>
      </c>
      <c r="H317" s="64" t="s">
        <v>833</v>
      </c>
      <c r="I317" s="50">
        <f>+VLOOKUP(B317,'[2]TT 2023'!$F:$K,2,0)</f>
        <v>149050</v>
      </c>
      <c r="J317" s="50">
        <f t="shared" si="13"/>
        <v>5</v>
      </c>
      <c r="K317" s="78">
        <f>+VLOOKUP(B317,'[2]TT 2023'!$F:$K,6,0)</f>
        <v>45056</v>
      </c>
      <c r="L317" s="50" t="e">
        <f>+VLOOKUP(B317,[3]CHECK!E$2:G$146,3,0)</f>
        <v>#N/A</v>
      </c>
      <c r="M317" s="50" t="e">
        <f t="shared" si="14"/>
        <v>#N/A</v>
      </c>
      <c r="Q317" t="s">
        <v>896</v>
      </c>
      <c r="S317" t="s">
        <v>912</v>
      </c>
    </row>
    <row r="318" spans="1:19" hidden="1" x14ac:dyDescent="0.25">
      <c r="A318" s="63">
        <v>317</v>
      </c>
      <c r="B318" s="69">
        <v>25148</v>
      </c>
      <c r="C318" s="65">
        <v>45043</v>
      </c>
      <c r="D318" s="64" t="s">
        <v>34</v>
      </c>
      <c r="E318" s="66">
        <v>1336405</v>
      </c>
      <c r="F318" s="66">
        <v>133641</v>
      </c>
      <c r="G318" s="66">
        <f t="shared" si="12"/>
        <v>1470046</v>
      </c>
      <c r="H318" s="64" t="s">
        <v>833</v>
      </c>
      <c r="I318" s="50">
        <f>+VLOOKUP(B318,'[2]TT 2023'!$F:$K,2,0)</f>
        <v>1470051</v>
      </c>
      <c r="J318" s="50">
        <f t="shared" si="13"/>
        <v>5</v>
      </c>
      <c r="K318" s="78">
        <f>+VLOOKUP(B318,'[2]TT 2023'!$F:$K,6,0)</f>
        <v>45056</v>
      </c>
      <c r="L318" s="50" t="e">
        <f>+VLOOKUP(B318,[3]CHECK!E$2:G$146,3,0)</f>
        <v>#N/A</v>
      </c>
      <c r="M318" s="50" t="e">
        <f t="shared" si="14"/>
        <v>#N/A</v>
      </c>
      <c r="Q318" t="s">
        <v>896</v>
      </c>
      <c r="S318" t="s">
        <v>912</v>
      </c>
    </row>
    <row r="319" spans="1:19" hidden="1" x14ac:dyDescent="0.25">
      <c r="A319" s="63">
        <v>318</v>
      </c>
      <c r="B319" s="73">
        <v>25149</v>
      </c>
      <c r="C319" s="39">
        <v>45043</v>
      </c>
      <c r="D319" s="40" t="s">
        <v>30</v>
      </c>
      <c r="E319" s="57">
        <v>3280410</v>
      </c>
      <c r="F319" s="57">
        <v>328041</v>
      </c>
      <c r="G319" s="66">
        <f t="shared" si="12"/>
        <v>3608451</v>
      </c>
      <c r="H319" s="64" t="s">
        <v>833</v>
      </c>
      <c r="I319" s="50">
        <f>+VLOOKUP(B319,'[2]TT 2023'!$F:$K,2,0)</f>
        <v>3608451</v>
      </c>
      <c r="J319" s="50">
        <f t="shared" si="13"/>
        <v>0</v>
      </c>
      <c r="K319" s="78">
        <f>+VLOOKUP(B319,'[2]TT 2023'!$F:$K,6,0)</f>
        <v>45056</v>
      </c>
      <c r="L319" s="50" t="e">
        <f>+VLOOKUP(B319,[3]CHECK!E$2:G$146,3,0)</f>
        <v>#N/A</v>
      </c>
      <c r="M319" s="50" t="e">
        <f t="shared" si="14"/>
        <v>#N/A</v>
      </c>
      <c r="Q319" t="s">
        <v>896</v>
      </c>
      <c r="S319" t="s">
        <v>912</v>
      </c>
    </row>
    <row r="320" spans="1:19" hidden="1" x14ac:dyDescent="0.25">
      <c r="A320" s="63">
        <v>319</v>
      </c>
      <c r="B320" s="69">
        <v>25150</v>
      </c>
      <c r="C320" s="65">
        <v>45043</v>
      </c>
      <c r="D320" s="64" t="s">
        <v>27</v>
      </c>
      <c r="E320" s="66">
        <v>1110580</v>
      </c>
      <c r="F320" s="66">
        <v>111058</v>
      </c>
      <c r="G320" s="66">
        <f t="shared" si="12"/>
        <v>1221638</v>
      </c>
      <c r="H320" s="64" t="s">
        <v>833</v>
      </c>
      <c r="I320" s="50">
        <f>+VLOOKUP(B320,'[2]TT 2023'!$F:$K,2,0)</f>
        <v>1221638</v>
      </c>
      <c r="J320" s="50">
        <f t="shared" si="13"/>
        <v>0</v>
      </c>
      <c r="K320" s="78">
        <f>+VLOOKUP(B320,'[2]TT 2023'!$F:$K,6,0)</f>
        <v>45056</v>
      </c>
      <c r="L320" s="50" t="e">
        <f>+VLOOKUP(B320,[3]CHECK!E$2:G$146,3,0)</f>
        <v>#N/A</v>
      </c>
      <c r="M320" s="50" t="e">
        <f t="shared" si="14"/>
        <v>#N/A</v>
      </c>
      <c r="Q320" t="s">
        <v>896</v>
      </c>
      <c r="S320" t="s">
        <v>912</v>
      </c>
    </row>
    <row r="321" spans="1:19" hidden="1" x14ac:dyDescent="0.25">
      <c r="A321" s="63">
        <v>320</v>
      </c>
      <c r="B321" s="69">
        <v>25151</v>
      </c>
      <c r="C321" s="65">
        <v>45043</v>
      </c>
      <c r="D321" s="64" t="s">
        <v>12</v>
      </c>
      <c r="E321" s="66">
        <v>8869205</v>
      </c>
      <c r="F321" s="66">
        <v>886921</v>
      </c>
      <c r="G321" s="66">
        <f t="shared" si="12"/>
        <v>9756126</v>
      </c>
      <c r="H321" s="64" t="s">
        <v>833</v>
      </c>
      <c r="I321" s="50">
        <f>+VLOOKUP(B321,'[2]TT 2023'!$F:$K,2,0)</f>
        <v>9756125</v>
      </c>
      <c r="J321" s="50">
        <f t="shared" si="13"/>
        <v>-1</v>
      </c>
      <c r="K321" s="78">
        <f>+VLOOKUP(B321,'[2]TT 2023'!$F:$K,6,0)</f>
        <v>45056</v>
      </c>
      <c r="L321" s="50" t="e">
        <f>+VLOOKUP(B321,[3]CHECK!E$2:G$146,3,0)</f>
        <v>#N/A</v>
      </c>
      <c r="M321" s="50" t="e">
        <f t="shared" si="14"/>
        <v>#N/A</v>
      </c>
      <c r="Q321" t="s">
        <v>896</v>
      </c>
      <c r="S321" t="s">
        <v>912</v>
      </c>
    </row>
    <row r="322" spans="1:19" hidden="1" x14ac:dyDescent="0.25">
      <c r="A322" s="63">
        <v>321</v>
      </c>
      <c r="B322" s="69">
        <v>25152</v>
      </c>
      <c r="C322" s="65">
        <v>45043</v>
      </c>
      <c r="D322" s="64" t="s">
        <v>32</v>
      </c>
      <c r="E322" s="66">
        <v>2667285</v>
      </c>
      <c r="F322" s="66">
        <v>266729</v>
      </c>
      <c r="G322" s="66">
        <f t="shared" si="12"/>
        <v>2934014</v>
      </c>
      <c r="H322" s="64" t="s">
        <v>833</v>
      </c>
      <c r="I322" s="50">
        <f>+VLOOKUP(B322,'[2]TT 2023'!$F:$K,2,0)</f>
        <v>2934013</v>
      </c>
      <c r="J322" s="50">
        <f t="shared" si="13"/>
        <v>-1</v>
      </c>
      <c r="K322" s="78">
        <f>+VLOOKUP(B322,'[2]TT 2023'!$F:$K,6,0)</f>
        <v>45056</v>
      </c>
      <c r="L322" s="50" t="e">
        <f>+VLOOKUP(B322,[3]CHECK!E$2:G$146,3,0)</f>
        <v>#N/A</v>
      </c>
      <c r="M322" s="50" t="e">
        <f t="shared" si="14"/>
        <v>#N/A</v>
      </c>
      <c r="Q322" t="s">
        <v>896</v>
      </c>
      <c r="S322" t="s">
        <v>912</v>
      </c>
    </row>
    <row r="323" spans="1:19" hidden="1" x14ac:dyDescent="0.25">
      <c r="A323" s="63">
        <v>322</v>
      </c>
      <c r="B323" s="69">
        <v>25153</v>
      </c>
      <c r="C323" s="65">
        <v>45043</v>
      </c>
      <c r="D323" s="64" t="s">
        <v>30</v>
      </c>
      <c r="E323" s="66">
        <v>12980990</v>
      </c>
      <c r="F323" s="66">
        <v>1298099</v>
      </c>
      <c r="G323" s="66">
        <f t="shared" ref="G323:G386" si="15">+E323+F323</f>
        <v>14279089</v>
      </c>
      <c r="H323" s="64" t="s">
        <v>833</v>
      </c>
      <c r="I323" s="50">
        <f>+VLOOKUP(B323,'[2]TT 2023'!$F:$K,2,0)</f>
        <v>14279089</v>
      </c>
      <c r="J323" s="50">
        <f t="shared" ref="J323:J386" si="16">+I323-G323</f>
        <v>0</v>
      </c>
      <c r="K323" s="78">
        <f>+VLOOKUP(B323,'[2]TT 2023'!$F:$K,6,0)</f>
        <v>45056</v>
      </c>
      <c r="L323" s="50" t="e">
        <f>+VLOOKUP(B323,[3]CHECK!E$2:G$146,3,0)</f>
        <v>#N/A</v>
      </c>
      <c r="M323" s="50" t="e">
        <f t="shared" ref="M323:M386" si="17">+L323-G323</f>
        <v>#N/A</v>
      </c>
      <c r="Q323" t="s">
        <v>896</v>
      </c>
      <c r="S323" t="s">
        <v>912</v>
      </c>
    </row>
    <row r="324" spans="1:19" hidden="1" x14ac:dyDescent="0.25">
      <c r="A324" s="63">
        <v>323</v>
      </c>
      <c r="B324" s="69">
        <v>25154</v>
      </c>
      <c r="C324" s="65">
        <v>45043</v>
      </c>
      <c r="D324" s="64" t="s">
        <v>29</v>
      </c>
      <c r="E324" s="66">
        <v>1449580</v>
      </c>
      <c r="F324" s="66">
        <v>144958</v>
      </c>
      <c r="G324" s="66">
        <f t="shared" si="15"/>
        <v>1594538</v>
      </c>
      <c r="H324" s="64" t="s">
        <v>833</v>
      </c>
      <c r="I324" s="50">
        <f>+VLOOKUP(B324,'[2]TT 2023'!$F:$K,2,0)</f>
        <v>1594538</v>
      </c>
      <c r="J324" s="50">
        <f t="shared" si="16"/>
        <v>0</v>
      </c>
      <c r="K324" s="78">
        <f>+VLOOKUP(B324,'[2]TT 2023'!$F:$K,6,0)</f>
        <v>45056</v>
      </c>
      <c r="L324" s="50" t="e">
        <f>+VLOOKUP(B324,[3]CHECK!E$2:G$146,3,0)</f>
        <v>#N/A</v>
      </c>
      <c r="M324" s="50" t="e">
        <f t="shared" si="17"/>
        <v>#N/A</v>
      </c>
      <c r="Q324" t="s">
        <v>896</v>
      </c>
      <c r="S324" t="s">
        <v>912</v>
      </c>
    </row>
    <row r="325" spans="1:19" hidden="1" x14ac:dyDescent="0.25">
      <c r="A325" s="63">
        <v>324</v>
      </c>
      <c r="B325" s="69">
        <v>25156</v>
      </c>
      <c r="C325" s="65">
        <v>45043</v>
      </c>
      <c r="D325" s="64" t="s">
        <v>33</v>
      </c>
      <c r="E325" s="66">
        <v>3333790</v>
      </c>
      <c r="F325" s="66">
        <v>333379</v>
      </c>
      <c r="G325" s="66">
        <f t="shared" si="15"/>
        <v>3667169</v>
      </c>
      <c r="H325" s="64" t="s">
        <v>833</v>
      </c>
      <c r="I325" s="50">
        <f>+VLOOKUP(B325,'[2]TT 2023'!$F:$K,2,0)</f>
        <v>3667169</v>
      </c>
      <c r="J325" s="50">
        <f t="shared" si="16"/>
        <v>0</v>
      </c>
      <c r="K325" s="78">
        <f>+VLOOKUP(B325,'[2]TT 2023'!$F:$K,6,0)</f>
        <v>45056</v>
      </c>
      <c r="L325" s="50" t="e">
        <f>+VLOOKUP(B325,[3]CHECK!E$2:G$146,3,0)</f>
        <v>#N/A</v>
      </c>
      <c r="M325" s="50" t="e">
        <f t="shared" si="17"/>
        <v>#N/A</v>
      </c>
      <c r="Q325" t="s">
        <v>896</v>
      </c>
      <c r="S325" t="s">
        <v>912</v>
      </c>
    </row>
    <row r="326" spans="1:19" hidden="1" x14ac:dyDescent="0.25">
      <c r="A326" s="63">
        <v>325</v>
      </c>
      <c r="B326" s="69">
        <v>25157</v>
      </c>
      <c r="C326" s="65">
        <v>45043</v>
      </c>
      <c r="D326" s="64" t="s">
        <v>35</v>
      </c>
      <c r="E326" s="66">
        <v>7468483</v>
      </c>
      <c r="F326" s="66">
        <v>746848</v>
      </c>
      <c r="G326" s="66">
        <f t="shared" si="15"/>
        <v>8215331</v>
      </c>
      <c r="H326" s="64" t="s">
        <v>833</v>
      </c>
      <c r="I326" s="50">
        <f>+VLOOKUP(B326,'[2]TT 2023'!$F:$K,2,0)</f>
        <v>8215328</v>
      </c>
      <c r="J326" s="50">
        <f t="shared" si="16"/>
        <v>-3</v>
      </c>
      <c r="K326" s="78">
        <f>+VLOOKUP(B326,'[2]TT 2023'!$F:$K,6,0)</f>
        <v>45056</v>
      </c>
      <c r="L326" s="50" t="e">
        <f>+VLOOKUP(B326,[3]CHECK!E$2:G$146,3,0)</f>
        <v>#N/A</v>
      </c>
      <c r="M326" s="50" t="e">
        <f t="shared" si="17"/>
        <v>#N/A</v>
      </c>
      <c r="Q326" t="s">
        <v>896</v>
      </c>
      <c r="S326" t="s">
        <v>912</v>
      </c>
    </row>
    <row r="327" spans="1:19" hidden="1" x14ac:dyDescent="0.25">
      <c r="A327" s="63">
        <v>326</v>
      </c>
      <c r="B327" s="69">
        <v>25158</v>
      </c>
      <c r="C327" s="65">
        <v>45043</v>
      </c>
      <c r="D327" s="64" t="s">
        <v>36</v>
      </c>
      <c r="E327" s="66">
        <v>10038510</v>
      </c>
      <c r="F327" s="66">
        <v>1003851</v>
      </c>
      <c r="G327" s="66">
        <f t="shared" si="15"/>
        <v>11042361</v>
      </c>
      <c r="H327" s="64" t="s">
        <v>833</v>
      </c>
      <c r="I327" s="50">
        <f>+VLOOKUP(B327,'[2]TT 2023'!$F:$K,2,0)</f>
        <v>11042361</v>
      </c>
      <c r="J327" s="50">
        <f t="shared" si="16"/>
        <v>0</v>
      </c>
      <c r="K327" s="78">
        <f>+VLOOKUP(B327,'[2]TT 2023'!$F:$K,6,0)</f>
        <v>45056</v>
      </c>
      <c r="L327" s="50" t="e">
        <f>+VLOOKUP(B327,[3]CHECK!E$2:G$146,3,0)</f>
        <v>#N/A</v>
      </c>
      <c r="M327" s="50" t="e">
        <f t="shared" si="17"/>
        <v>#N/A</v>
      </c>
      <c r="Q327" t="s">
        <v>896</v>
      </c>
      <c r="S327" t="s">
        <v>912</v>
      </c>
    </row>
    <row r="328" spans="1:19" hidden="1" x14ac:dyDescent="0.25">
      <c r="A328" s="63">
        <v>327</v>
      </c>
      <c r="B328" s="69">
        <v>25159</v>
      </c>
      <c r="C328" s="65">
        <v>45043</v>
      </c>
      <c r="D328" s="64" t="s">
        <v>13</v>
      </c>
      <c r="E328" s="66">
        <v>5339173</v>
      </c>
      <c r="F328" s="66">
        <v>533917</v>
      </c>
      <c r="G328" s="66">
        <f t="shared" si="15"/>
        <v>5873090</v>
      </c>
      <c r="H328" s="64" t="s">
        <v>833</v>
      </c>
      <c r="I328" s="50">
        <f>+VLOOKUP(B328,'[2]TT 2023'!$F:$K,2,0)</f>
        <v>5873087</v>
      </c>
      <c r="J328" s="50">
        <f t="shared" si="16"/>
        <v>-3</v>
      </c>
      <c r="K328" s="78">
        <f>+VLOOKUP(B328,'[2]TT 2023'!$F:$K,6,0)</f>
        <v>45056</v>
      </c>
      <c r="L328" s="50" t="e">
        <f>+VLOOKUP(B328,[3]CHECK!E$2:G$146,3,0)</f>
        <v>#N/A</v>
      </c>
      <c r="M328" s="50" t="e">
        <f t="shared" si="17"/>
        <v>#N/A</v>
      </c>
      <c r="Q328" t="s">
        <v>896</v>
      </c>
      <c r="S328" t="s">
        <v>912</v>
      </c>
    </row>
    <row r="329" spans="1:19" hidden="1" x14ac:dyDescent="0.25">
      <c r="A329" s="63">
        <v>328</v>
      </c>
      <c r="B329" s="69">
        <v>25160</v>
      </c>
      <c r="C329" s="65">
        <v>45043</v>
      </c>
      <c r="D329" s="64" t="s">
        <v>13</v>
      </c>
      <c r="E329" s="66">
        <v>3566780</v>
      </c>
      <c r="F329" s="66">
        <v>356678</v>
      </c>
      <c r="G329" s="66">
        <f t="shared" si="15"/>
        <v>3923458</v>
      </c>
      <c r="H329" s="64" t="s">
        <v>833</v>
      </c>
      <c r="I329" s="50">
        <f>+VLOOKUP(B329,'[2]TT 2023'!$F:$K,2,0)</f>
        <v>3923458</v>
      </c>
      <c r="J329" s="50">
        <f t="shared" si="16"/>
        <v>0</v>
      </c>
      <c r="K329" s="78">
        <f>+VLOOKUP(B329,'[2]TT 2023'!$F:$K,6,0)</f>
        <v>45056</v>
      </c>
      <c r="L329" s="50" t="e">
        <f>+VLOOKUP(B329,[3]CHECK!E$2:G$146,3,0)</f>
        <v>#N/A</v>
      </c>
      <c r="M329" s="50" t="e">
        <f t="shared" si="17"/>
        <v>#N/A</v>
      </c>
      <c r="Q329" t="s">
        <v>896</v>
      </c>
      <c r="S329" t="s">
        <v>912</v>
      </c>
    </row>
    <row r="330" spans="1:19" hidden="1" x14ac:dyDescent="0.25">
      <c r="A330" s="63">
        <v>329</v>
      </c>
      <c r="B330" s="69">
        <v>25161</v>
      </c>
      <c r="C330" s="65">
        <v>45043</v>
      </c>
      <c r="D330" s="64" t="s">
        <v>13</v>
      </c>
      <c r="E330" s="66">
        <v>4483870</v>
      </c>
      <c r="F330" s="66">
        <v>448387</v>
      </c>
      <c r="G330" s="66">
        <f t="shared" si="15"/>
        <v>4932257</v>
      </c>
      <c r="H330" s="64" t="s">
        <v>833</v>
      </c>
      <c r="I330" s="50">
        <f>+VLOOKUP(B330,'[2]TT 2023'!$F:$K,2,0)</f>
        <v>4932257</v>
      </c>
      <c r="J330" s="50">
        <f t="shared" si="16"/>
        <v>0</v>
      </c>
      <c r="K330" s="78">
        <f>+VLOOKUP(B330,'[2]TT 2023'!$F:$K,6,0)</f>
        <v>45056</v>
      </c>
      <c r="L330" s="50" t="e">
        <f>+VLOOKUP(B330,[3]CHECK!E$2:G$146,3,0)</f>
        <v>#N/A</v>
      </c>
      <c r="M330" s="50" t="e">
        <f t="shared" si="17"/>
        <v>#N/A</v>
      </c>
      <c r="Q330" t="s">
        <v>896</v>
      </c>
      <c r="S330" t="s">
        <v>912</v>
      </c>
    </row>
    <row r="331" spans="1:19" hidden="1" x14ac:dyDescent="0.25">
      <c r="A331" s="63">
        <v>330</v>
      </c>
      <c r="B331" s="69">
        <v>25162</v>
      </c>
      <c r="C331" s="65">
        <v>45043</v>
      </c>
      <c r="D331" s="64" t="s">
        <v>13</v>
      </c>
      <c r="E331" s="66">
        <v>1178300</v>
      </c>
      <c r="F331" s="66">
        <v>117830</v>
      </c>
      <c r="G331" s="66">
        <f t="shared" si="15"/>
        <v>1296130</v>
      </c>
      <c r="H331" s="64" t="s">
        <v>833</v>
      </c>
      <c r="I331" s="50">
        <f>+VLOOKUP(B331,'[2]TT 2023'!$F:$K,2,0)</f>
        <v>1296130</v>
      </c>
      <c r="J331" s="50">
        <f t="shared" si="16"/>
        <v>0</v>
      </c>
      <c r="K331" s="78">
        <f>+VLOOKUP(B331,'[2]TT 2023'!$F:$K,6,0)</f>
        <v>45056</v>
      </c>
      <c r="L331" s="50" t="e">
        <f>+VLOOKUP(B331,[3]CHECK!E$2:G$146,3,0)</f>
        <v>#N/A</v>
      </c>
      <c r="M331" s="50" t="e">
        <f t="shared" si="17"/>
        <v>#N/A</v>
      </c>
      <c r="Q331" t="s">
        <v>896</v>
      </c>
      <c r="S331" t="s">
        <v>912</v>
      </c>
    </row>
    <row r="332" spans="1:19" hidden="1" x14ac:dyDescent="0.25">
      <c r="A332" s="63">
        <v>331</v>
      </c>
      <c r="B332" s="69">
        <v>25163</v>
      </c>
      <c r="C332" s="65">
        <v>45043</v>
      </c>
      <c r="D332" s="64" t="s">
        <v>33</v>
      </c>
      <c r="E332" s="66">
        <v>2024120</v>
      </c>
      <c r="F332" s="66">
        <v>202412</v>
      </c>
      <c r="G332" s="66">
        <f t="shared" si="15"/>
        <v>2226532</v>
      </c>
      <c r="H332" s="64" t="s">
        <v>833</v>
      </c>
      <c r="I332" s="50">
        <f>+VLOOKUP(B332,'[2]TT 2023'!$F:$K,2,0)</f>
        <v>2226532</v>
      </c>
      <c r="J332" s="50">
        <f t="shared" si="16"/>
        <v>0</v>
      </c>
      <c r="K332" s="78">
        <f>+VLOOKUP(B332,'[2]TT 2023'!$F:$K,6,0)</f>
        <v>45056</v>
      </c>
      <c r="L332" s="50" t="e">
        <f>+VLOOKUP(B332,[3]CHECK!E$2:G$146,3,0)</f>
        <v>#N/A</v>
      </c>
      <c r="M332" s="50" t="e">
        <f t="shared" si="17"/>
        <v>#N/A</v>
      </c>
      <c r="Q332" t="s">
        <v>896</v>
      </c>
      <c r="S332" t="s">
        <v>912</v>
      </c>
    </row>
    <row r="333" spans="1:19" hidden="1" x14ac:dyDescent="0.25">
      <c r="A333" s="63">
        <v>332</v>
      </c>
      <c r="B333" s="69">
        <v>25220</v>
      </c>
      <c r="C333" s="65">
        <v>45044</v>
      </c>
      <c r="D333" s="64" t="s">
        <v>12</v>
      </c>
      <c r="E333" s="66">
        <v>7080000</v>
      </c>
      <c r="F333" s="66">
        <v>708000</v>
      </c>
      <c r="G333" s="66">
        <f t="shared" si="15"/>
        <v>7788000</v>
      </c>
      <c r="H333" s="64" t="s">
        <v>833</v>
      </c>
      <c r="I333" s="50">
        <f>+VLOOKUP(B333,'[2]TT 2023'!$F:$K,2,0)</f>
        <v>7788000</v>
      </c>
      <c r="J333" s="50">
        <f t="shared" si="16"/>
        <v>0</v>
      </c>
      <c r="K333" s="78">
        <f>+VLOOKUP(B333,'[2]TT 2023'!$F:$K,6,0)</f>
        <v>45089</v>
      </c>
      <c r="L333" s="50" t="e">
        <f>+VLOOKUP(B333,[3]CHECK!E$2:G$146,3,0)</f>
        <v>#N/A</v>
      </c>
      <c r="M333" s="50" t="e">
        <f t="shared" si="17"/>
        <v>#N/A</v>
      </c>
      <c r="Q333" t="s">
        <v>896</v>
      </c>
      <c r="S333" t="s">
        <v>912</v>
      </c>
    </row>
    <row r="334" spans="1:19" hidden="1" x14ac:dyDescent="0.25">
      <c r="A334" s="63">
        <v>333</v>
      </c>
      <c r="B334" s="69">
        <v>25223</v>
      </c>
      <c r="C334" s="65">
        <v>45044</v>
      </c>
      <c r="D334" s="64" t="s">
        <v>33</v>
      </c>
      <c r="E334" s="66">
        <v>2124000</v>
      </c>
      <c r="F334" s="66">
        <v>212400</v>
      </c>
      <c r="G334" s="66">
        <f t="shared" si="15"/>
        <v>2336400</v>
      </c>
      <c r="H334" s="64" t="s">
        <v>833</v>
      </c>
      <c r="I334" s="50">
        <f>+VLOOKUP(B334,'[2]TT 2023'!$F:$K,2,0)</f>
        <v>2336400</v>
      </c>
      <c r="J334" s="50">
        <f t="shared" si="16"/>
        <v>0</v>
      </c>
      <c r="K334" s="78">
        <f>+VLOOKUP(B334,'[2]TT 2023'!$F:$K,6,0)</f>
        <v>45089</v>
      </c>
      <c r="L334" s="50" t="e">
        <f>+VLOOKUP(B334,[3]CHECK!E$2:G$146,3,0)</f>
        <v>#N/A</v>
      </c>
      <c r="M334" s="50" t="e">
        <f t="shared" si="17"/>
        <v>#N/A</v>
      </c>
      <c r="Q334" t="s">
        <v>896</v>
      </c>
      <c r="S334" t="s">
        <v>912</v>
      </c>
    </row>
    <row r="335" spans="1:19" hidden="1" x14ac:dyDescent="0.25">
      <c r="A335" s="63">
        <v>334</v>
      </c>
      <c r="B335" s="69">
        <v>25224</v>
      </c>
      <c r="C335" s="65">
        <v>45044</v>
      </c>
      <c r="D335" s="64" t="s">
        <v>29</v>
      </c>
      <c r="E335" s="66">
        <v>2124000</v>
      </c>
      <c r="F335" s="66">
        <v>212400</v>
      </c>
      <c r="G335" s="66">
        <f t="shared" si="15"/>
        <v>2336400</v>
      </c>
      <c r="H335" s="64" t="s">
        <v>833</v>
      </c>
      <c r="I335" s="50">
        <f>+VLOOKUP(B335,'[2]TT 2023'!$F:$K,2,0)</f>
        <v>2336400</v>
      </c>
      <c r="J335" s="50">
        <f t="shared" si="16"/>
        <v>0</v>
      </c>
      <c r="K335" s="78">
        <f>+VLOOKUP(B335,'[2]TT 2023'!$F:$K,6,0)</f>
        <v>45089</v>
      </c>
      <c r="L335" s="50" t="e">
        <f>+VLOOKUP(B335,[3]CHECK!E$2:G$146,3,0)</f>
        <v>#N/A</v>
      </c>
      <c r="M335" s="50" t="e">
        <f t="shared" si="17"/>
        <v>#N/A</v>
      </c>
      <c r="Q335" t="s">
        <v>896</v>
      </c>
      <c r="S335" t="s">
        <v>912</v>
      </c>
    </row>
    <row r="336" spans="1:19" hidden="1" x14ac:dyDescent="0.25">
      <c r="A336" s="63">
        <v>335</v>
      </c>
      <c r="B336" s="69">
        <v>25225</v>
      </c>
      <c r="C336" s="65">
        <v>45044</v>
      </c>
      <c r="D336" s="64" t="s">
        <v>29</v>
      </c>
      <c r="E336" s="66">
        <v>1905040</v>
      </c>
      <c r="F336" s="66">
        <v>190504</v>
      </c>
      <c r="G336" s="66">
        <f t="shared" si="15"/>
        <v>2095544</v>
      </c>
      <c r="H336" s="64" t="s">
        <v>833</v>
      </c>
      <c r="I336" s="50">
        <f>+VLOOKUP(B336,'[2]TT 2023'!$F:$K,2,0)</f>
        <v>2095544</v>
      </c>
      <c r="J336" s="50">
        <f t="shared" si="16"/>
        <v>0</v>
      </c>
      <c r="K336" s="78">
        <f>+VLOOKUP(B336,'[2]TT 2023'!$F:$K,6,0)</f>
        <v>45089</v>
      </c>
      <c r="L336" s="50" t="e">
        <f>+VLOOKUP(B336,[3]CHECK!E$2:G$146,3,0)</f>
        <v>#N/A</v>
      </c>
      <c r="M336" s="50" t="e">
        <f t="shared" si="17"/>
        <v>#N/A</v>
      </c>
      <c r="Q336" t="s">
        <v>896</v>
      </c>
      <c r="S336" t="s">
        <v>912</v>
      </c>
    </row>
    <row r="337" spans="1:19" hidden="1" x14ac:dyDescent="0.25">
      <c r="A337" s="63">
        <v>336</v>
      </c>
      <c r="B337" s="69">
        <v>25226</v>
      </c>
      <c r="C337" s="65">
        <v>45044</v>
      </c>
      <c r="D337" s="64" t="s">
        <v>34</v>
      </c>
      <c r="E337" s="66">
        <v>2244466</v>
      </c>
      <c r="F337" s="66">
        <v>224447</v>
      </c>
      <c r="G337" s="66">
        <f t="shared" si="15"/>
        <v>2468913</v>
      </c>
      <c r="H337" s="64" t="s">
        <v>833</v>
      </c>
      <c r="I337" s="50">
        <f>+VLOOKUP(B337,'[2]TT 2023'!$F:$K,2,0)</f>
        <v>2468917</v>
      </c>
      <c r="J337" s="50">
        <f t="shared" si="16"/>
        <v>4</v>
      </c>
      <c r="K337" s="78">
        <f>+VLOOKUP(B337,'[2]TT 2023'!$F:$K,6,0)</f>
        <v>45089</v>
      </c>
      <c r="L337" s="50" t="e">
        <f>+VLOOKUP(B337,[3]CHECK!E$2:G$146,3,0)</f>
        <v>#N/A</v>
      </c>
      <c r="M337" s="50" t="e">
        <f t="shared" si="17"/>
        <v>#N/A</v>
      </c>
      <c r="Q337" t="s">
        <v>896</v>
      </c>
      <c r="S337" t="s">
        <v>912</v>
      </c>
    </row>
    <row r="338" spans="1:19" hidden="1" x14ac:dyDescent="0.25">
      <c r="A338" s="63">
        <v>337</v>
      </c>
      <c r="B338" s="69">
        <v>25227</v>
      </c>
      <c r="C338" s="65">
        <v>45044</v>
      </c>
      <c r="D338" s="64" t="s">
        <v>38</v>
      </c>
      <c r="E338" s="66">
        <v>4313540</v>
      </c>
      <c r="F338" s="66">
        <v>431354</v>
      </c>
      <c r="G338" s="66">
        <f t="shared" si="15"/>
        <v>4744894</v>
      </c>
      <c r="H338" s="64" t="s">
        <v>833</v>
      </c>
      <c r="I338" s="50">
        <f>+VLOOKUP(B338,'[2]TT 2023'!$F:$K,2,0)</f>
        <v>4744894</v>
      </c>
      <c r="J338" s="50">
        <f t="shared" si="16"/>
        <v>0</v>
      </c>
      <c r="K338" s="78">
        <f>+VLOOKUP(B338,'[2]TT 2023'!$F:$K,6,0)</f>
        <v>45089</v>
      </c>
      <c r="L338" s="50" t="e">
        <f>+VLOOKUP(B338,[3]CHECK!E$2:G$146,3,0)</f>
        <v>#N/A</v>
      </c>
      <c r="M338" s="50" t="e">
        <f t="shared" si="17"/>
        <v>#N/A</v>
      </c>
      <c r="Q338" t="s">
        <v>896</v>
      </c>
      <c r="S338" t="s">
        <v>912</v>
      </c>
    </row>
    <row r="339" spans="1:19" hidden="1" x14ac:dyDescent="0.25">
      <c r="A339" s="63">
        <v>338</v>
      </c>
      <c r="B339" s="73">
        <v>25228</v>
      </c>
      <c r="C339" s="39">
        <v>45044</v>
      </c>
      <c r="D339" s="40" t="s">
        <v>35</v>
      </c>
      <c r="E339" s="57">
        <v>1416000</v>
      </c>
      <c r="F339" s="57">
        <v>141600</v>
      </c>
      <c r="G339" s="66">
        <f t="shared" si="15"/>
        <v>1557600</v>
      </c>
      <c r="H339" s="64" t="s">
        <v>833</v>
      </c>
      <c r="I339" s="50">
        <f>+VLOOKUP(B339,'[2]TT 2023'!$F:$K,2,0)</f>
        <v>1557600</v>
      </c>
      <c r="J339" s="50">
        <f t="shared" si="16"/>
        <v>0</v>
      </c>
      <c r="K339" s="78">
        <f>+VLOOKUP(B339,'[2]TT 2023'!$F:$K,6,0)</f>
        <v>45089</v>
      </c>
      <c r="L339" s="50" t="e">
        <f>+VLOOKUP(B339,[3]CHECK!E$2:G$146,3,0)</f>
        <v>#N/A</v>
      </c>
      <c r="M339" s="50" t="e">
        <f t="shared" si="17"/>
        <v>#N/A</v>
      </c>
      <c r="Q339" t="s">
        <v>896</v>
      </c>
      <c r="S339" t="s">
        <v>912</v>
      </c>
    </row>
    <row r="340" spans="1:19" hidden="1" x14ac:dyDescent="0.25">
      <c r="A340" s="63">
        <v>339</v>
      </c>
      <c r="B340" s="73">
        <v>25229</v>
      </c>
      <c r="C340" s="39">
        <v>45044</v>
      </c>
      <c r="D340" s="40" t="s">
        <v>27</v>
      </c>
      <c r="E340" s="57">
        <v>1780750</v>
      </c>
      <c r="F340" s="57">
        <v>178075</v>
      </c>
      <c r="G340" s="66">
        <f t="shared" si="15"/>
        <v>1958825</v>
      </c>
      <c r="H340" s="64" t="s">
        <v>833</v>
      </c>
      <c r="I340" s="50">
        <f>+VLOOKUP(B340,'[2]TT 2023'!$F:$K,2,0)</f>
        <v>1958825</v>
      </c>
      <c r="J340" s="50">
        <f t="shared" si="16"/>
        <v>0</v>
      </c>
      <c r="K340" s="78">
        <f>+VLOOKUP(B340,'[2]TT 2023'!$F:$K,6,0)</f>
        <v>45089</v>
      </c>
      <c r="L340" s="50" t="e">
        <f>+VLOOKUP(B340,[3]CHECK!E$2:G$146,3,0)</f>
        <v>#N/A</v>
      </c>
      <c r="M340" s="50" t="e">
        <f t="shared" si="17"/>
        <v>#N/A</v>
      </c>
      <c r="Q340" t="s">
        <v>896</v>
      </c>
      <c r="S340" t="s">
        <v>912</v>
      </c>
    </row>
    <row r="341" spans="1:19" hidden="1" x14ac:dyDescent="0.25">
      <c r="A341" s="63">
        <v>340</v>
      </c>
      <c r="B341" s="73">
        <v>25230</v>
      </c>
      <c r="C341" s="39">
        <v>45044</v>
      </c>
      <c r="D341" s="40" t="s">
        <v>27</v>
      </c>
      <c r="E341" s="57">
        <v>8213260</v>
      </c>
      <c r="F341" s="57">
        <v>821326</v>
      </c>
      <c r="G341" s="66">
        <f t="shared" si="15"/>
        <v>9034586</v>
      </c>
      <c r="H341" s="64" t="s">
        <v>833</v>
      </c>
      <c r="I341" s="50">
        <f>+VLOOKUP(B341,'[2]TT 2023'!$F:$K,2,0)</f>
        <v>9034586</v>
      </c>
      <c r="J341" s="50">
        <f t="shared" si="16"/>
        <v>0</v>
      </c>
      <c r="K341" s="78">
        <f>+VLOOKUP(B341,'[2]TT 2023'!$F:$K,6,0)</f>
        <v>45089</v>
      </c>
      <c r="L341" s="50" t="e">
        <f>+VLOOKUP(B341,[3]CHECK!E$2:G$146,3,0)</f>
        <v>#N/A</v>
      </c>
      <c r="M341" s="50" t="e">
        <f t="shared" si="17"/>
        <v>#N/A</v>
      </c>
      <c r="Q341" t="s">
        <v>896</v>
      </c>
      <c r="S341" t="s">
        <v>912</v>
      </c>
    </row>
    <row r="342" spans="1:19" hidden="1" x14ac:dyDescent="0.25">
      <c r="A342" s="63">
        <v>341</v>
      </c>
      <c r="B342" s="69">
        <v>25231</v>
      </c>
      <c r="C342" s="65">
        <v>45044</v>
      </c>
      <c r="D342" s="64" t="s">
        <v>12</v>
      </c>
      <c r="E342" s="66">
        <v>3940900</v>
      </c>
      <c r="F342" s="66">
        <v>394090</v>
      </c>
      <c r="G342" s="66">
        <f t="shared" si="15"/>
        <v>4334990</v>
      </c>
      <c r="H342" s="64" t="s">
        <v>833</v>
      </c>
      <c r="I342" s="50">
        <f>+VLOOKUP(B342,'[2]TT 2023'!$F:$K,2,0)</f>
        <v>4334990</v>
      </c>
      <c r="J342" s="50">
        <f t="shared" si="16"/>
        <v>0</v>
      </c>
      <c r="K342" s="78">
        <f>+VLOOKUP(B342,'[2]TT 2023'!$F:$K,6,0)</f>
        <v>45089</v>
      </c>
      <c r="L342" s="50" t="e">
        <f>+VLOOKUP(B342,[3]CHECK!E$2:G$146,3,0)</f>
        <v>#N/A</v>
      </c>
      <c r="M342" s="50" t="e">
        <f t="shared" si="17"/>
        <v>#N/A</v>
      </c>
      <c r="Q342" t="s">
        <v>896</v>
      </c>
      <c r="S342" t="s">
        <v>912</v>
      </c>
    </row>
    <row r="343" spans="1:19" hidden="1" x14ac:dyDescent="0.25">
      <c r="A343" s="63">
        <v>342</v>
      </c>
      <c r="B343" s="69">
        <v>25232</v>
      </c>
      <c r="C343" s="65">
        <v>45044</v>
      </c>
      <c r="D343" s="64" t="s">
        <v>13</v>
      </c>
      <c r="E343" s="66">
        <v>2665380</v>
      </c>
      <c r="F343" s="66">
        <v>266538</v>
      </c>
      <c r="G343" s="66">
        <f t="shared" si="15"/>
        <v>2931918</v>
      </c>
      <c r="H343" s="64" t="s">
        <v>833</v>
      </c>
      <c r="I343" s="50">
        <f>+VLOOKUP(B343,'[2]TT 2023'!$F:$K,2,0)</f>
        <v>2931918</v>
      </c>
      <c r="J343" s="50">
        <f t="shared" si="16"/>
        <v>0</v>
      </c>
      <c r="K343" s="78">
        <f>+VLOOKUP(B343,'[2]TT 2023'!$F:$K,6,0)</f>
        <v>45070</v>
      </c>
      <c r="L343" s="50" t="e">
        <f>+VLOOKUP(B343,[3]CHECK!E$2:G$146,3,0)</f>
        <v>#N/A</v>
      </c>
      <c r="M343" s="50" t="e">
        <f t="shared" si="17"/>
        <v>#N/A</v>
      </c>
      <c r="Q343" t="s">
        <v>896</v>
      </c>
      <c r="S343" t="s">
        <v>912</v>
      </c>
    </row>
    <row r="344" spans="1:19" hidden="1" x14ac:dyDescent="0.25">
      <c r="A344" s="63">
        <v>343</v>
      </c>
      <c r="B344" s="69">
        <v>25242</v>
      </c>
      <c r="C344" s="65">
        <v>45044</v>
      </c>
      <c r="D344" s="64" t="s">
        <v>36</v>
      </c>
      <c r="E344" s="66">
        <v>1822480</v>
      </c>
      <c r="F344" s="66">
        <v>182248</v>
      </c>
      <c r="G344" s="66">
        <f t="shared" si="15"/>
        <v>2004728</v>
      </c>
      <c r="H344" s="64" t="s">
        <v>833</v>
      </c>
      <c r="I344" s="50">
        <f>+VLOOKUP(B344,'[2]TT 2023'!$F:$K,2,0)</f>
        <v>2004728</v>
      </c>
      <c r="J344" s="50">
        <f t="shared" si="16"/>
        <v>0</v>
      </c>
      <c r="K344" s="78">
        <f>+VLOOKUP(B344,'[2]TT 2023'!$F:$K,6,0)</f>
        <v>45056</v>
      </c>
      <c r="L344" s="50" t="e">
        <f>+VLOOKUP(B344,[3]CHECK!E$2:G$146,3,0)</f>
        <v>#N/A</v>
      </c>
      <c r="M344" s="50" t="e">
        <f t="shared" si="17"/>
        <v>#N/A</v>
      </c>
      <c r="Q344" t="s">
        <v>896</v>
      </c>
      <c r="S344" t="s">
        <v>912</v>
      </c>
    </row>
    <row r="345" spans="1:19" hidden="1" x14ac:dyDescent="0.25">
      <c r="A345" s="63">
        <v>344</v>
      </c>
      <c r="B345" s="69">
        <v>25245</v>
      </c>
      <c r="C345" s="65">
        <v>45044</v>
      </c>
      <c r="D345" s="64" t="s">
        <v>29</v>
      </c>
      <c r="E345" s="66">
        <v>4087060</v>
      </c>
      <c r="F345" s="66">
        <v>408706</v>
      </c>
      <c r="G345" s="66">
        <f t="shared" si="15"/>
        <v>4495766</v>
      </c>
      <c r="H345" s="64" t="s">
        <v>833</v>
      </c>
      <c r="I345" s="50">
        <f>+VLOOKUP(B345,'[2]TT 2023'!$F:$K,2,0)</f>
        <v>4495766</v>
      </c>
      <c r="J345" s="50">
        <f t="shared" si="16"/>
        <v>0</v>
      </c>
      <c r="K345" s="78">
        <f>+VLOOKUP(B345,'[2]TT 2023'!$F:$K,6,0)</f>
        <v>45089</v>
      </c>
      <c r="L345" s="50" t="e">
        <f>+VLOOKUP(B345,[3]CHECK!E$2:G$146,3,0)</f>
        <v>#N/A</v>
      </c>
      <c r="M345" s="50" t="e">
        <f t="shared" si="17"/>
        <v>#N/A</v>
      </c>
      <c r="Q345" t="s">
        <v>896</v>
      </c>
      <c r="S345" t="s">
        <v>912</v>
      </c>
    </row>
    <row r="346" spans="1:19" hidden="1" x14ac:dyDescent="0.25">
      <c r="A346" s="63">
        <v>345</v>
      </c>
      <c r="B346" s="69">
        <v>25246</v>
      </c>
      <c r="C346" s="39">
        <v>45044</v>
      </c>
      <c r="D346" s="40" t="s">
        <v>35</v>
      </c>
      <c r="E346" s="57">
        <v>1905040</v>
      </c>
      <c r="F346" s="57">
        <v>190504</v>
      </c>
      <c r="G346" s="112">
        <f t="shared" si="15"/>
        <v>2095544</v>
      </c>
      <c r="H346" s="64" t="s">
        <v>833</v>
      </c>
      <c r="I346" s="50">
        <f>+VLOOKUP(B346,'[2]TT 2023'!$F:$K,2,0)</f>
        <v>2095544</v>
      </c>
      <c r="J346" s="50">
        <f t="shared" si="16"/>
        <v>0</v>
      </c>
      <c r="K346" s="78">
        <f>+VLOOKUP(B346,'[2]TT 2023'!$F:$K,6,0)</f>
        <v>45117</v>
      </c>
      <c r="L346" s="50">
        <f>+VLOOKUP(B346,[3]CHECK!E$2:G$146,3,0)</f>
        <v>2095544</v>
      </c>
      <c r="M346" s="50">
        <f t="shared" si="17"/>
        <v>0</v>
      </c>
      <c r="Q346" t="s">
        <v>895</v>
      </c>
    </row>
    <row r="347" spans="1:19" hidden="1" x14ac:dyDescent="0.25">
      <c r="A347" s="63">
        <v>346</v>
      </c>
      <c r="B347" s="73">
        <v>25247</v>
      </c>
      <c r="C347" s="39">
        <v>45044</v>
      </c>
      <c r="D347" s="40" t="s">
        <v>35</v>
      </c>
      <c r="E347" s="57">
        <v>2579200</v>
      </c>
      <c r="F347" s="57">
        <v>257920</v>
      </c>
      <c r="G347" s="66">
        <f t="shared" si="15"/>
        <v>2837120</v>
      </c>
      <c r="H347" s="64" t="s">
        <v>833</v>
      </c>
      <c r="I347" s="50">
        <f>+VLOOKUP(B347,'[2]TT 2023'!$F:$K,2,0)</f>
        <v>2837120</v>
      </c>
      <c r="J347" s="50">
        <f t="shared" si="16"/>
        <v>0</v>
      </c>
      <c r="K347" s="78">
        <f>+VLOOKUP(B347,'[2]TT 2023'!$F:$K,6,0)</f>
        <v>45089</v>
      </c>
      <c r="L347" s="50" t="e">
        <f>+VLOOKUP(B347,[3]CHECK!E$2:G$146,3,0)</f>
        <v>#N/A</v>
      </c>
      <c r="M347" s="50" t="e">
        <f t="shared" si="17"/>
        <v>#N/A</v>
      </c>
      <c r="Q347" t="s">
        <v>896</v>
      </c>
      <c r="S347" t="s">
        <v>912</v>
      </c>
    </row>
    <row r="348" spans="1:19" hidden="1" x14ac:dyDescent="0.25">
      <c r="A348" s="63">
        <v>347</v>
      </c>
      <c r="B348" s="73">
        <v>25249</v>
      </c>
      <c r="C348" s="39">
        <v>45044</v>
      </c>
      <c r="D348" s="40" t="s">
        <v>28</v>
      </c>
      <c r="E348" s="57">
        <v>1289600</v>
      </c>
      <c r="F348" s="57">
        <v>128960</v>
      </c>
      <c r="G348" s="66">
        <f t="shared" si="15"/>
        <v>1418560</v>
      </c>
      <c r="H348" s="64" t="s">
        <v>833</v>
      </c>
      <c r="I348" s="50">
        <f>+VLOOKUP(B348,'[2]TT 2023'!$F:$K,2,0)</f>
        <v>1418560</v>
      </c>
      <c r="J348" s="50">
        <f t="shared" si="16"/>
        <v>0</v>
      </c>
      <c r="K348" s="78">
        <f>+VLOOKUP(B348,'[2]TT 2023'!$F:$K,6,0)</f>
        <v>45089</v>
      </c>
      <c r="L348" s="50" t="e">
        <f>+VLOOKUP(B348,[3]CHECK!E$2:G$146,3,0)</f>
        <v>#N/A</v>
      </c>
      <c r="M348" s="50" t="e">
        <f t="shared" si="17"/>
        <v>#N/A</v>
      </c>
      <c r="Q348" t="s">
        <v>896</v>
      </c>
      <c r="S348" t="s">
        <v>912</v>
      </c>
    </row>
    <row r="349" spans="1:19" hidden="1" x14ac:dyDescent="0.25">
      <c r="A349" s="63">
        <v>348</v>
      </c>
      <c r="B349" s="69">
        <v>25250</v>
      </c>
      <c r="C349" s="65">
        <v>45044</v>
      </c>
      <c r="D349" s="64" t="s">
        <v>36</v>
      </c>
      <c r="E349" s="66">
        <v>2221160</v>
      </c>
      <c r="F349" s="66">
        <v>222116</v>
      </c>
      <c r="G349" s="66">
        <f t="shared" si="15"/>
        <v>2443276</v>
      </c>
      <c r="H349" s="64" t="s">
        <v>833</v>
      </c>
      <c r="I349" s="50">
        <f>+VLOOKUP(B349,'[2]TT 2023'!$F:$K,2,0)</f>
        <v>2443276</v>
      </c>
      <c r="J349" s="50">
        <f t="shared" si="16"/>
        <v>0</v>
      </c>
      <c r="K349" s="78">
        <f>+VLOOKUP(B349,'[2]TT 2023'!$F:$K,6,0)</f>
        <v>45089</v>
      </c>
      <c r="L349" s="50" t="e">
        <f>+VLOOKUP(B349,[3]CHECK!E$2:G$146,3,0)</f>
        <v>#N/A</v>
      </c>
      <c r="M349" s="50" t="e">
        <f t="shared" si="17"/>
        <v>#N/A</v>
      </c>
      <c r="Q349" t="s">
        <v>896</v>
      </c>
      <c r="S349" t="s">
        <v>912</v>
      </c>
    </row>
    <row r="350" spans="1:19" hidden="1" x14ac:dyDescent="0.25">
      <c r="A350" s="63">
        <v>349</v>
      </c>
      <c r="B350" s="69">
        <v>25251</v>
      </c>
      <c r="C350" s="65">
        <v>45044</v>
      </c>
      <c r="D350" s="64" t="s">
        <v>30</v>
      </c>
      <c r="E350" s="66">
        <v>1905040</v>
      </c>
      <c r="F350" s="66">
        <v>190504</v>
      </c>
      <c r="G350" s="66">
        <f t="shared" si="15"/>
        <v>2095544</v>
      </c>
      <c r="H350" s="64" t="s">
        <v>833</v>
      </c>
      <c r="I350" s="50">
        <f>+VLOOKUP(B350,'[2]TT 2023'!$F:$K,2,0)</f>
        <v>2095544</v>
      </c>
      <c r="J350" s="50">
        <f t="shared" si="16"/>
        <v>0</v>
      </c>
      <c r="K350" s="78">
        <f>+VLOOKUP(B350,'[2]TT 2023'!$F:$K,6,0)</f>
        <v>45089</v>
      </c>
      <c r="L350" s="50" t="e">
        <f>+VLOOKUP(B350,[3]CHECK!E$2:G$146,3,0)</f>
        <v>#N/A</v>
      </c>
      <c r="M350" s="50" t="e">
        <f t="shared" si="17"/>
        <v>#N/A</v>
      </c>
      <c r="Q350" t="s">
        <v>896</v>
      </c>
      <c r="S350" t="s">
        <v>912</v>
      </c>
    </row>
    <row r="351" spans="1:19" hidden="1" x14ac:dyDescent="0.25">
      <c r="A351" s="63">
        <v>350</v>
      </c>
      <c r="B351" s="69">
        <v>25252</v>
      </c>
      <c r="C351" s="65">
        <v>45044</v>
      </c>
      <c r="D351" s="64" t="s">
        <v>32</v>
      </c>
      <c r="E351" s="66">
        <v>1410195</v>
      </c>
      <c r="F351" s="66">
        <v>141020</v>
      </c>
      <c r="G351" s="66">
        <f t="shared" si="15"/>
        <v>1551215</v>
      </c>
      <c r="H351" s="64" t="s">
        <v>833</v>
      </c>
      <c r="I351" s="50">
        <f>+VLOOKUP(B351,'[2]TT 2023'!$F:$K,2,0)</f>
        <v>1551220</v>
      </c>
      <c r="J351" s="50">
        <f t="shared" si="16"/>
        <v>5</v>
      </c>
      <c r="K351" s="78">
        <f>+VLOOKUP(B351,'[2]TT 2023'!$F:$K,6,0)</f>
        <v>45089</v>
      </c>
      <c r="L351" s="50" t="e">
        <f>+VLOOKUP(B351,[3]CHECK!E$2:G$146,3,0)</f>
        <v>#N/A</v>
      </c>
      <c r="M351" s="50" t="e">
        <f t="shared" si="17"/>
        <v>#N/A</v>
      </c>
      <c r="Q351" t="s">
        <v>896</v>
      </c>
      <c r="S351" t="s">
        <v>912</v>
      </c>
    </row>
    <row r="352" spans="1:19" hidden="1" x14ac:dyDescent="0.25">
      <c r="A352" s="63">
        <v>351</v>
      </c>
      <c r="B352" s="69">
        <v>25253</v>
      </c>
      <c r="C352" s="65">
        <v>45044</v>
      </c>
      <c r="D352" s="64" t="s">
        <v>13</v>
      </c>
      <c r="E352" s="66">
        <v>1204375</v>
      </c>
      <c r="F352" s="66">
        <v>120438</v>
      </c>
      <c r="G352" s="66">
        <f t="shared" si="15"/>
        <v>1324813</v>
      </c>
      <c r="H352" s="64" t="s">
        <v>833</v>
      </c>
      <c r="I352" s="50">
        <f>+VLOOKUP(B352,'[2]TT 2023'!$F:$K,2,0)</f>
        <v>1324818</v>
      </c>
      <c r="J352" s="50">
        <f t="shared" si="16"/>
        <v>5</v>
      </c>
      <c r="K352" s="78">
        <f>+VLOOKUP(B352,'[2]TT 2023'!$F:$K,6,0)</f>
        <v>45089</v>
      </c>
      <c r="L352" s="50" t="e">
        <f>+VLOOKUP(B352,[3]CHECK!E$2:G$146,3,0)</f>
        <v>#N/A</v>
      </c>
      <c r="M352" s="50" t="e">
        <f t="shared" si="17"/>
        <v>#N/A</v>
      </c>
      <c r="Q352" t="s">
        <v>896</v>
      </c>
      <c r="S352" t="s">
        <v>912</v>
      </c>
    </row>
    <row r="353" spans="1:19" hidden="1" x14ac:dyDescent="0.25">
      <c r="A353" s="63">
        <v>352</v>
      </c>
      <c r="B353" s="69">
        <v>25255</v>
      </c>
      <c r="C353" s="65">
        <v>45044</v>
      </c>
      <c r="D353" s="64" t="s">
        <v>13</v>
      </c>
      <c r="E353" s="66">
        <v>1416000</v>
      </c>
      <c r="F353" s="66">
        <v>141600</v>
      </c>
      <c r="G353" s="66">
        <f t="shared" si="15"/>
        <v>1557600</v>
      </c>
      <c r="H353" s="64" t="s">
        <v>833</v>
      </c>
      <c r="I353" s="50">
        <f>+VLOOKUP(B353,'[2]TT 2023'!$F:$K,2,0)</f>
        <v>1557600</v>
      </c>
      <c r="J353" s="50">
        <f t="shared" si="16"/>
        <v>0</v>
      </c>
      <c r="K353" s="78">
        <f>+VLOOKUP(B353,'[2]TT 2023'!$F:$K,6,0)</f>
        <v>45089</v>
      </c>
      <c r="L353" s="50" t="e">
        <f>+VLOOKUP(B353,[3]CHECK!E$2:G$146,3,0)</f>
        <v>#N/A</v>
      </c>
      <c r="M353" s="50" t="e">
        <f t="shared" si="17"/>
        <v>#N/A</v>
      </c>
      <c r="Q353" t="s">
        <v>896</v>
      </c>
      <c r="S353" t="s">
        <v>912</v>
      </c>
    </row>
    <row r="354" spans="1:19" hidden="1" x14ac:dyDescent="0.25">
      <c r="A354" s="63">
        <v>353</v>
      </c>
      <c r="B354" s="69">
        <v>25256</v>
      </c>
      <c r="C354" s="65">
        <v>45044</v>
      </c>
      <c r="D354" s="64" t="s">
        <v>13</v>
      </c>
      <c r="E354" s="66">
        <v>1765190</v>
      </c>
      <c r="F354" s="66">
        <v>176519</v>
      </c>
      <c r="G354" s="66">
        <f t="shared" si="15"/>
        <v>1941709</v>
      </c>
      <c r="H354" s="64" t="s">
        <v>833</v>
      </c>
      <c r="I354" s="50">
        <f>+VLOOKUP(B354,'[2]TT 2023'!$F:$K,2,0)</f>
        <v>1941709</v>
      </c>
      <c r="J354" s="50">
        <f t="shared" si="16"/>
        <v>0</v>
      </c>
      <c r="K354" s="78">
        <f>+VLOOKUP(B354,'[2]TT 2023'!$F:$K,6,0)</f>
        <v>45089</v>
      </c>
      <c r="L354" s="50" t="e">
        <f>+VLOOKUP(B354,[3]CHECK!E$2:G$146,3,0)</f>
        <v>#N/A</v>
      </c>
      <c r="M354" s="50" t="e">
        <f t="shared" si="17"/>
        <v>#N/A</v>
      </c>
      <c r="Q354" t="s">
        <v>896</v>
      </c>
      <c r="S354" t="s">
        <v>912</v>
      </c>
    </row>
    <row r="355" spans="1:19" hidden="1" x14ac:dyDescent="0.25">
      <c r="A355" s="63">
        <v>354</v>
      </c>
      <c r="B355" s="69">
        <v>25257</v>
      </c>
      <c r="C355" s="65">
        <v>45044</v>
      </c>
      <c r="D355" s="64" t="s">
        <v>13</v>
      </c>
      <c r="E355" s="66">
        <v>2425138</v>
      </c>
      <c r="F355" s="66">
        <v>242514</v>
      </c>
      <c r="G355" s="66">
        <f t="shared" si="15"/>
        <v>2667652</v>
      </c>
      <c r="H355" s="64" t="s">
        <v>833</v>
      </c>
      <c r="I355" s="50">
        <f>+VLOOKUP(B355,'[2]TT 2023'!$F:$K,2,0)</f>
        <v>2667654</v>
      </c>
      <c r="J355" s="50">
        <f t="shared" si="16"/>
        <v>2</v>
      </c>
      <c r="K355" s="78">
        <f>+VLOOKUP(B355,'[2]TT 2023'!$F:$K,6,0)</f>
        <v>45089</v>
      </c>
      <c r="L355" s="50" t="e">
        <f>+VLOOKUP(B355,[3]CHECK!E$2:G$146,3,0)</f>
        <v>#N/A</v>
      </c>
      <c r="M355" s="50" t="e">
        <f t="shared" si="17"/>
        <v>#N/A</v>
      </c>
      <c r="Q355" t="s">
        <v>896</v>
      </c>
      <c r="S355" t="s">
        <v>912</v>
      </c>
    </row>
    <row r="356" spans="1:19" hidden="1" x14ac:dyDescent="0.25">
      <c r="A356" s="63">
        <v>355</v>
      </c>
      <c r="B356" s="69">
        <v>25258</v>
      </c>
      <c r="C356" s="65">
        <v>45044</v>
      </c>
      <c r="D356" s="64" t="s">
        <v>13</v>
      </c>
      <c r="E356" s="66">
        <v>708000</v>
      </c>
      <c r="F356" s="66">
        <v>70800</v>
      </c>
      <c r="G356" s="66">
        <f t="shared" si="15"/>
        <v>778800</v>
      </c>
      <c r="H356" s="64" t="s">
        <v>833</v>
      </c>
      <c r="I356" s="50">
        <f>+VLOOKUP(B356,'[2]TT 2023'!$F:$K,2,0)</f>
        <v>778800</v>
      </c>
      <c r="J356" s="50">
        <f t="shared" si="16"/>
        <v>0</v>
      </c>
      <c r="K356" s="78">
        <f>+VLOOKUP(B356,'[2]TT 2023'!$F:$K,6,0)</f>
        <v>45089</v>
      </c>
      <c r="L356" s="50" t="e">
        <f>+VLOOKUP(B356,[3]CHECK!E$2:G$146,3,0)</f>
        <v>#N/A</v>
      </c>
      <c r="M356" s="50" t="e">
        <f t="shared" si="17"/>
        <v>#N/A</v>
      </c>
      <c r="Q356" t="s">
        <v>896</v>
      </c>
      <c r="S356" t="s">
        <v>912</v>
      </c>
    </row>
    <row r="357" spans="1:19" hidden="1" x14ac:dyDescent="0.25">
      <c r="A357" s="63">
        <v>356</v>
      </c>
      <c r="B357" s="69">
        <v>25259</v>
      </c>
      <c r="C357" s="65">
        <v>45044</v>
      </c>
      <c r="D357" s="64" t="s">
        <v>13</v>
      </c>
      <c r="E357" s="66">
        <v>6310280</v>
      </c>
      <c r="F357" s="66">
        <v>631028</v>
      </c>
      <c r="G357" s="66">
        <f t="shared" si="15"/>
        <v>6941308</v>
      </c>
      <c r="H357" s="64" t="s">
        <v>833</v>
      </c>
      <c r="I357" s="50">
        <f>+VLOOKUP(B357,'[2]TT 2023'!$F:$K,2,0)</f>
        <v>6941308</v>
      </c>
      <c r="J357" s="50">
        <f t="shared" si="16"/>
        <v>0</v>
      </c>
      <c r="K357" s="78">
        <f>+VLOOKUP(B357,'[2]TT 2023'!$F:$K,6,0)</f>
        <v>45089</v>
      </c>
      <c r="L357" s="50" t="e">
        <f>+VLOOKUP(B357,[3]CHECK!E$2:G$146,3,0)</f>
        <v>#N/A</v>
      </c>
      <c r="M357" s="50" t="e">
        <f t="shared" si="17"/>
        <v>#N/A</v>
      </c>
      <c r="Q357" t="s">
        <v>896</v>
      </c>
      <c r="S357" t="s">
        <v>912</v>
      </c>
    </row>
    <row r="358" spans="1:19" hidden="1" x14ac:dyDescent="0.25">
      <c r="A358" s="63">
        <v>357</v>
      </c>
      <c r="B358" s="69">
        <v>25260</v>
      </c>
      <c r="C358" s="65">
        <v>45044</v>
      </c>
      <c r="D358" s="64" t="s">
        <v>13</v>
      </c>
      <c r="E358" s="66">
        <v>2929160</v>
      </c>
      <c r="F358" s="66">
        <v>292916</v>
      </c>
      <c r="G358" s="66">
        <f t="shared" si="15"/>
        <v>3222076</v>
      </c>
      <c r="H358" s="64" t="s">
        <v>833</v>
      </c>
      <c r="I358" s="50">
        <f>+VLOOKUP(B358,'[2]TT 2023'!$F:$K,2,0)</f>
        <v>3222076</v>
      </c>
      <c r="J358" s="50">
        <f t="shared" si="16"/>
        <v>0</v>
      </c>
      <c r="K358" s="78">
        <f>+VLOOKUP(B358,'[2]TT 2023'!$F:$K,6,0)</f>
        <v>45089</v>
      </c>
      <c r="L358" s="50" t="e">
        <f>+VLOOKUP(B358,[3]CHECK!E$2:G$146,3,0)</f>
        <v>#N/A</v>
      </c>
      <c r="M358" s="50" t="e">
        <f t="shared" si="17"/>
        <v>#N/A</v>
      </c>
      <c r="Q358" t="s">
        <v>896</v>
      </c>
      <c r="S358" t="s">
        <v>912</v>
      </c>
    </row>
    <row r="359" spans="1:19" hidden="1" x14ac:dyDescent="0.25">
      <c r="A359" s="63">
        <v>358</v>
      </c>
      <c r="B359" s="69">
        <v>25261</v>
      </c>
      <c r="C359" s="65">
        <v>45044</v>
      </c>
      <c r="D359" s="64" t="s">
        <v>13</v>
      </c>
      <c r="E359" s="66">
        <v>3233810</v>
      </c>
      <c r="F359" s="66">
        <v>323381</v>
      </c>
      <c r="G359" s="66">
        <f t="shared" si="15"/>
        <v>3557191</v>
      </c>
      <c r="H359" s="64" t="s">
        <v>833</v>
      </c>
      <c r="I359" s="50">
        <f>+VLOOKUP(B359,'[2]TT 2023'!$F:$K,2,0)</f>
        <v>3557191</v>
      </c>
      <c r="J359" s="50">
        <f t="shared" si="16"/>
        <v>0</v>
      </c>
      <c r="K359" s="78">
        <f>+VLOOKUP(B359,'[2]TT 2023'!$F:$K,6,0)</f>
        <v>45089</v>
      </c>
      <c r="L359" s="50" t="e">
        <f>+VLOOKUP(B359,[3]CHECK!E$2:G$146,3,0)</f>
        <v>#N/A</v>
      </c>
      <c r="M359" s="50" t="e">
        <f t="shared" si="17"/>
        <v>#N/A</v>
      </c>
      <c r="Q359" t="s">
        <v>896</v>
      </c>
      <c r="S359" t="s">
        <v>912</v>
      </c>
    </row>
    <row r="360" spans="1:19" hidden="1" x14ac:dyDescent="0.25">
      <c r="A360" s="63">
        <v>359</v>
      </c>
      <c r="B360" s="69">
        <v>25262</v>
      </c>
      <c r="C360" s="65">
        <v>45044</v>
      </c>
      <c r="D360" s="64" t="s">
        <v>13</v>
      </c>
      <c r="E360" s="66">
        <v>1110580</v>
      </c>
      <c r="F360" s="66">
        <v>111058</v>
      </c>
      <c r="G360" s="66">
        <f t="shared" si="15"/>
        <v>1221638</v>
      </c>
      <c r="H360" s="64" t="s">
        <v>833</v>
      </c>
      <c r="I360" s="50">
        <f>+VLOOKUP(B360,'[2]TT 2023'!$F:$K,2,0)</f>
        <v>1221638</v>
      </c>
      <c r="J360" s="50">
        <f t="shared" si="16"/>
        <v>0</v>
      </c>
      <c r="K360" s="78">
        <f>+VLOOKUP(B360,'[2]TT 2023'!$F:$K,6,0)</f>
        <v>45089</v>
      </c>
      <c r="L360" s="50" t="e">
        <f>+VLOOKUP(B360,[3]CHECK!E$2:G$146,3,0)</f>
        <v>#N/A</v>
      </c>
      <c r="M360" s="50" t="e">
        <f t="shared" si="17"/>
        <v>#N/A</v>
      </c>
      <c r="Q360" t="s">
        <v>896</v>
      </c>
      <c r="S360" t="s">
        <v>912</v>
      </c>
    </row>
    <row r="361" spans="1:19" hidden="1" x14ac:dyDescent="0.25">
      <c r="A361" s="63">
        <v>360</v>
      </c>
      <c r="B361" s="69">
        <v>25263</v>
      </c>
      <c r="C361" s="65">
        <v>45044</v>
      </c>
      <c r="D361" s="64" t="s">
        <v>13</v>
      </c>
      <c r="E361" s="66">
        <v>6372000</v>
      </c>
      <c r="F361" s="66">
        <v>637200</v>
      </c>
      <c r="G361" s="66">
        <f t="shared" si="15"/>
        <v>7009200</v>
      </c>
      <c r="H361" s="64" t="s">
        <v>833</v>
      </c>
      <c r="I361" s="50">
        <f>+VLOOKUP(B361,'[2]TT 2023'!$F:$K,2,0)</f>
        <v>7009200</v>
      </c>
      <c r="J361" s="50">
        <f t="shared" si="16"/>
        <v>0</v>
      </c>
      <c r="K361" s="78">
        <f>+VLOOKUP(B361,'[2]TT 2023'!$F:$K,6,0)</f>
        <v>45089</v>
      </c>
      <c r="L361" s="50" t="e">
        <f>+VLOOKUP(B361,[3]CHECK!E$2:G$146,3,0)</f>
        <v>#N/A</v>
      </c>
      <c r="M361" s="50" t="e">
        <f t="shared" si="17"/>
        <v>#N/A</v>
      </c>
      <c r="Q361" t="s">
        <v>896</v>
      </c>
      <c r="S361" t="s">
        <v>912</v>
      </c>
    </row>
    <row r="362" spans="1:19" hidden="1" x14ac:dyDescent="0.25">
      <c r="A362" s="63">
        <v>361</v>
      </c>
      <c r="B362" s="69">
        <v>25264</v>
      </c>
      <c r="C362" s="65">
        <v>45044</v>
      </c>
      <c r="D362" s="64" t="s">
        <v>13</v>
      </c>
      <c r="E362" s="66">
        <v>1924970</v>
      </c>
      <c r="F362" s="66">
        <v>192497</v>
      </c>
      <c r="G362" s="66">
        <f t="shared" si="15"/>
        <v>2117467</v>
      </c>
      <c r="H362" s="64" t="s">
        <v>833</v>
      </c>
      <c r="I362" s="50">
        <f>+VLOOKUP(B362,'[2]TT 2023'!$F:$K,2,0)</f>
        <v>2117467</v>
      </c>
      <c r="J362" s="50">
        <f t="shared" si="16"/>
        <v>0</v>
      </c>
      <c r="K362" s="78">
        <f>+VLOOKUP(B362,'[2]TT 2023'!$F:$K,6,0)</f>
        <v>45089</v>
      </c>
      <c r="L362" s="50" t="e">
        <f>+VLOOKUP(B362,[3]CHECK!E$2:G$146,3,0)</f>
        <v>#N/A</v>
      </c>
      <c r="M362" s="50" t="e">
        <f t="shared" si="17"/>
        <v>#N/A</v>
      </c>
      <c r="Q362" t="s">
        <v>896</v>
      </c>
      <c r="S362" t="s">
        <v>912</v>
      </c>
    </row>
    <row r="363" spans="1:19" hidden="1" x14ac:dyDescent="0.25">
      <c r="A363" s="63">
        <v>362</v>
      </c>
      <c r="B363" s="69">
        <v>25353</v>
      </c>
      <c r="C363" s="65">
        <v>45050</v>
      </c>
      <c r="D363" s="64" t="s">
        <v>13</v>
      </c>
      <c r="E363" s="66">
        <v>12020645</v>
      </c>
      <c r="F363" s="66">
        <v>1202065</v>
      </c>
      <c r="G363" s="66">
        <f t="shared" si="15"/>
        <v>13222710</v>
      </c>
      <c r="H363" s="67" t="s">
        <v>834</v>
      </c>
      <c r="I363" s="50">
        <f>+VLOOKUP(B363,'[2]TT 2023'!$F:$K,2,0)</f>
        <v>13222715</v>
      </c>
      <c r="J363" s="50">
        <f t="shared" si="16"/>
        <v>5</v>
      </c>
      <c r="K363" s="78">
        <f>+VLOOKUP(B363,'[2]TT 2023'!$F:$K,6,0)</f>
        <v>45056</v>
      </c>
      <c r="L363" s="50" t="e">
        <f>+VLOOKUP(B363,[3]CHECK!E$2:G$146,3,0)</f>
        <v>#N/A</v>
      </c>
      <c r="M363" s="50" t="e">
        <f t="shared" si="17"/>
        <v>#N/A</v>
      </c>
      <c r="Q363" t="s">
        <v>896</v>
      </c>
      <c r="S363" t="s">
        <v>912</v>
      </c>
    </row>
    <row r="364" spans="1:19" hidden="1" x14ac:dyDescent="0.25">
      <c r="A364" s="63">
        <v>363</v>
      </c>
      <c r="B364" s="69">
        <v>25627</v>
      </c>
      <c r="C364" s="65">
        <v>45054</v>
      </c>
      <c r="D364" s="64" t="s">
        <v>12</v>
      </c>
      <c r="E364" s="66">
        <v>17533435</v>
      </c>
      <c r="F364" s="66">
        <v>1753344</v>
      </c>
      <c r="G364" s="66">
        <f t="shared" si="15"/>
        <v>19286779</v>
      </c>
      <c r="H364" s="67" t="s">
        <v>834</v>
      </c>
      <c r="I364" s="50">
        <f>+VLOOKUP(B364,'[2]TT 2023'!$F:$K,2,0)</f>
        <v>19286784</v>
      </c>
      <c r="J364" s="50">
        <f t="shared" si="16"/>
        <v>5</v>
      </c>
      <c r="K364" s="78">
        <f>+VLOOKUP(B364,'[2]TT 2023'!$F:$K,6,0)</f>
        <v>45070</v>
      </c>
      <c r="L364" s="50" t="e">
        <f>+VLOOKUP(B364,[3]CHECK!E$2:G$146,3,0)</f>
        <v>#N/A</v>
      </c>
      <c r="M364" s="50" t="e">
        <f t="shared" si="17"/>
        <v>#N/A</v>
      </c>
      <c r="Q364" t="s">
        <v>896</v>
      </c>
      <c r="S364" t="s">
        <v>912</v>
      </c>
    </row>
    <row r="365" spans="1:19" hidden="1" x14ac:dyDescent="0.25">
      <c r="A365" s="63">
        <v>364</v>
      </c>
      <c r="B365" s="69">
        <v>25628</v>
      </c>
      <c r="C365" s="65">
        <v>45054</v>
      </c>
      <c r="D365" s="64" t="s">
        <v>27</v>
      </c>
      <c r="E365" s="66">
        <v>1887980</v>
      </c>
      <c r="F365" s="66">
        <v>188798</v>
      </c>
      <c r="G365" s="66">
        <f t="shared" si="15"/>
        <v>2076778</v>
      </c>
      <c r="H365" s="67" t="s">
        <v>834</v>
      </c>
      <c r="I365" s="50">
        <f>+VLOOKUP(B365,'[2]TT 2023'!$F:$K,2,0)</f>
        <v>2076778</v>
      </c>
      <c r="J365" s="50">
        <f t="shared" si="16"/>
        <v>0</v>
      </c>
      <c r="K365" s="78">
        <f>+VLOOKUP(B365,'[2]TT 2023'!$F:$K,6,0)</f>
        <v>45070</v>
      </c>
      <c r="L365" s="50" t="e">
        <f>+VLOOKUP(B365,[3]CHECK!E$2:G$146,3,0)</f>
        <v>#N/A</v>
      </c>
      <c r="M365" s="50" t="e">
        <f t="shared" si="17"/>
        <v>#N/A</v>
      </c>
      <c r="Q365" t="s">
        <v>896</v>
      </c>
      <c r="S365" t="s">
        <v>912</v>
      </c>
    </row>
    <row r="366" spans="1:19" hidden="1" x14ac:dyDescent="0.25">
      <c r="A366" s="63">
        <v>365</v>
      </c>
      <c r="B366" s="69">
        <v>25629</v>
      </c>
      <c r="C366" s="65">
        <v>45054</v>
      </c>
      <c r="D366" s="64" t="s">
        <v>29</v>
      </c>
      <c r="E366" s="66">
        <v>2024120</v>
      </c>
      <c r="F366" s="66">
        <v>202412</v>
      </c>
      <c r="G366" s="66">
        <f t="shared" si="15"/>
        <v>2226532</v>
      </c>
      <c r="H366" s="67" t="s">
        <v>834</v>
      </c>
      <c r="I366" s="50">
        <f>+VLOOKUP(B366,'[2]TT 2023'!$F:$K,2,0)</f>
        <v>2226532</v>
      </c>
      <c r="J366" s="50">
        <f t="shared" si="16"/>
        <v>0</v>
      </c>
      <c r="K366" s="78">
        <f>+VLOOKUP(B366,'[2]TT 2023'!$F:$K,6,0)</f>
        <v>45070</v>
      </c>
      <c r="L366" s="50" t="e">
        <f>+VLOOKUP(B366,[3]CHECK!E$2:G$146,3,0)</f>
        <v>#N/A</v>
      </c>
      <c r="M366" s="50" t="e">
        <f t="shared" si="17"/>
        <v>#N/A</v>
      </c>
      <c r="Q366" t="s">
        <v>896</v>
      </c>
      <c r="S366" t="s">
        <v>912</v>
      </c>
    </row>
    <row r="367" spans="1:19" hidden="1" x14ac:dyDescent="0.25">
      <c r="A367" s="63">
        <v>366</v>
      </c>
      <c r="B367" s="69">
        <v>25630</v>
      </c>
      <c r="C367" s="65">
        <v>45054</v>
      </c>
      <c r="D367" s="64" t="s">
        <v>31</v>
      </c>
      <c r="E367" s="66">
        <v>2024120</v>
      </c>
      <c r="F367" s="66">
        <v>202412</v>
      </c>
      <c r="G367" s="66">
        <f t="shared" si="15"/>
        <v>2226532</v>
      </c>
      <c r="H367" s="67" t="s">
        <v>834</v>
      </c>
      <c r="I367" s="50">
        <f>+VLOOKUP(B367,'[2]TT 2023'!$F:$K,2,0)</f>
        <v>2226532</v>
      </c>
      <c r="J367" s="50">
        <f t="shared" si="16"/>
        <v>0</v>
      </c>
      <c r="K367" s="78">
        <f>+VLOOKUP(B367,'[2]TT 2023'!$F:$K,6,0)</f>
        <v>45070</v>
      </c>
      <c r="L367" s="50" t="e">
        <f>+VLOOKUP(B367,[3]CHECK!E$2:G$146,3,0)</f>
        <v>#N/A</v>
      </c>
      <c r="M367" s="50" t="e">
        <f t="shared" si="17"/>
        <v>#N/A</v>
      </c>
      <c r="Q367" t="s">
        <v>896</v>
      </c>
      <c r="S367" t="s">
        <v>912</v>
      </c>
    </row>
    <row r="368" spans="1:19" hidden="1" x14ac:dyDescent="0.25">
      <c r="A368" s="63">
        <v>367</v>
      </c>
      <c r="B368" s="69">
        <v>25631</v>
      </c>
      <c r="C368" s="65">
        <v>45054</v>
      </c>
      <c r="D368" s="64" t="s">
        <v>33</v>
      </c>
      <c r="E368" s="66">
        <v>943990</v>
      </c>
      <c r="F368" s="66">
        <v>94399</v>
      </c>
      <c r="G368" s="66">
        <f t="shared" si="15"/>
        <v>1038389</v>
      </c>
      <c r="H368" s="67" t="s">
        <v>834</v>
      </c>
      <c r="I368" s="50">
        <f>+VLOOKUP(B368,'[2]TT 2023'!$F:$K,2,0)</f>
        <v>1038389</v>
      </c>
      <c r="J368" s="50">
        <f t="shared" si="16"/>
        <v>0</v>
      </c>
      <c r="K368" s="78">
        <f>+VLOOKUP(B368,'[2]TT 2023'!$F:$K,6,0)</f>
        <v>45070</v>
      </c>
      <c r="L368" s="50" t="e">
        <f>+VLOOKUP(B368,[3]CHECK!E$2:G$146,3,0)</f>
        <v>#N/A</v>
      </c>
      <c r="M368" s="50" t="e">
        <f t="shared" si="17"/>
        <v>#N/A</v>
      </c>
      <c r="Q368" t="s">
        <v>896</v>
      </c>
      <c r="S368" t="s">
        <v>912</v>
      </c>
    </row>
    <row r="369" spans="1:19" hidden="1" x14ac:dyDescent="0.25">
      <c r="A369" s="63">
        <v>368</v>
      </c>
      <c r="B369" s="69">
        <v>25632</v>
      </c>
      <c r="C369" s="65">
        <v>45054</v>
      </c>
      <c r="D369" s="64" t="s">
        <v>13</v>
      </c>
      <c r="E369" s="66">
        <v>2024120</v>
      </c>
      <c r="F369" s="66">
        <v>202412</v>
      </c>
      <c r="G369" s="66">
        <f t="shared" si="15"/>
        <v>2226532</v>
      </c>
      <c r="H369" s="67" t="s">
        <v>834</v>
      </c>
      <c r="I369" s="50">
        <f>+VLOOKUP(B369,'[2]TT 2023'!$F:$K,2,0)</f>
        <v>2226532</v>
      </c>
      <c r="J369" s="50">
        <f t="shared" si="16"/>
        <v>0</v>
      </c>
      <c r="K369" s="78">
        <f>+VLOOKUP(B369,'[2]TT 2023'!$F:$K,6,0)</f>
        <v>45070</v>
      </c>
      <c r="L369" s="50" t="e">
        <f>+VLOOKUP(B369,[3]CHECK!E$2:G$146,3,0)</f>
        <v>#N/A</v>
      </c>
      <c r="M369" s="50" t="e">
        <f t="shared" si="17"/>
        <v>#N/A</v>
      </c>
      <c r="Q369" t="s">
        <v>896</v>
      </c>
      <c r="S369" t="s">
        <v>912</v>
      </c>
    </row>
    <row r="370" spans="1:19" hidden="1" x14ac:dyDescent="0.25">
      <c r="A370" s="63">
        <v>369</v>
      </c>
      <c r="B370" s="69">
        <v>25633</v>
      </c>
      <c r="C370" s="65">
        <v>45054</v>
      </c>
      <c r="D370" s="64" t="s">
        <v>13</v>
      </c>
      <c r="E370" s="66">
        <v>3023910</v>
      </c>
      <c r="F370" s="66">
        <v>302391</v>
      </c>
      <c r="G370" s="66">
        <f t="shared" si="15"/>
        <v>3326301</v>
      </c>
      <c r="H370" s="67" t="s">
        <v>834</v>
      </c>
      <c r="I370" s="50">
        <f>+VLOOKUP(B370,'[2]TT 2023'!$F:$K,2,0)</f>
        <v>3326301</v>
      </c>
      <c r="J370" s="50">
        <f t="shared" si="16"/>
        <v>0</v>
      </c>
      <c r="K370" s="78">
        <f>+VLOOKUP(B370,'[2]TT 2023'!$F:$K,6,0)</f>
        <v>45070</v>
      </c>
      <c r="L370" s="50" t="e">
        <f>+VLOOKUP(B370,[3]CHECK!E$2:G$146,3,0)</f>
        <v>#N/A</v>
      </c>
      <c r="M370" s="50" t="e">
        <f t="shared" si="17"/>
        <v>#N/A</v>
      </c>
      <c r="Q370" t="s">
        <v>896</v>
      </c>
      <c r="S370" t="s">
        <v>912</v>
      </c>
    </row>
    <row r="371" spans="1:19" hidden="1" x14ac:dyDescent="0.25">
      <c r="A371" s="63">
        <v>370</v>
      </c>
      <c r="B371" s="69">
        <v>25634</v>
      </c>
      <c r="C371" s="65">
        <v>45054</v>
      </c>
      <c r="D371" s="64" t="s">
        <v>13</v>
      </c>
      <c r="E371" s="66">
        <v>4236820</v>
      </c>
      <c r="F371" s="66">
        <v>423682</v>
      </c>
      <c r="G371" s="66">
        <f t="shared" si="15"/>
        <v>4660502</v>
      </c>
      <c r="H371" s="67" t="s">
        <v>834</v>
      </c>
      <c r="I371" s="50">
        <f>+VLOOKUP(B371,'[2]TT 2023'!$F:$K,2,0)</f>
        <v>4660502</v>
      </c>
      <c r="J371" s="50">
        <f t="shared" si="16"/>
        <v>0</v>
      </c>
      <c r="K371" s="78">
        <f>+VLOOKUP(B371,'[2]TT 2023'!$F:$K,6,0)</f>
        <v>45070</v>
      </c>
      <c r="L371" s="50" t="e">
        <f>+VLOOKUP(B371,[3]CHECK!E$2:G$146,3,0)</f>
        <v>#N/A</v>
      </c>
      <c r="M371" s="50" t="e">
        <f t="shared" si="17"/>
        <v>#N/A</v>
      </c>
      <c r="Q371" t="s">
        <v>896</v>
      </c>
      <c r="S371" t="s">
        <v>912</v>
      </c>
    </row>
    <row r="372" spans="1:19" hidden="1" x14ac:dyDescent="0.25">
      <c r="A372" s="63">
        <v>371</v>
      </c>
      <c r="B372" s="69">
        <v>25635</v>
      </c>
      <c r="C372" s="65">
        <v>45054</v>
      </c>
      <c r="D372" s="64" t="s">
        <v>13</v>
      </c>
      <c r="E372" s="66">
        <v>4294225</v>
      </c>
      <c r="F372" s="66">
        <v>429423</v>
      </c>
      <c r="G372" s="66">
        <f t="shared" si="15"/>
        <v>4723648</v>
      </c>
      <c r="H372" s="67" t="s">
        <v>834</v>
      </c>
      <c r="I372" s="50">
        <f>+VLOOKUP(B372,'[2]TT 2023'!$F:$K,2,0)</f>
        <v>4723653</v>
      </c>
      <c r="J372" s="50">
        <f t="shared" si="16"/>
        <v>5</v>
      </c>
      <c r="K372" s="78">
        <f>+VLOOKUP(B372,'[2]TT 2023'!$F:$K,6,0)</f>
        <v>45070</v>
      </c>
      <c r="L372" s="50" t="e">
        <f>+VLOOKUP(B372,[3]CHECK!E$2:G$146,3,0)</f>
        <v>#N/A</v>
      </c>
      <c r="M372" s="50" t="e">
        <f t="shared" si="17"/>
        <v>#N/A</v>
      </c>
      <c r="Q372" t="s">
        <v>896</v>
      </c>
      <c r="S372" t="s">
        <v>912</v>
      </c>
    </row>
    <row r="373" spans="1:19" hidden="1" x14ac:dyDescent="0.25">
      <c r="A373" s="63">
        <v>372</v>
      </c>
      <c r="B373" s="69">
        <v>25636</v>
      </c>
      <c r="C373" s="65">
        <v>45054</v>
      </c>
      <c r="D373" s="64" t="s">
        <v>13</v>
      </c>
      <c r="E373" s="66">
        <v>5241628</v>
      </c>
      <c r="F373" s="66">
        <v>524163</v>
      </c>
      <c r="G373" s="66">
        <f t="shared" si="15"/>
        <v>5765791</v>
      </c>
      <c r="H373" s="67" t="s">
        <v>834</v>
      </c>
      <c r="I373" s="50">
        <f>+VLOOKUP(B373,'[2]TT 2023'!$F:$K,2,0)</f>
        <v>5765793</v>
      </c>
      <c r="J373" s="50">
        <f t="shared" si="16"/>
        <v>2</v>
      </c>
      <c r="K373" s="78">
        <f>+VLOOKUP(B373,'[2]TT 2023'!$F:$K,6,0)</f>
        <v>45070</v>
      </c>
      <c r="L373" s="50" t="e">
        <f>+VLOOKUP(B373,[3]CHECK!E$2:G$146,3,0)</f>
        <v>#N/A</v>
      </c>
      <c r="M373" s="50" t="e">
        <f t="shared" si="17"/>
        <v>#N/A</v>
      </c>
      <c r="Q373" t="s">
        <v>896</v>
      </c>
      <c r="S373" t="s">
        <v>912</v>
      </c>
    </row>
    <row r="374" spans="1:19" hidden="1" x14ac:dyDescent="0.25">
      <c r="A374" s="63">
        <v>373</v>
      </c>
      <c r="B374" s="69">
        <v>25637</v>
      </c>
      <c r="C374" s="65">
        <v>45054</v>
      </c>
      <c r="D374" s="64" t="s">
        <v>13</v>
      </c>
      <c r="E374" s="66">
        <v>3927070</v>
      </c>
      <c r="F374" s="66">
        <v>392707</v>
      </c>
      <c r="G374" s="66">
        <f t="shared" si="15"/>
        <v>4319777</v>
      </c>
      <c r="H374" s="67" t="s">
        <v>834</v>
      </c>
      <c r="I374" s="50">
        <f>+VLOOKUP(B374,'[2]TT 2023'!$F:$K,2,0)</f>
        <v>4319777</v>
      </c>
      <c r="J374" s="50">
        <f t="shared" si="16"/>
        <v>0</v>
      </c>
      <c r="K374" s="78">
        <f>+VLOOKUP(B374,'[2]TT 2023'!$F:$K,6,0)</f>
        <v>45070</v>
      </c>
      <c r="L374" s="50" t="e">
        <f>+VLOOKUP(B374,[3]CHECK!E$2:G$146,3,0)</f>
        <v>#N/A</v>
      </c>
      <c r="M374" s="50" t="e">
        <f t="shared" si="17"/>
        <v>#N/A</v>
      </c>
      <c r="Q374" t="s">
        <v>896</v>
      </c>
      <c r="S374" t="s">
        <v>912</v>
      </c>
    </row>
    <row r="375" spans="1:19" hidden="1" x14ac:dyDescent="0.25">
      <c r="A375" s="63">
        <v>374</v>
      </c>
      <c r="B375" s="69">
        <v>25638</v>
      </c>
      <c r="C375" s="65">
        <v>45054</v>
      </c>
      <c r="D375" s="64" t="s">
        <v>13</v>
      </c>
      <c r="E375" s="66">
        <v>3019185</v>
      </c>
      <c r="F375" s="66">
        <v>301919</v>
      </c>
      <c r="G375" s="66">
        <f t="shared" si="15"/>
        <v>3321104</v>
      </c>
      <c r="H375" s="67" t="s">
        <v>834</v>
      </c>
      <c r="I375" s="50">
        <f>+VLOOKUP(B375,'[2]TT 2023'!$F:$K,2,0)</f>
        <v>3321109</v>
      </c>
      <c r="J375" s="50">
        <f t="shared" si="16"/>
        <v>5</v>
      </c>
      <c r="K375" s="78">
        <f>+VLOOKUP(B375,'[2]TT 2023'!$F:$K,6,0)</f>
        <v>45070</v>
      </c>
      <c r="L375" s="50" t="e">
        <f>+VLOOKUP(B375,[3]CHECK!E$2:G$146,3,0)</f>
        <v>#N/A</v>
      </c>
      <c r="M375" s="50" t="e">
        <f t="shared" si="17"/>
        <v>#N/A</v>
      </c>
      <c r="Q375" t="s">
        <v>896</v>
      </c>
      <c r="S375" t="s">
        <v>912</v>
      </c>
    </row>
    <row r="376" spans="1:19" hidden="1" x14ac:dyDescent="0.25">
      <c r="A376" s="63">
        <v>375</v>
      </c>
      <c r="B376" s="69">
        <v>25639</v>
      </c>
      <c r="C376" s="65">
        <v>45054</v>
      </c>
      <c r="D376" s="64" t="s">
        <v>13</v>
      </c>
      <c r="E376" s="66">
        <v>506030</v>
      </c>
      <c r="F376" s="66">
        <v>50603</v>
      </c>
      <c r="G376" s="66">
        <f t="shared" si="15"/>
        <v>556633</v>
      </c>
      <c r="H376" s="67" t="s">
        <v>834</v>
      </c>
      <c r="I376" s="50">
        <f>+VLOOKUP(B376,'[2]TT 2023'!$F:$K,2,0)</f>
        <v>556633</v>
      </c>
      <c r="J376" s="50">
        <f t="shared" si="16"/>
        <v>0</v>
      </c>
      <c r="K376" s="78">
        <f>+VLOOKUP(B376,'[2]TT 2023'!$F:$K,6,0)</f>
        <v>45070</v>
      </c>
      <c r="L376" s="50" t="e">
        <f>+VLOOKUP(B376,[3]CHECK!E$2:G$146,3,0)</f>
        <v>#N/A</v>
      </c>
      <c r="M376" s="50" t="e">
        <f t="shared" si="17"/>
        <v>#N/A</v>
      </c>
      <c r="Q376" t="s">
        <v>896</v>
      </c>
      <c r="S376" t="s">
        <v>912</v>
      </c>
    </row>
    <row r="377" spans="1:19" hidden="1" x14ac:dyDescent="0.25">
      <c r="A377" s="63">
        <v>376</v>
      </c>
      <c r="B377" s="69">
        <v>25640</v>
      </c>
      <c r="C377" s="65">
        <v>45054</v>
      </c>
      <c r="D377" s="64" t="s">
        <v>34</v>
      </c>
      <c r="E377" s="66">
        <v>23176510</v>
      </c>
      <c r="F377" s="66">
        <v>2317651</v>
      </c>
      <c r="G377" s="66">
        <f t="shared" si="15"/>
        <v>25494161</v>
      </c>
      <c r="H377" s="67" t="s">
        <v>834</v>
      </c>
      <c r="I377" s="50">
        <f>+VLOOKUP(B377,'[2]TT 2023'!$F:$K,2,0)</f>
        <v>25494161</v>
      </c>
      <c r="J377" s="50">
        <f t="shared" si="16"/>
        <v>0</v>
      </c>
      <c r="K377" s="78">
        <f>+VLOOKUP(B377,'[2]TT 2023'!$F:$K,6,0)</f>
        <v>45070</v>
      </c>
      <c r="L377" s="50" t="e">
        <f>+VLOOKUP(B377,[3]CHECK!E$2:G$146,3,0)</f>
        <v>#N/A</v>
      </c>
      <c r="M377" s="50" t="e">
        <f t="shared" si="17"/>
        <v>#N/A</v>
      </c>
      <c r="Q377" t="s">
        <v>896</v>
      </c>
      <c r="S377" t="s">
        <v>912</v>
      </c>
    </row>
    <row r="378" spans="1:19" hidden="1" x14ac:dyDescent="0.25">
      <c r="A378" s="63">
        <v>377</v>
      </c>
      <c r="B378" s="69">
        <v>25641</v>
      </c>
      <c r="C378" s="65">
        <v>45054</v>
      </c>
      <c r="D378" s="64" t="s">
        <v>26</v>
      </c>
      <c r="E378" s="66">
        <v>943990</v>
      </c>
      <c r="F378" s="66">
        <v>94399</v>
      </c>
      <c r="G378" s="66">
        <f t="shared" si="15"/>
        <v>1038389</v>
      </c>
      <c r="H378" s="67" t="s">
        <v>834</v>
      </c>
      <c r="I378" s="50">
        <f>+VLOOKUP(B378,'[2]TT 2023'!$F:$K,2,0)</f>
        <v>1038389</v>
      </c>
      <c r="J378" s="50">
        <f t="shared" si="16"/>
        <v>0</v>
      </c>
      <c r="K378" s="78">
        <f>+VLOOKUP(B378,'[2]TT 2023'!$F:$K,6,0)</f>
        <v>45070</v>
      </c>
      <c r="L378" s="50" t="e">
        <f>+VLOOKUP(B378,[3]CHECK!E$2:G$146,3,0)</f>
        <v>#N/A</v>
      </c>
      <c r="M378" s="50" t="e">
        <f t="shared" si="17"/>
        <v>#N/A</v>
      </c>
      <c r="Q378" t="s">
        <v>896</v>
      </c>
      <c r="S378" t="s">
        <v>912</v>
      </c>
    </row>
    <row r="379" spans="1:19" hidden="1" x14ac:dyDescent="0.25">
      <c r="A379" s="63">
        <v>378</v>
      </c>
      <c r="B379" s="69">
        <v>25642</v>
      </c>
      <c r="C379" s="65">
        <v>45054</v>
      </c>
      <c r="D379" s="64" t="s">
        <v>12</v>
      </c>
      <c r="E379" s="66">
        <v>4300590</v>
      </c>
      <c r="F379" s="66">
        <v>430059</v>
      </c>
      <c r="G379" s="66">
        <f t="shared" si="15"/>
        <v>4730649</v>
      </c>
      <c r="H379" s="67" t="s">
        <v>834</v>
      </c>
      <c r="I379" s="50">
        <f>+VLOOKUP(B379,'[2]TT 2023'!$F:$K,2,0)</f>
        <v>4730649</v>
      </c>
      <c r="J379" s="50">
        <f t="shared" si="16"/>
        <v>0</v>
      </c>
      <c r="K379" s="78">
        <f>+VLOOKUP(B379,'[2]TT 2023'!$F:$K,6,0)</f>
        <v>45070</v>
      </c>
      <c r="L379" s="50" t="e">
        <f>+VLOOKUP(B379,[3]CHECK!E$2:G$146,3,0)</f>
        <v>#N/A</v>
      </c>
      <c r="M379" s="50" t="e">
        <f t="shared" si="17"/>
        <v>#N/A</v>
      </c>
      <c r="Q379" t="s">
        <v>896</v>
      </c>
      <c r="S379" t="s">
        <v>912</v>
      </c>
    </row>
    <row r="380" spans="1:19" hidden="1" x14ac:dyDescent="0.25">
      <c r="A380" s="63">
        <v>379</v>
      </c>
      <c r="B380" s="69">
        <v>25643</v>
      </c>
      <c r="C380" s="65">
        <v>45054</v>
      </c>
      <c r="D380" s="64" t="s">
        <v>12</v>
      </c>
      <c r="E380" s="66">
        <v>13132640</v>
      </c>
      <c r="F380" s="66">
        <v>1313264</v>
      </c>
      <c r="G380" s="66">
        <f t="shared" si="15"/>
        <v>14445904</v>
      </c>
      <c r="H380" s="67" t="s">
        <v>834</v>
      </c>
      <c r="I380" s="50">
        <f>+VLOOKUP(B380,'[2]TT 2023'!$F:$K,2,0)</f>
        <v>14445904</v>
      </c>
      <c r="J380" s="50">
        <f t="shared" si="16"/>
        <v>0</v>
      </c>
      <c r="K380" s="78">
        <f>+VLOOKUP(B380,'[2]TT 2023'!$F:$K,6,0)</f>
        <v>45070</v>
      </c>
      <c r="L380" s="50" t="e">
        <f>+VLOOKUP(B380,[3]CHECK!E$2:G$146,3,0)</f>
        <v>#N/A</v>
      </c>
      <c r="M380" s="50" t="e">
        <f t="shared" si="17"/>
        <v>#N/A</v>
      </c>
      <c r="Q380" t="s">
        <v>896</v>
      </c>
      <c r="S380" t="s">
        <v>912</v>
      </c>
    </row>
    <row r="381" spans="1:19" hidden="1" x14ac:dyDescent="0.25">
      <c r="A381" s="63">
        <v>380</v>
      </c>
      <c r="B381" s="69">
        <v>25644</v>
      </c>
      <c r="C381" s="65">
        <v>45054</v>
      </c>
      <c r="D381" s="64" t="s">
        <v>12</v>
      </c>
      <c r="E381" s="66">
        <v>4298480</v>
      </c>
      <c r="F381" s="66">
        <v>429848</v>
      </c>
      <c r="G381" s="66">
        <f t="shared" si="15"/>
        <v>4728328</v>
      </c>
      <c r="H381" s="67" t="s">
        <v>834</v>
      </c>
      <c r="I381" s="50">
        <f>+VLOOKUP(B381,'[2]TT 2023'!$F:$K,2,0)</f>
        <v>4728328</v>
      </c>
      <c r="J381" s="50">
        <f t="shared" si="16"/>
        <v>0</v>
      </c>
      <c r="K381" s="78">
        <f>+VLOOKUP(B381,'[2]TT 2023'!$F:$K,6,0)</f>
        <v>45070</v>
      </c>
      <c r="L381" s="50" t="e">
        <f>+VLOOKUP(B381,[3]CHECK!E$2:G$146,3,0)</f>
        <v>#N/A</v>
      </c>
      <c r="M381" s="50" t="e">
        <f t="shared" si="17"/>
        <v>#N/A</v>
      </c>
      <c r="Q381" t="s">
        <v>896</v>
      </c>
      <c r="S381" t="s">
        <v>912</v>
      </c>
    </row>
    <row r="382" spans="1:19" hidden="1" x14ac:dyDescent="0.25">
      <c r="A382" s="63">
        <v>381</v>
      </c>
      <c r="B382" s="69">
        <v>25645</v>
      </c>
      <c r="C382" s="65">
        <v>45054</v>
      </c>
      <c r="D382" s="64" t="s">
        <v>12</v>
      </c>
      <c r="E382" s="66">
        <v>9439900</v>
      </c>
      <c r="F382" s="66">
        <v>943990</v>
      </c>
      <c r="G382" s="66">
        <f t="shared" si="15"/>
        <v>10383890</v>
      </c>
      <c r="H382" s="67" t="s">
        <v>834</v>
      </c>
      <c r="I382" s="50">
        <f>+VLOOKUP(B382,'[2]TT 2023'!$F:$K,2,0)</f>
        <v>10383890</v>
      </c>
      <c r="J382" s="50">
        <f t="shared" si="16"/>
        <v>0</v>
      </c>
      <c r="K382" s="78">
        <f>+VLOOKUP(B382,'[2]TT 2023'!$F:$K,6,0)</f>
        <v>45070</v>
      </c>
      <c r="L382" s="50" t="e">
        <f>+VLOOKUP(B382,[3]CHECK!E$2:G$146,3,0)</f>
        <v>#N/A</v>
      </c>
      <c r="M382" s="50" t="e">
        <f t="shared" si="17"/>
        <v>#N/A</v>
      </c>
      <c r="Q382" t="s">
        <v>896</v>
      </c>
      <c r="S382" t="s">
        <v>912</v>
      </c>
    </row>
    <row r="383" spans="1:19" hidden="1" x14ac:dyDescent="0.25">
      <c r="A383" s="63">
        <v>382</v>
      </c>
      <c r="B383" s="69">
        <v>25646</v>
      </c>
      <c r="C383" s="65">
        <v>45054</v>
      </c>
      <c r="D383" s="64" t="s">
        <v>38</v>
      </c>
      <c r="E383" s="66">
        <v>7550995</v>
      </c>
      <c r="F383" s="66">
        <v>755100</v>
      </c>
      <c r="G383" s="66">
        <f t="shared" si="15"/>
        <v>8306095</v>
      </c>
      <c r="H383" s="67" t="s">
        <v>834</v>
      </c>
      <c r="I383" s="50">
        <f>+VLOOKUP(B383,'[2]TT 2023'!$F:$K,2,0)</f>
        <v>8306100</v>
      </c>
      <c r="J383" s="50">
        <f t="shared" si="16"/>
        <v>5</v>
      </c>
      <c r="K383" s="78">
        <f>+VLOOKUP(B383,'[2]TT 2023'!$F:$K,6,0)</f>
        <v>45070</v>
      </c>
      <c r="L383" s="50" t="e">
        <f>+VLOOKUP(B383,[3]CHECK!E$2:G$146,3,0)</f>
        <v>#N/A</v>
      </c>
      <c r="M383" s="50" t="e">
        <f t="shared" si="17"/>
        <v>#N/A</v>
      </c>
      <c r="Q383" t="s">
        <v>896</v>
      </c>
      <c r="S383" t="s">
        <v>912</v>
      </c>
    </row>
    <row r="384" spans="1:19" hidden="1" x14ac:dyDescent="0.25">
      <c r="A384" s="63">
        <v>383</v>
      </c>
      <c r="B384" s="69">
        <v>25647</v>
      </c>
      <c r="C384" s="65">
        <v>45054</v>
      </c>
      <c r="D384" s="64" t="s">
        <v>31</v>
      </c>
      <c r="E384" s="66">
        <v>16962400</v>
      </c>
      <c r="F384" s="66">
        <v>1696240</v>
      </c>
      <c r="G384" s="66">
        <f t="shared" si="15"/>
        <v>18658640</v>
      </c>
      <c r="H384" s="67" t="s">
        <v>834</v>
      </c>
      <c r="I384" s="50">
        <f>+VLOOKUP(B384,'[2]TT 2023'!$F:$K,2,0)</f>
        <v>18658640</v>
      </c>
      <c r="J384" s="50">
        <f t="shared" si="16"/>
        <v>0</v>
      </c>
      <c r="K384" s="78">
        <f>+VLOOKUP(B384,'[2]TT 2023'!$F:$K,6,0)</f>
        <v>45070</v>
      </c>
      <c r="L384" s="50" t="e">
        <f>+VLOOKUP(B384,[3]CHECK!E$2:G$146,3,0)</f>
        <v>#N/A</v>
      </c>
      <c r="M384" s="50" t="e">
        <f t="shared" si="17"/>
        <v>#N/A</v>
      </c>
      <c r="Q384" t="s">
        <v>896</v>
      </c>
      <c r="S384" t="s">
        <v>912</v>
      </c>
    </row>
    <row r="385" spans="1:19" hidden="1" x14ac:dyDescent="0.25">
      <c r="A385" s="63">
        <v>384</v>
      </c>
      <c r="B385" s="69">
        <v>25648</v>
      </c>
      <c r="C385" s="65">
        <v>45054</v>
      </c>
      <c r="D385" s="64" t="s">
        <v>29</v>
      </c>
      <c r="E385" s="66">
        <v>4719950</v>
      </c>
      <c r="F385" s="66">
        <v>471995</v>
      </c>
      <c r="G385" s="66">
        <f t="shared" si="15"/>
        <v>5191945</v>
      </c>
      <c r="H385" s="67" t="s">
        <v>834</v>
      </c>
      <c r="I385" s="50">
        <f>+VLOOKUP(B385,'[2]TT 2023'!$F:$K,2,0)</f>
        <v>5191945</v>
      </c>
      <c r="J385" s="50">
        <f t="shared" si="16"/>
        <v>0</v>
      </c>
      <c r="K385" s="78">
        <f>+VLOOKUP(B385,'[2]TT 2023'!$F:$K,6,0)</f>
        <v>45070</v>
      </c>
      <c r="L385" s="50" t="e">
        <f>+VLOOKUP(B385,[3]CHECK!E$2:G$146,3,0)</f>
        <v>#N/A</v>
      </c>
      <c r="M385" s="50" t="e">
        <f t="shared" si="17"/>
        <v>#N/A</v>
      </c>
      <c r="Q385" t="s">
        <v>896</v>
      </c>
      <c r="S385" t="s">
        <v>912</v>
      </c>
    </row>
    <row r="386" spans="1:19" hidden="1" x14ac:dyDescent="0.25">
      <c r="A386" s="63">
        <v>385</v>
      </c>
      <c r="B386" s="69">
        <v>25649</v>
      </c>
      <c r="C386" s="65">
        <v>45054</v>
      </c>
      <c r="D386" s="64" t="s">
        <v>29</v>
      </c>
      <c r="E386" s="66">
        <v>9610150</v>
      </c>
      <c r="F386" s="66">
        <v>961015</v>
      </c>
      <c r="G386" s="66">
        <f t="shared" si="15"/>
        <v>10571165</v>
      </c>
      <c r="H386" s="67" t="s">
        <v>834</v>
      </c>
      <c r="I386" s="50">
        <f>+VLOOKUP(B386,'[2]TT 2023'!$F:$K,2,0)</f>
        <v>10571165</v>
      </c>
      <c r="J386" s="50">
        <f t="shared" si="16"/>
        <v>0</v>
      </c>
      <c r="K386" s="78">
        <f>+VLOOKUP(B386,'[2]TT 2023'!$F:$K,6,0)</f>
        <v>45070</v>
      </c>
      <c r="L386" s="50" t="e">
        <f>+VLOOKUP(B386,[3]CHECK!E$2:G$146,3,0)</f>
        <v>#N/A</v>
      </c>
      <c r="M386" s="50" t="e">
        <f t="shared" si="17"/>
        <v>#N/A</v>
      </c>
      <c r="Q386" t="s">
        <v>896</v>
      </c>
      <c r="S386" t="s">
        <v>912</v>
      </c>
    </row>
    <row r="387" spans="1:19" hidden="1" x14ac:dyDescent="0.25">
      <c r="A387" s="63">
        <v>386</v>
      </c>
      <c r="B387" s="69">
        <v>25650</v>
      </c>
      <c r="C387" s="65">
        <v>45054</v>
      </c>
      <c r="D387" s="64" t="s">
        <v>33</v>
      </c>
      <c r="E387" s="66">
        <v>10150345</v>
      </c>
      <c r="F387" s="66">
        <v>1015035</v>
      </c>
      <c r="G387" s="66">
        <f t="shared" ref="G387:G450" si="18">+E387+F387</f>
        <v>11165380</v>
      </c>
      <c r="H387" s="67" t="s">
        <v>834</v>
      </c>
      <c r="I387" s="50">
        <f>+VLOOKUP(B387,'[2]TT 2023'!$F:$K,2,0)</f>
        <v>11165385</v>
      </c>
      <c r="J387" s="50">
        <f t="shared" ref="J387:J450" si="19">+I387-G387</f>
        <v>5</v>
      </c>
      <c r="K387" s="78">
        <f>+VLOOKUP(B387,'[2]TT 2023'!$F:$K,6,0)</f>
        <v>45070</v>
      </c>
      <c r="L387" s="50" t="e">
        <f>+VLOOKUP(B387,[3]CHECK!E$2:G$146,3,0)</f>
        <v>#N/A</v>
      </c>
      <c r="M387" s="50" t="e">
        <f t="shared" ref="M387:M450" si="20">+L387-G387</f>
        <v>#N/A</v>
      </c>
      <c r="Q387" t="s">
        <v>896</v>
      </c>
      <c r="S387" t="s">
        <v>912</v>
      </c>
    </row>
    <row r="388" spans="1:19" hidden="1" x14ac:dyDescent="0.25">
      <c r="A388" s="63">
        <v>387</v>
      </c>
      <c r="B388" s="69">
        <v>25651</v>
      </c>
      <c r="C388" s="65">
        <v>45054</v>
      </c>
      <c r="D388" s="64" t="s">
        <v>36</v>
      </c>
      <c r="E388" s="66">
        <v>6681910</v>
      </c>
      <c r="F388" s="66">
        <v>668191</v>
      </c>
      <c r="G388" s="66">
        <f t="shared" si="18"/>
        <v>7350101</v>
      </c>
      <c r="H388" s="67" t="s">
        <v>834</v>
      </c>
      <c r="I388" s="50">
        <f>+VLOOKUP(B388,'[2]TT 2023'!$F:$K,2,0)</f>
        <v>7350101</v>
      </c>
      <c r="J388" s="50">
        <f t="shared" si="19"/>
        <v>0</v>
      </c>
      <c r="K388" s="78">
        <f>+VLOOKUP(B388,'[2]TT 2023'!$F:$K,6,0)</f>
        <v>45070</v>
      </c>
      <c r="L388" s="50" t="e">
        <f>+VLOOKUP(B388,[3]CHECK!E$2:G$146,3,0)</f>
        <v>#N/A</v>
      </c>
      <c r="M388" s="50" t="e">
        <f t="shared" si="20"/>
        <v>#N/A</v>
      </c>
      <c r="Q388" t="s">
        <v>896</v>
      </c>
      <c r="S388" t="s">
        <v>912</v>
      </c>
    </row>
    <row r="389" spans="1:19" hidden="1" x14ac:dyDescent="0.25">
      <c r="A389" s="63">
        <v>388</v>
      </c>
      <c r="B389" s="69">
        <v>25653</v>
      </c>
      <c r="C389" s="65">
        <v>45054</v>
      </c>
      <c r="D389" s="64" t="s">
        <v>33</v>
      </c>
      <c r="E389" s="66">
        <v>4976070</v>
      </c>
      <c r="F389" s="66">
        <v>497607</v>
      </c>
      <c r="G389" s="66">
        <f t="shared" si="18"/>
        <v>5473677</v>
      </c>
      <c r="H389" s="67" t="s">
        <v>834</v>
      </c>
      <c r="I389" s="50">
        <f>+VLOOKUP(B389,'[2]TT 2023'!$F:$K,2,0)</f>
        <v>5473677</v>
      </c>
      <c r="J389" s="50">
        <f t="shared" si="19"/>
        <v>0</v>
      </c>
      <c r="K389" s="78">
        <f>+VLOOKUP(B389,'[2]TT 2023'!$F:$K,6,0)</f>
        <v>45070</v>
      </c>
      <c r="L389" s="50" t="e">
        <f>+VLOOKUP(B389,[3]CHECK!E$2:G$146,3,0)</f>
        <v>#N/A</v>
      </c>
      <c r="M389" s="50" t="e">
        <f t="shared" si="20"/>
        <v>#N/A</v>
      </c>
      <c r="Q389" t="s">
        <v>896</v>
      </c>
      <c r="S389" t="s">
        <v>912</v>
      </c>
    </row>
    <row r="390" spans="1:19" hidden="1" x14ac:dyDescent="0.25">
      <c r="A390" s="63">
        <v>389</v>
      </c>
      <c r="B390" s="69">
        <v>25654</v>
      </c>
      <c r="C390" s="65">
        <v>45054</v>
      </c>
      <c r="D390" s="64" t="s">
        <v>13</v>
      </c>
      <c r="E390" s="66">
        <v>4719950</v>
      </c>
      <c r="F390" s="66">
        <v>471995</v>
      </c>
      <c r="G390" s="66">
        <f t="shared" si="18"/>
        <v>5191945</v>
      </c>
      <c r="H390" s="67" t="s">
        <v>834</v>
      </c>
      <c r="I390" s="50">
        <f>+VLOOKUP(B390,'[2]TT 2023'!$F:$K,2,0)</f>
        <v>5191945</v>
      </c>
      <c r="J390" s="50">
        <f t="shared" si="19"/>
        <v>0</v>
      </c>
      <c r="K390" s="78">
        <f>+VLOOKUP(B390,'[2]TT 2023'!$F:$K,6,0)</f>
        <v>45070</v>
      </c>
      <c r="L390" s="50" t="e">
        <f>+VLOOKUP(B390,[3]CHECK!E$2:G$146,3,0)</f>
        <v>#N/A</v>
      </c>
      <c r="M390" s="50" t="e">
        <f t="shared" si="20"/>
        <v>#N/A</v>
      </c>
      <c r="Q390" t="s">
        <v>896</v>
      </c>
      <c r="S390" t="s">
        <v>912</v>
      </c>
    </row>
    <row r="391" spans="1:19" hidden="1" x14ac:dyDescent="0.25">
      <c r="A391" s="63">
        <v>390</v>
      </c>
      <c r="B391" s="69">
        <v>25655</v>
      </c>
      <c r="C391" s="65">
        <v>45054</v>
      </c>
      <c r="D391" s="64" t="s">
        <v>13</v>
      </c>
      <c r="E391" s="66">
        <v>1205250</v>
      </c>
      <c r="F391" s="66">
        <v>120525</v>
      </c>
      <c r="G391" s="66">
        <f t="shared" si="18"/>
        <v>1325775</v>
      </c>
      <c r="H391" s="67" t="s">
        <v>834</v>
      </c>
      <c r="I391" s="50">
        <f>+VLOOKUP(B391,'[2]TT 2023'!$F:$K,2,0)</f>
        <v>1325775</v>
      </c>
      <c r="J391" s="50">
        <f t="shared" si="19"/>
        <v>0</v>
      </c>
      <c r="K391" s="78">
        <f>+VLOOKUP(B391,'[2]TT 2023'!$F:$K,6,0)</f>
        <v>45070</v>
      </c>
      <c r="L391" s="50" t="e">
        <f>+VLOOKUP(B391,[3]CHECK!E$2:G$146,3,0)</f>
        <v>#N/A</v>
      </c>
      <c r="M391" s="50" t="e">
        <f t="shared" si="20"/>
        <v>#N/A</v>
      </c>
      <c r="Q391" t="s">
        <v>896</v>
      </c>
      <c r="S391" t="s">
        <v>912</v>
      </c>
    </row>
    <row r="392" spans="1:19" hidden="1" x14ac:dyDescent="0.25">
      <c r="A392" s="63">
        <v>391</v>
      </c>
      <c r="B392" s="69">
        <v>25656</v>
      </c>
      <c r="C392" s="65">
        <v>45054</v>
      </c>
      <c r="D392" s="64" t="s">
        <v>13</v>
      </c>
      <c r="E392" s="66">
        <v>30159656</v>
      </c>
      <c r="F392" s="66">
        <v>3015966</v>
      </c>
      <c r="G392" s="66">
        <f t="shared" si="18"/>
        <v>33175622</v>
      </c>
      <c r="H392" s="67" t="s">
        <v>834</v>
      </c>
      <c r="I392" s="50">
        <f>+VLOOKUP(B392,'[2]TT 2023'!$F:$K,2,0)</f>
        <v>33175626</v>
      </c>
      <c r="J392" s="50">
        <f t="shared" si="19"/>
        <v>4</v>
      </c>
      <c r="K392" s="78">
        <f>+VLOOKUP(B392,'[2]TT 2023'!$F:$K,6,0)</f>
        <v>45070</v>
      </c>
      <c r="L392" s="50" t="e">
        <f>+VLOOKUP(B392,[3]CHECK!E$2:G$146,3,0)</f>
        <v>#N/A</v>
      </c>
      <c r="M392" s="50" t="e">
        <f t="shared" si="20"/>
        <v>#N/A</v>
      </c>
      <c r="Q392" t="s">
        <v>896</v>
      </c>
      <c r="S392" t="s">
        <v>912</v>
      </c>
    </row>
    <row r="393" spans="1:19" hidden="1" x14ac:dyDescent="0.25">
      <c r="A393" s="63">
        <v>392</v>
      </c>
      <c r="B393" s="69">
        <v>25657</v>
      </c>
      <c r="C393" s="65">
        <v>45054</v>
      </c>
      <c r="D393" s="64" t="s">
        <v>13</v>
      </c>
      <c r="E393" s="66">
        <v>10943658</v>
      </c>
      <c r="F393" s="66">
        <v>1094366</v>
      </c>
      <c r="G393" s="66">
        <f t="shared" si="18"/>
        <v>12038024</v>
      </c>
      <c r="H393" s="67" t="s">
        <v>834</v>
      </c>
      <c r="I393" s="50">
        <f>+VLOOKUP(B393,'[2]TT 2023'!$F:$K,2,0)</f>
        <v>12038026</v>
      </c>
      <c r="J393" s="50">
        <f t="shared" si="19"/>
        <v>2</v>
      </c>
      <c r="K393" s="78">
        <f>+VLOOKUP(B393,'[2]TT 2023'!$F:$K,6,0)</f>
        <v>45070</v>
      </c>
      <c r="L393" s="50" t="e">
        <f>+VLOOKUP(B393,[3]CHECK!E$2:G$146,3,0)</f>
        <v>#N/A</v>
      </c>
      <c r="M393" s="50" t="e">
        <f t="shared" si="20"/>
        <v>#N/A</v>
      </c>
      <c r="Q393" t="s">
        <v>896</v>
      </c>
      <c r="S393" t="s">
        <v>912</v>
      </c>
    </row>
    <row r="394" spans="1:19" hidden="1" x14ac:dyDescent="0.25">
      <c r="A394" s="63">
        <v>393</v>
      </c>
      <c r="B394" s="69">
        <v>25658</v>
      </c>
      <c r="C394" s="65">
        <v>45054</v>
      </c>
      <c r="D394" s="64" t="s">
        <v>13</v>
      </c>
      <c r="E394" s="66">
        <v>13264650</v>
      </c>
      <c r="F394" s="66">
        <v>1326465</v>
      </c>
      <c r="G394" s="66">
        <f t="shared" si="18"/>
        <v>14591115</v>
      </c>
      <c r="H394" s="67" t="s">
        <v>834</v>
      </c>
      <c r="I394" s="50">
        <f>+VLOOKUP(B394,'[2]TT 2023'!$F:$K,2,0)</f>
        <v>14591115</v>
      </c>
      <c r="J394" s="50">
        <f t="shared" si="19"/>
        <v>0</v>
      </c>
      <c r="K394" s="78">
        <f>+VLOOKUP(B394,'[2]TT 2023'!$F:$K,6,0)</f>
        <v>45070</v>
      </c>
      <c r="L394" s="50" t="e">
        <f>+VLOOKUP(B394,[3]CHECK!E$2:G$146,3,0)</f>
        <v>#N/A</v>
      </c>
      <c r="M394" s="50" t="e">
        <f t="shared" si="20"/>
        <v>#N/A</v>
      </c>
      <c r="Q394" t="s">
        <v>896</v>
      </c>
      <c r="S394" t="s">
        <v>912</v>
      </c>
    </row>
    <row r="395" spans="1:19" hidden="1" x14ac:dyDescent="0.25">
      <c r="A395" s="63">
        <v>394</v>
      </c>
      <c r="B395" s="69">
        <v>25660</v>
      </c>
      <c r="C395" s="65">
        <v>45054</v>
      </c>
      <c r="D395" s="64" t="s">
        <v>13</v>
      </c>
      <c r="E395" s="66">
        <v>12446270</v>
      </c>
      <c r="F395" s="66">
        <v>1244627</v>
      </c>
      <c r="G395" s="66">
        <f t="shared" si="18"/>
        <v>13690897</v>
      </c>
      <c r="H395" s="67" t="s">
        <v>834</v>
      </c>
      <c r="I395" s="50">
        <f>+VLOOKUP(B395,'[2]TT 2023'!$F:$K,2,0)</f>
        <v>13690897</v>
      </c>
      <c r="J395" s="50">
        <f t="shared" si="19"/>
        <v>0</v>
      </c>
      <c r="K395" s="78">
        <f>+VLOOKUP(B395,'[2]TT 2023'!$F:$K,6,0)</f>
        <v>45070</v>
      </c>
      <c r="L395" s="50" t="e">
        <f>+VLOOKUP(B395,[3]CHECK!E$2:G$146,3,0)</f>
        <v>#N/A</v>
      </c>
      <c r="M395" s="50" t="e">
        <f t="shared" si="20"/>
        <v>#N/A</v>
      </c>
      <c r="Q395" t="s">
        <v>896</v>
      </c>
      <c r="S395" t="s">
        <v>912</v>
      </c>
    </row>
    <row r="396" spans="1:19" hidden="1" x14ac:dyDescent="0.25">
      <c r="A396" s="63">
        <v>395</v>
      </c>
      <c r="B396" s="69">
        <v>25661</v>
      </c>
      <c r="C396" s="65">
        <v>45054</v>
      </c>
      <c r="D396" s="64" t="s">
        <v>13</v>
      </c>
      <c r="E396" s="66">
        <v>10164620</v>
      </c>
      <c r="F396" s="66">
        <v>1016462</v>
      </c>
      <c r="G396" s="66">
        <f t="shared" si="18"/>
        <v>11181082</v>
      </c>
      <c r="H396" s="67" t="s">
        <v>834</v>
      </c>
      <c r="I396" s="50">
        <f>+VLOOKUP(B396,'[2]TT 2023'!$F:$K,2,0)</f>
        <v>11181082</v>
      </c>
      <c r="J396" s="50">
        <f t="shared" si="19"/>
        <v>0</v>
      </c>
      <c r="K396" s="78">
        <f>+VLOOKUP(B396,'[2]TT 2023'!$F:$K,6,0)</f>
        <v>45070</v>
      </c>
      <c r="L396" s="50" t="e">
        <f>+VLOOKUP(B396,[3]CHECK!E$2:G$146,3,0)</f>
        <v>#N/A</v>
      </c>
      <c r="M396" s="50" t="e">
        <f t="shared" si="20"/>
        <v>#N/A</v>
      </c>
      <c r="Q396" t="s">
        <v>896</v>
      </c>
      <c r="S396" t="s">
        <v>912</v>
      </c>
    </row>
    <row r="397" spans="1:19" hidden="1" x14ac:dyDescent="0.25">
      <c r="A397" s="63">
        <v>396</v>
      </c>
      <c r="B397" s="69">
        <v>25662</v>
      </c>
      <c r="C397" s="65">
        <v>45054</v>
      </c>
      <c r="D397" s="64" t="s">
        <v>29</v>
      </c>
      <c r="E397" s="66">
        <v>7698990</v>
      </c>
      <c r="F397" s="66">
        <v>769899</v>
      </c>
      <c r="G397" s="66">
        <f t="shared" si="18"/>
        <v>8468889</v>
      </c>
      <c r="H397" s="67" t="s">
        <v>834</v>
      </c>
      <c r="I397" s="50">
        <f>+VLOOKUP(B397,'[2]TT 2023'!$F:$K,2,0)</f>
        <v>8468889</v>
      </c>
      <c r="J397" s="50">
        <f t="shared" si="19"/>
        <v>0</v>
      </c>
      <c r="K397" s="78">
        <f>+VLOOKUP(B397,'[2]TT 2023'!$F:$K,6,0)</f>
        <v>45070</v>
      </c>
      <c r="L397" s="50" t="e">
        <f>+VLOOKUP(B397,[3]CHECK!E$2:G$146,3,0)</f>
        <v>#N/A</v>
      </c>
      <c r="M397" s="50" t="e">
        <f t="shared" si="20"/>
        <v>#N/A</v>
      </c>
      <c r="Q397" t="s">
        <v>896</v>
      </c>
      <c r="S397" t="s">
        <v>912</v>
      </c>
    </row>
    <row r="398" spans="1:19" hidden="1" x14ac:dyDescent="0.25">
      <c r="A398" s="63">
        <v>397</v>
      </c>
      <c r="B398" s="69">
        <v>25663</v>
      </c>
      <c r="C398" s="65">
        <v>45054</v>
      </c>
      <c r="D398" s="64" t="s">
        <v>13</v>
      </c>
      <c r="E398" s="66">
        <v>2373490</v>
      </c>
      <c r="F398" s="66">
        <v>237349</v>
      </c>
      <c r="G398" s="66">
        <f t="shared" si="18"/>
        <v>2610839</v>
      </c>
      <c r="H398" s="67" t="s">
        <v>834</v>
      </c>
      <c r="I398" s="50">
        <f>+VLOOKUP(B398,'[2]TT 2023'!$F:$K,2,0)</f>
        <v>2610839</v>
      </c>
      <c r="J398" s="50">
        <f t="shared" si="19"/>
        <v>0</v>
      </c>
      <c r="K398" s="78">
        <f>+VLOOKUP(B398,'[2]TT 2023'!$F:$K,6,0)</f>
        <v>45070</v>
      </c>
      <c r="L398" s="50" t="e">
        <f>+VLOOKUP(B398,[3]CHECK!E$2:G$146,3,0)</f>
        <v>#N/A</v>
      </c>
      <c r="M398" s="50" t="e">
        <f t="shared" si="20"/>
        <v>#N/A</v>
      </c>
      <c r="Q398" t="s">
        <v>896</v>
      </c>
      <c r="S398" t="s">
        <v>912</v>
      </c>
    </row>
    <row r="399" spans="1:19" hidden="1" x14ac:dyDescent="0.25">
      <c r="A399" s="63">
        <v>398</v>
      </c>
      <c r="B399" s="69">
        <v>25664</v>
      </c>
      <c r="C399" s="65">
        <v>45054</v>
      </c>
      <c r="D399" s="64" t="s">
        <v>13</v>
      </c>
      <c r="E399" s="66">
        <v>1249940</v>
      </c>
      <c r="F399" s="66">
        <v>124994</v>
      </c>
      <c r="G399" s="66">
        <f t="shared" si="18"/>
        <v>1374934</v>
      </c>
      <c r="H399" s="67" t="s">
        <v>834</v>
      </c>
      <c r="I399" s="50">
        <f>+VLOOKUP(B399,'[2]TT 2023'!$F:$K,2,0)</f>
        <v>1374934</v>
      </c>
      <c r="J399" s="50">
        <f t="shared" si="19"/>
        <v>0</v>
      </c>
      <c r="K399" s="78">
        <f>+VLOOKUP(B399,'[2]TT 2023'!$F:$K,6,0)</f>
        <v>45070</v>
      </c>
      <c r="L399" s="50" t="e">
        <f>+VLOOKUP(B399,[3]CHECK!E$2:G$146,3,0)</f>
        <v>#N/A</v>
      </c>
      <c r="M399" s="50" t="e">
        <f t="shared" si="20"/>
        <v>#N/A</v>
      </c>
      <c r="Q399" t="s">
        <v>896</v>
      </c>
      <c r="S399" t="s">
        <v>912</v>
      </c>
    </row>
    <row r="400" spans="1:19" hidden="1" x14ac:dyDescent="0.25">
      <c r="A400" s="63">
        <v>399</v>
      </c>
      <c r="B400" s="69">
        <v>28139</v>
      </c>
      <c r="C400" s="65">
        <v>45058</v>
      </c>
      <c r="D400" s="64" t="s">
        <v>13</v>
      </c>
      <c r="E400" s="66">
        <v>63690930</v>
      </c>
      <c r="F400" s="66">
        <v>6369093</v>
      </c>
      <c r="G400" s="66">
        <f t="shared" si="18"/>
        <v>70060023</v>
      </c>
      <c r="H400" s="67" t="s">
        <v>834</v>
      </c>
      <c r="I400" s="50">
        <f>+VLOOKUP(B400,'[2]TT 2023'!$F:$K,2,0)</f>
        <v>70060023</v>
      </c>
      <c r="J400" s="50">
        <f t="shared" si="19"/>
        <v>0</v>
      </c>
      <c r="K400" s="78">
        <f>+VLOOKUP(B400,'[2]TT 2023'!$F:$K,6,0)</f>
        <v>45070</v>
      </c>
      <c r="L400" s="50" t="e">
        <f>+VLOOKUP(B400,[3]CHECK!E$2:G$146,3,0)</f>
        <v>#N/A</v>
      </c>
      <c r="M400" s="50" t="e">
        <f t="shared" si="20"/>
        <v>#N/A</v>
      </c>
      <c r="Q400" t="s">
        <v>896</v>
      </c>
      <c r="S400" t="s">
        <v>912</v>
      </c>
    </row>
    <row r="401" spans="1:19" hidden="1" x14ac:dyDescent="0.25">
      <c r="A401" s="63">
        <v>400</v>
      </c>
      <c r="B401" s="69">
        <v>28140</v>
      </c>
      <c r="C401" s="65">
        <v>45058</v>
      </c>
      <c r="D401" s="64" t="s">
        <v>12</v>
      </c>
      <c r="E401" s="66">
        <v>33135726</v>
      </c>
      <c r="F401" s="66">
        <v>3313573</v>
      </c>
      <c r="G401" s="66">
        <f t="shared" si="18"/>
        <v>36449299</v>
      </c>
      <c r="H401" s="67" t="s">
        <v>834</v>
      </c>
      <c r="I401" s="50">
        <f>+VLOOKUP(B401,'[2]TT 2023'!$F:$K,2,0)</f>
        <v>36449303</v>
      </c>
      <c r="J401" s="50">
        <f t="shared" si="19"/>
        <v>4</v>
      </c>
      <c r="K401" s="78">
        <f>+VLOOKUP(B401,'[2]TT 2023'!$F:$K,6,0)</f>
        <v>45070</v>
      </c>
      <c r="L401" s="50" t="e">
        <f>+VLOOKUP(B401,[3]CHECK!E$2:G$146,3,0)</f>
        <v>#N/A</v>
      </c>
      <c r="M401" s="50" t="e">
        <f t="shared" si="20"/>
        <v>#N/A</v>
      </c>
      <c r="Q401" t="s">
        <v>896</v>
      </c>
      <c r="S401" t="s">
        <v>912</v>
      </c>
    </row>
    <row r="402" spans="1:19" hidden="1" x14ac:dyDescent="0.25">
      <c r="A402" s="63">
        <v>401</v>
      </c>
      <c r="B402" s="69">
        <v>28242</v>
      </c>
      <c r="C402" s="65">
        <v>45059</v>
      </c>
      <c r="D402" s="64" t="s">
        <v>12</v>
      </c>
      <c r="E402" s="66">
        <v>250915</v>
      </c>
      <c r="F402" s="66">
        <v>25092</v>
      </c>
      <c r="G402" s="66">
        <f t="shared" si="18"/>
        <v>276007</v>
      </c>
      <c r="H402" s="67" t="s">
        <v>834</v>
      </c>
      <c r="I402" s="50">
        <f>+VLOOKUP(B402,'[2]TT 2023'!$F:$K,2,0)</f>
        <v>276012</v>
      </c>
      <c r="J402" s="50">
        <f t="shared" si="19"/>
        <v>5</v>
      </c>
      <c r="K402" s="78">
        <f>+VLOOKUP(B402,'[2]TT 2023'!$F:$K,6,0)</f>
        <v>45089</v>
      </c>
      <c r="L402" s="50" t="e">
        <f>+VLOOKUP(B402,[3]CHECK!E$2:G$146,3,0)</f>
        <v>#N/A</v>
      </c>
      <c r="M402" s="50" t="e">
        <f t="shared" si="20"/>
        <v>#N/A</v>
      </c>
      <c r="Q402" t="s">
        <v>896</v>
      </c>
      <c r="S402" t="s">
        <v>912</v>
      </c>
    </row>
    <row r="403" spans="1:19" hidden="1" x14ac:dyDescent="0.25">
      <c r="A403" s="63">
        <v>402</v>
      </c>
      <c r="B403" s="70">
        <v>28243</v>
      </c>
      <c r="C403" s="39">
        <v>45059</v>
      </c>
      <c r="D403" s="40" t="s">
        <v>26</v>
      </c>
      <c r="E403" s="48">
        <v>2940030</v>
      </c>
      <c r="F403" s="48">
        <v>294003</v>
      </c>
      <c r="G403" s="66">
        <f t="shared" si="18"/>
        <v>3234033</v>
      </c>
      <c r="H403" s="67" t="s">
        <v>834</v>
      </c>
      <c r="I403" s="50">
        <f>+VLOOKUP(B403,'[2]TT 2023'!$F:$K,2,0)</f>
        <v>3234033</v>
      </c>
      <c r="J403" s="50">
        <f t="shared" si="19"/>
        <v>0</v>
      </c>
      <c r="K403" s="78">
        <f>+VLOOKUP(B403,'[2]TT 2023'!$F:$K,6,0)</f>
        <v>45089</v>
      </c>
      <c r="L403" s="50" t="e">
        <f>+VLOOKUP(B403,[3]CHECK!E$2:G$146,3,0)</f>
        <v>#N/A</v>
      </c>
      <c r="M403" s="50" t="e">
        <f t="shared" si="20"/>
        <v>#N/A</v>
      </c>
      <c r="Q403" t="s">
        <v>896</v>
      </c>
      <c r="S403" t="s">
        <v>912</v>
      </c>
    </row>
    <row r="404" spans="1:19" hidden="1" x14ac:dyDescent="0.25">
      <c r="A404" s="63">
        <v>403</v>
      </c>
      <c r="B404" s="69">
        <v>28244</v>
      </c>
      <c r="C404" s="65">
        <v>45059</v>
      </c>
      <c r="D404" s="64" t="s">
        <v>26</v>
      </c>
      <c r="E404" s="66">
        <v>566400</v>
      </c>
      <c r="F404" s="66">
        <v>56640</v>
      </c>
      <c r="G404" s="66">
        <f t="shared" si="18"/>
        <v>623040</v>
      </c>
      <c r="H404" s="67" t="s">
        <v>834</v>
      </c>
      <c r="I404" s="50">
        <f>+VLOOKUP(B404,'[2]TT 2023'!$F:$K,2,0)</f>
        <v>623040</v>
      </c>
      <c r="J404" s="50">
        <f t="shared" si="19"/>
        <v>0</v>
      </c>
      <c r="K404" s="78">
        <f>+VLOOKUP(B404,'[2]TT 2023'!$F:$K,6,0)</f>
        <v>45089</v>
      </c>
      <c r="L404" s="50" t="e">
        <f>+VLOOKUP(B404,[3]CHECK!E$2:G$146,3,0)</f>
        <v>#N/A</v>
      </c>
      <c r="M404" s="50" t="e">
        <f t="shared" si="20"/>
        <v>#N/A</v>
      </c>
      <c r="Q404" t="s">
        <v>896</v>
      </c>
      <c r="S404" t="s">
        <v>912</v>
      </c>
    </row>
    <row r="405" spans="1:19" hidden="1" x14ac:dyDescent="0.25">
      <c r="A405" s="63">
        <v>404</v>
      </c>
      <c r="B405" s="69">
        <v>28245</v>
      </c>
      <c r="C405" s="65">
        <v>45059</v>
      </c>
      <c r="D405" s="64" t="s">
        <v>29</v>
      </c>
      <c r="E405" s="66">
        <v>2667265</v>
      </c>
      <c r="F405" s="66">
        <v>266727</v>
      </c>
      <c r="G405" s="66">
        <f t="shared" si="18"/>
        <v>2933992</v>
      </c>
      <c r="H405" s="67" t="s">
        <v>834</v>
      </c>
      <c r="I405" s="50">
        <f>+VLOOKUP(B405,'[2]TT 2023'!$F:$K,2,0)</f>
        <v>2933997</v>
      </c>
      <c r="J405" s="50">
        <f t="shared" si="19"/>
        <v>5</v>
      </c>
      <c r="K405" s="78">
        <f>+VLOOKUP(B405,'[2]TT 2023'!$F:$K,6,0)</f>
        <v>45103</v>
      </c>
      <c r="L405" s="50" t="e">
        <f>+VLOOKUP(B405,[3]CHECK!E$2:G$146,3,0)</f>
        <v>#N/A</v>
      </c>
      <c r="M405" s="50" t="e">
        <f t="shared" si="20"/>
        <v>#N/A</v>
      </c>
      <c r="Q405" t="s">
        <v>896</v>
      </c>
      <c r="S405" t="s">
        <v>912</v>
      </c>
    </row>
    <row r="406" spans="1:19" hidden="1" x14ac:dyDescent="0.25">
      <c r="A406" s="63">
        <v>405</v>
      </c>
      <c r="B406" s="69">
        <v>28246</v>
      </c>
      <c r="C406" s="65">
        <v>45059</v>
      </c>
      <c r="D406" s="64" t="s">
        <v>38</v>
      </c>
      <c r="E406" s="66">
        <v>3082743</v>
      </c>
      <c r="F406" s="66">
        <v>308274</v>
      </c>
      <c r="G406" s="66">
        <f t="shared" si="18"/>
        <v>3391017</v>
      </c>
      <c r="H406" s="67" t="s">
        <v>834</v>
      </c>
      <c r="I406" s="50">
        <f>+VLOOKUP(B406,'[2]TT 2023'!$F:$K,2,0)</f>
        <v>3391014</v>
      </c>
      <c r="J406" s="50">
        <f t="shared" si="19"/>
        <v>-3</v>
      </c>
      <c r="K406" s="78">
        <f>+VLOOKUP(B406,'[2]TT 2023'!$F:$K,6,0)</f>
        <v>45089</v>
      </c>
      <c r="L406" s="50" t="e">
        <f>+VLOOKUP(B406,[3]CHECK!E$2:G$146,3,0)</f>
        <v>#N/A</v>
      </c>
      <c r="M406" s="50" t="e">
        <f t="shared" si="20"/>
        <v>#N/A</v>
      </c>
      <c r="Q406" t="s">
        <v>896</v>
      </c>
      <c r="S406" t="s">
        <v>912</v>
      </c>
    </row>
    <row r="407" spans="1:19" hidden="1" x14ac:dyDescent="0.25">
      <c r="A407" s="63">
        <v>406</v>
      </c>
      <c r="B407" s="69">
        <v>28247</v>
      </c>
      <c r="C407" s="65">
        <v>45059</v>
      </c>
      <c r="D407" s="64" t="s">
        <v>38</v>
      </c>
      <c r="E407" s="66">
        <v>1139375</v>
      </c>
      <c r="F407" s="66">
        <v>113938</v>
      </c>
      <c r="G407" s="66">
        <f t="shared" si="18"/>
        <v>1253313</v>
      </c>
      <c r="H407" s="67" t="s">
        <v>834</v>
      </c>
      <c r="I407" s="50">
        <f>+VLOOKUP(B407,'[2]TT 2023'!$F:$K,2,0)</f>
        <v>1253318</v>
      </c>
      <c r="J407" s="50">
        <f t="shared" si="19"/>
        <v>5</v>
      </c>
      <c r="K407" s="78">
        <f>+VLOOKUP(B407,'[2]TT 2023'!$F:$K,6,0)</f>
        <v>45089</v>
      </c>
      <c r="L407" s="50" t="e">
        <f>+VLOOKUP(B407,[3]CHECK!E$2:G$146,3,0)</f>
        <v>#N/A</v>
      </c>
      <c r="M407" s="50" t="e">
        <f t="shared" si="20"/>
        <v>#N/A</v>
      </c>
      <c r="Q407" t="s">
        <v>896</v>
      </c>
      <c r="S407" t="s">
        <v>912</v>
      </c>
    </row>
    <row r="408" spans="1:19" hidden="1" x14ac:dyDescent="0.25">
      <c r="A408" s="63">
        <v>407</v>
      </c>
      <c r="B408" s="69">
        <v>28248</v>
      </c>
      <c r="C408" s="65">
        <v>45059</v>
      </c>
      <c r="D408" s="64" t="s">
        <v>36</v>
      </c>
      <c r="E408" s="66">
        <v>1139375</v>
      </c>
      <c r="F408" s="66">
        <v>113938</v>
      </c>
      <c r="G408" s="66">
        <f t="shared" si="18"/>
        <v>1253313</v>
      </c>
      <c r="H408" s="67" t="s">
        <v>834</v>
      </c>
      <c r="I408" s="50">
        <f>+VLOOKUP(B408,'[2]TT 2023'!$F:$K,2,0)</f>
        <v>1253318</v>
      </c>
      <c r="J408" s="50">
        <f t="shared" si="19"/>
        <v>5</v>
      </c>
      <c r="K408" s="78">
        <f>+VLOOKUP(B408,'[2]TT 2023'!$F:$K,6,0)</f>
        <v>45089</v>
      </c>
      <c r="L408" s="50" t="e">
        <f>+VLOOKUP(B408,[3]CHECK!E$2:G$146,3,0)</f>
        <v>#N/A</v>
      </c>
      <c r="M408" s="50" t="e">
        <f t="shared" si="20"/>
        <v>#N/A</v>
      </c>
      <c r="Q408" t="s">
        <v>896</v>
      </c>
      <c r="S408" t="s">
        <v>912</v>
      </c>
    </row>
    <row r="409" spans="1:19" hidden="1" x14ac:dyDescent="0.25">
      <c r="A409" s="63">
        <v>408</v>
      </c>
      <c r="B409" s="69">
        <v>28249</v>
      </c>
      <c r="C409" s="65">
        <v>45059</v>
      </c>
      <c r="D409" s="64" t="s">
        <v>34</v>
      </c>
      <c r="E409" s="66">
        <v>2005406</v>
      </c>
      <c r="F409" s="66">
        <v>200541</v>
      </c>
      <c r="G409" s="66">
        <f t="shared" si="18"/>
        <v>2205947</v>
      </c>
      <c r="H409" s="67" t="s">
        <v>834</v>
      </c>
      <c r="I409" s="50">
        <f>+VLOOKUP(B409,'[2]TT 2023'!$F:$K,2,0)</f>
        <v>2205951</v>
      </c>
      <c r="J409" s="50">
        <f t="shared" si="19"/>
        <v>4</v>
      </c>
      <c r="K409" s="78">
        <f>+VLOOKUP(B409,'[2]TT 2023'!$F:$K,6,0)</f>
        <v>45089</v>
      </c>
      <c r="L409" s="50" t="e">
        <f>+VLOOKUP(B409,[3]CHECK!E$2:G$146,3,0)</f>
        <v>#N/A</v>
      </c>
      <c r="M409" s="50" t="e">
        <f t="shared" si="20"/>
        <v>#N/A</v>
      </c>
      <c r="Q409" t="s">
        <v>896</v>
      </c>
      <c r="S409" t="s">
        <v>912</v>
      </c>
    </row>
    <row r="410" spans="1:19" hidden="1" x14ac:dyDescent="0.25">
      <c r="A410" s="63">
        <v>409</v>
      </c>
      <c r="B410" s="69">
        <v>28250</v>
      </c>
      <c r="C410" s="65">
        <v>45059</v>
      </c>
      <c r="D410" s="64" t="s">
        <v>30</v>
      </c>
      <c r="E410" s="66">
        <v>5678550</v>
      </c>
      <c r="F410" s="66">
        <v>567855</v>
      </c>
      <c r="G410" s="66">
        <f t="shared" si="18"/>
        <v>6246405</v>
      </c>
      <c r="H410" s="67" t="s">
        <v>834</v>
      </c>
      <c r="I410" s="50">
        <f>+VLOOKUP(B410,'[2]TT 2023'!$F:$K,2,0)</f>
        <v>6246405</v>
      </c>
      <c r="J410" s="50">
        <f t="shared" si="19"/>
        <v>0</v>
      </c>
      <c r="K410" s="78">
        <f>+VLOOKUP(B410,'[2]TT 2023'!$F:$K,6,0)</f>
        <v>45089</v>
      </c>
      <c r="L410" s="50" t="e">
        <f>+VLOOKUP(B410,[3]CHECK!E$2:G$146,3,0)</f>
        <v>#N/A</v>
      </c>
      <c r="M410" s="50" t="e">
        <f t="shared" si="20"/>
        <v>#N/A</v>
      </c>
      <c r="Q410" t="s">
        <v>896</v>
      </c>
      <c r="S410" t="s">
        <v>912</v>
      </c>
    </row>
    <row r="411" spans="1:19" hidden="1" x14ac:dyDescent="0.25">
      <c r="A411" s="63">
        <v>410</v>
      </c>
      <c r="B411" s="69">
        <v>28251</v>
      </c>
      <c r="C411" s="65">
        <v>45059</v>
      </c>
      <c r="D411" s="64" t="s">
        <v>12</v>
      </c>
      <c r="E411" s="66">
        <v>1905040</v>
      </c>
      <c r="F411" s="66">
        <v>190504</v>
      </c>
      <c r="G411" s="66">
        <f t="shared" si="18"/>
        <v>2095544</v>
      </c>
      <c r="H411" s="67" t="s">
        <v>834</v>
      </c>
      <c r="I411" s="50">
        <f>+VLOOKUP(B411,'[2]TT 2023'!$F:$K,2,0)</f>
        <v>2095544</v>
      </c>
      <c r="J411" s="50">
        <f t="shared" si="19"/>
        <v>0</v>
      </c>
      <c r="K411" s="78">
        <f>+VLOOKUP(B411,'[2]TT 2023'!$F:$K,6,0)</f>
        <v>45089</v>
      </c>
      <c r="L411" s="50" t="e">
        <f>+VLOOKUP(B411,[3]CHECK!E$2:G$146,3,0)</f>
        <v>#N/A</v>
      </c>
      <c r="M411" s="50" t="e">
        <f t="shared" si="20"/>
        <v>#N/A</v>
      </c>
      <c r="Q411" t="s">
        <v>896</v>
      </c>
      <c r="S411" t="s">
        <v>912</v>
      </c>
    </row>
    <row r="412" spans="1:19" hidden="1" x14ac:dyDescent="0.25">
      <c r="A412" s="63">
        <v>411</v>
      </c>
      <c r="B412" s="69">
        <v>28252</v>
      </c>
      <c r="C412" s="65">
        <v>45059</v>
      </c>
      <c r="D412" s="64" t="s">
        <v>12</v>
      </c>
      <c r="E412" s="66">
        <v>7011135</v>
      </c>
      <c r="F412" s="66">
        <v>701114</v>
      </c>
      <c r="G412" s="66">
        <f t="shared" si="18"/>
        <v>7712249</v>
      </c>
      <c r="H412" s="67" t="s">
        <v>834</v>
      </c>
      <c r="I412" s="50">
        <f>+VLOOKUP(B412,'[2]TT 2023'!$F:$K,2,0)</f>
        <v>7712254</v>
      </c>
      <c r="J412" s="50">
        <f t="shared" si="19"/>
        <v>5</v>
      </c>
      <c r="K412" s="78">
        <f>+VLOOKUP(B412,'[2]TT 2023'!$F:$K,6,0)</f>
        <v>45089</v>
      </c>
      <c r="L412" s="50" t="e">
        <f>+VLOOKUP(B412,[3]CHECK!E$2:G$146,3,0)</f>
        <v>#N/A</v>
      </c>
      <c r="M412" s="50" t="e">
        <f t="shared" si="20"/>
        <v>#N/A</v>
      </c>
      <c r="Q412" t="s">
        <v>896</v>
      </c>
      <c r="S412" t="s">
        <v>912</v>
      </c>
    </row>
    <row r="413" spans="1:19" hidden="1" x14ac:dyDescent="0.25">
      <c r="A413" s="63">
        <v>412</v>
      </c>
      <c r="B413" s="69">
        <v>28253</v>
      </c>
      <c r="C413" s="65">
        <v>45059</v>
      </c>
      <c r="D413" s="64" t="s">
        <v>12</v>
      </c>
      <c r="E413" s="66">
        <v>8496000</v>
      </c>
      <c r="F413" s="66">
        <v>849600</v>
      </c>
      <c r="G413" s="66">
        <f t="shared" si="18"/>
        <v>9345600</v>
      </c>
      <c r="H413" s="67" t="s">
        <v>834</v>
      </c>
      <c r="I413" s="50">
        <f>+VLOOKUP(B413,'[2]TT 2023'!$F:$K,2,0)</f>
        <v>9345600</v>
      </c>
      <c r="J413" s="50">
        <f t="shared" si="19"/>
        <v>0</v>
      </c>
      <c r="K413" s="78">
        <f>+VLOOKUP(B413,'[2]TT 2023'!$F:$K,6,0)</f>
        <v>45089</v>
      </c>
      <c r="L413" s="50" t="e">
        <f>+VLOOKUP(B413,[3]CHECK!E$2:G$146,3,0)</f>
        <v>#N/A</v>
      </c>
      <c r="M413" s="50" t="e">
        <f t="shared" si="20"/>
        <v>#N/A</v>
      </c>
      <c r="Q413" t="s">
        <v>896</v>
      </c>
      <c r="S413" t="s">
        <v>912</v>
      </c>
    </row>
    <row r="414" spans="1:19" hidden="1" x14ac:dyDescent="0.25">
      <c r="A414" s="63">
        <v>413</v>
      </c>
      <c r="B414" s="69">
        <v>28254</v>
      </c>
      <c r="C414" s="65">
        <v>45059</v>
      </c>
      <c r="D414" s="64" t="s">
        <v>12</v>
      </c>
      <c r="E414" s="66">
        <v>2381320</v>
      </c>
      <c r="F414" s="66">
        <v>238132</v>
      </c>
      <c r="G414" s="66">
        <f t="shared" si="18"/>
        <v>2619452</v>
      </c>
      <c r="H414" s="67" t="s">
        <v>834</v>
      </c>
      <c r="I414" s="50">
        <f>+VLOOKUP(B414,'[2]TT 2023'!$F:$K,2,0)</f>
        <v>2619452</v>
      </c>
      <c r="J414" s="50">
        <f t="shared" si="19"/>
        <v>0</v>
      </c>
      <c r="K414" s="78">
        <f>+VLOOKUP(B414,'[2]TT 2023'!$F:$K,6,0)</f>
        <v>45089</v>
      </c>
      <c r="L414" s="50" t="e">
        <f>+VLOOKUP(B414,[3]CHECK!E$2:G$146,3,0)</f>
        <v>#N/A</v>
      </c>
      <c r="M414" s="50" t="e">
        <f t="shared" si="20"/>
        <v>#N/A</v>
      </c>
      <c r="Q414" t="s">
        <v>896</v>
      </c>
      <c r="S414" t="s">
        <v>912</v>
      </c>
    </row>
    <row r="415" spans="1:19" hidden="1" x14ac:dyDescent="0.25">
      <c r="A415" s="63">
        <v>414</v>
      </c>
      <c r="B415" s="69">
        <v>28255</v>
      </c>
      <c r="C415" s="65">
        <v>45059</v>
      </c>
      <c r="D415" s="64" t="s">
        <v>12</v>
      </c>
      <c r="E415" s="66">
        <v>1905040</v>
      </c>
      <c r="F415" s="66">
        <v>190504</v>
      </c>
      <c r="G415" s="66">
        <f t="shared" si="18"/>
        <v>2095544</v>
      </c>
      <c r="H415" s="67" t="s">
        <v>834</v>
      </c>
      <c r="I415" s="50">
        <f>+VLOOKUP(B415,'[2]TT 2023'!$F:$K,2,0)</f>
        <v>2095544</v>
      </c>
      <c r="J415" s="50">
        <f t="shared" si="19"/>
        <v>0</v>
      </c>
      <c r="K415" s="78">
        <f>+VLOOKUP(B415,'[2]TT 2023'!$F:$K,6,0)</f>
        <v>45089</v>
      </c>
      <c r="L415" s="50" t="e">
        <f>+VLOOKUP(B415,[3]CHECK!E$2:G$146,3,0)</f>
        <v>#N/A</v>
      </c>
      <c r="M415" s="50" t="e">
        <f t="shared" si="20"/>
        <v>#N/A</v>
      </c>
      <c r="Q415" t="s">
        <v>896</v>
      </c>
      <c r="S415" t="s">
        <v>912</v>
      </c>
    </row>
    <row r="416" spans="1:19" hidden="1" x14ac:dyDescent="0.25">
      <c r="A416" s="63">
        <v>415</v>
      </c>
      <c r="B416" s="69">
        <v>28256</v>
      </c>
      <c r="C416" s="65">
        <v>45059</v>
      </c>
      <c r="D416" s="64" t="s">
        <v>12</v>
      </c>
      <c r="E416" s="66">
        <v>4249200</v>
      </c>
      <c r="F416" s="66">
        <v>424920</v>
      </c>
      <c r="G416" s="66">
        <f t="shared" si="18"/>
        <v>4674120</v>
      </c>
      <c r="H416" s="67" t="s">
        <v>834</v>
      </c>
      <c r="I416" s="50">
        <f>+VLOOKUP(B416,'[2]TT 2023'!$F:$K,2,0)</f>
        <v>4674120</v>
      </c>
      <c r="J416" s="50">
        <f t="shared" si="19"/>
        <v>0</v>
      </c>
      <c r="K416" s="78">
        <f>+VLOOKUP(B416,'[2]TT 2023'!$F:$K,6,0)</f>
        <v>45089</v>
      </c>
      <c r="L416" s="50" t="e">
        <f>+VLOOKUP(B416,[3]CHECK!E$2:G$146,3,0)</f>
        <v>#N/A</v>
      </c>
      <c r="M416" s="50" t="e">
        <f t="shared" si="20"/>
        <v>#N/A</v>
      </c>
      <c r="Q416" t="s">
        <v>896</v>
      </c>
      <c r="S416" t="s">
        <v>912</v>
      </c>
    </row>
    <row r="417" spans="1:19" hidden="1" x14ac:dyDescent="0.25">
      <c r="A417" s="63">
        <v>416</v>
      </c>
      <c r="B417" s="69">
        <v>28257</v>
      </c>
      <c r="C417" s="65">
        <v>45059</v>
      </c>
      <c r="D417" s="64" t="s">
        <v>12</v>
      </c>
      <c r="E417" s="66">
        <v>3553840</v>
      </c>
      <c r="F417" s="66">
        <v>355384</v>
      </c>
      <c r="G417" s="66">
        <f t="shared" si="18"/>
        <v>3909224</v>
      </c>
      <c r="H417" s="67" t="s">
        <v>834</v>
      </c>
      <c r="I417" s="50">
        <f>+VLOOKUP(B417,'[2]TT 2023'!$F:$K,2,0)</f>
        <v>3909224</v>
      </c>
      <c r="J417" s="50">
        <f t="shared" si="19"/>
        <v>0</v>
      </c>
      <c r="K417" s="78">
        <f>+VLOOKUP(B417,'[2]TT 2023'!$F:$K,6,0)</f>
        <v>45103</v>
      </c>
      <c r="L417" s="50" t="e">
        <f>+VLOOKUP(B417,[3]CHECK!E$2:G$146,3,0)</f>
        <v>#N/A</v>
      </c>
      <c r="M417" s="50" t="e">
        <f t="shared" si="20"/>
        <v>#N/A</v>
      </c>
      <c r="Q417" t="s">
        <v>896</v>
      </c>
      <c r="S417" t="s">
        <v>912</v>
      </c>
    </row>
    <row r="418" spans="1:19" hidden="1" x14ac:dyDescent="0.25">
      <c r="A418" s="63">
        <v>417</v>
      </c>
      <c r="B418" s="69">
        <v>28258</v>
      </c>
      <c r="C418" s="65">
        <v>45059</v>
      </c>
      <c r="D418" s="64" t="s">
        <v>12</v>
      </c>
      <c r="E418" s="66">
        <v>1905040</v>
      </c>
      <c r="F418" s="66">
        <v>190504</v>
      </c>
      <c r="G418" s="66">
        <f t="shared" si="18"/>
        <v>2095544</v>
      </c>
      <c r="H418" s="67" t="s">
        <v>834</v>
      </c>
      <c r="I418" s="50">
        <f>+VLOOKUP(B418,'[2]TT 2023'!$F:$K,2,0)</f>
        <v>2095544</v>
      </c>
      <c r="J418" s="50">
        <f t="shared" si="19"/>
        <v>0</v>
      </c>
      <c r="K418" s="78">
        <f>+VLOOKUP(B418,'[2]TT 2023'!$F:$K,6,0)</f>
        <v>45103</v>
      </c>
      <c r="L418" s="50" t="e">
        <f>+VLOOKUP(B418,[3]CHECK!E$2:G$146,3,0)</f>
        <v>#N/A</v>
      </c>
      <c r="M418" s="50" t="e">
        <f t="shared" si="20"/>
        <v>#N/A</v>
      </c>
      <c r="Q418" t="s">
        <v>896</v>
      </c>
      <c r="S418" t="s">
        <v>912</v>
      </c>
    </row>
    <row r="419" spans="1:19" hidden="1" x14ac:dyDescent="0.25">
      <c r="A419" s="63">
        <v>418</v>
      </c>
      <c r="B419" s="69">
        <v>28259</v>
      </c>
      <c r="C419" s="65">
        <v>45059</v>
      </c>
      <c r="D419" s="64" t="s">
        <v>12</v>
      </c>
      <c r="E419" s="66">
        <v>3892820</v>
      </c>
      <c r="F419" s="66">
        <v>389282</v>
      </c>
      <c r="G419" s="66">
        <f t="shared" si="18"/>
        <v>4282102</v>
      </c>
      <c r="H419" s="67" t="s">
        <v>834</v>
      </c>
      <c r="I419" s="50">
        <f>+VLOOKUP(B419,'[2]TT 2023'!$F:$K,2,0)</f>
        <v>4282102</v>
      </c>
      <c r="J419" s="50">
        <f t="shared" si="19"/>
        <v>0</v>
      </c>
      <c r="K419" s="78">
        <f>+VLOOKUP(B419,'[2]TT 2023'!$F:$K,6,0)</f>
        <v>45103</v>
      </c>
      <c r="L419" s="50" t="e">
        <f>+VLOOKUP(B419,[3]CHECK!E$2:G$146,3,0)</f>
        <v>#N/A</v>
      </c>
      <c r="M419" s="50" t="e">
        <f t="shared" si="20"/>
        <v>#N/A</v>
      </c>
      <c r="Q419" t="s">
        <v>896</v>
      </c>
      <c r="S419" t="s">
        <v>912</v>
      </c>
    </row>
    <row r="420" spans="1:19" hidden="1" x14ac:dyDescent="0.25">
      <c r="A420" s="63">
        <v>419</v>
      </c>
      <c r="B420" s="69">
        <v>28260</v>
      </c>
      <c r="C420" s="65">
        <v>45059</v>
      </c>
      <c r="D420" s="64" t="s">
        <v>26</v>
      </c>
      <c r="E420" s="66">
        <v>888460</v>
      </c>
      <c r="F420" s="66">
        <v>88846</v>
      </c>
      <c r="G420" s="66">
        <f t="shared" si="18"/>
        <v>977306</v>
      </c>
      <c r="H420" s="67" t="s">
        <v>834</v>
      </c>
      <c r="I420" s="50">
        <f>+VLOOKUP(B420,'[2]TT 2023'!$F:$K,2,0)</f>
        <v>977306</v>
      </c>
      <c r="J420" s="50">
        <f t="shared" si="19"/>
        <v>0</v>
      </c>
      <c r="K420" s="78">
        <f>+VLOOKUP(B420,'[2]TT 2023'!$F:$K,6,0)</f>
        <v>45103</v>
      </c>
      <c r="L420" s="50" t="e">
        <f>+VLOOKUP(B420,[3]CHECK!E$2:G$146,3,0)</f>
        <v>#N/A</v>
      </c>
      <c r="M420" s="50" t="e">
        <f t="shared" si="20"/>
        <v>#N/A</v>
      </c>
      <c r="Q420" t="s">
        <v>896</v>
      </c>
      <c r="S420" t="s">
        <v>912</v>
      </c>
    </row>
    <row r="421" spans="1:19" hidden="1" x14ac:dyDescent="0.25">
      <c r="A421" s="63">
        <v>420</v>
      </c>
      <c r="B421" s="69">
        <v>28261</v>
      </c>
      <c r="C421" s="65">
        <v>45059</v>
      </c>
      <c r="D421" s="64" t="s">
        <v>37</v>
      </c>
      <c r="E421" s="66">
        <v>1410195</v>
      </c>
      <c r="F421" s="66">
        <v>141020</v>
      </c>
      <c r="G421" s="66">
        <f t="shared" si="18"/>
        <v>1551215</v>
      </c>
      <c r="H421" s="67" t="s">
        <v>834</v>
      </c>
      <c r="I421" s="50">
        <f>+VLOOKUP(B421,'[2]TT 2023'!$F:$K,2,0)</f>
        <v>1551220</v>
      </c>
      <c r="J421" s="50">
        <f t="shared" si="19"/>
        <v>5</v>
      </c>
      <c r="K421" s="78">
        <f>+VLOOKUP(B421,'[2]TT 2023'!$F:$K,6,0)</f>
        <v>45103</v>
      </c>
      <c r="L421" s="50" t="e">
        <f>+VLOOKUP(B421,[3]CHECK!E$2:G$146,3,0)</f>
        <v>#N/A</v>
      </c>
      <c r="M421" s="50" t="e">
        <f t="shared" si="20"/>
        <v>#N/A</v>
      </c>
      <c r="Q421" t="s">
        <v>896</v>
      </c>
      <c r="S421" t="s">
        <v>912</v>
      </c>
    </row>
    <row r="422" spans="1:19" hidden="1" x14ac:dyDescent="0.25">
      <c r="A422" s="63">
        <v>421</v>
      </c>
      <c r="B422" s="69">
        <v>28262</v>
      </c>
      <c r="C422" s="65">
        <v>45059</v>
      </c>
      <c r="D422" s="64" t="s">
        <v>29</v>
      </c>
      <c r="E422" s="66">
        <v>2793500</v>
      </c>
      <c r="F422" s="66">
        <v>279350</v>
      </c>
      <c r="G422" s="66">
        <f t="shared" si="18"/>
        <v>3072850</v>
      </c>
      <c r="H422" s="67" t="s">
        <v>834</v>
      </c>
      <c r="I422" s="50">
        <f>+VLOOKUP(B422,'[2]TT 2023'!$F:$K,2,0)</f>
        <v>3072850</v>
      </c>
      <c r="J422" s="50">
        <f t="shared" si="19"/>
        <v>0</v>
      </c>
      <c r="K422" s="78">
        <f>+VLOOKUP(B422,'[2]TT 2023'!$F:$K,6,0)</f>
        <v>45103</v>
      </c>
      <c r="L422" s="50" t="e">
        <f>+VLOOKUP(B422,[3]CHECK!E$2:G$146,3,0)</f>
        <v>#N/A</v>
      </c>
      <c r="M422" s="50" t="e">
        <f t="shared" si="20"/>
        <v>#N/A</v>
      </c>
      <c r="Q422" t="s">
        <v>896</v>
      </c>
      <c r="S422" t="s">
        <v>912</v>
      </c>
    </row>
    <row r="423" spans="1:19" hidden="1" x14ac:dyDescent="0.25">
      <c r="A423" s="63">
        <v>422</v>
      </c>
      <c r="B423" s="69">
        <v>28263</v>
      </c>
      <c r="C423" s="65">
        <v>45059</v>
      </c>
      <c r="D423" s="64" t="s">
        <v>29</v>
      </c>
      <c r="E423" s="66">
        <v>4313540</v>
      </c>
      <c r="F423" s="66">
        <v>431354</v>
      </c>
      <c r="G423" s="66">
        <f t="shared" si="18"/>
        <v>4744894</v>
      </c>
      <c r="H423" s="67" t="s">
        <v>834</v>
      </c>
      <c r="I423" s="50">
        <f>+VLOOKUP(B423,'[2]TT 2023'!$F:$K,2,0)</f>
        <v>4744894</v>
      </c>
      <c r="J423" s="50">
        <f t="shared" si="19"/>
        <v>0</v>
      </c>
      <c r="K423" s="78">
        <f>+VLOOKUP(B423,'[2]TT 2023'!$F:$K,6,0)</f>
        <v>45103</v>
      </c>
      <c r="L423" s="50" t="e">
        <f>+VLOOKUP(B423,[3]CHECK!E$2:G$146,3,0)</f>
        <v>#N/A</v>
      </c>
      <c r="M423" s="50" t="e">
        <f t="shared" si="20"/>
        <v>#N/A</v>
      </c>
      <c r="Q423" t="s">
        <v>896</v>
      </c>
      <c r="S423" t="s">
        <v>912</v>
      </c>
    </row>
    <row r="424" spans="1:19" hidden="1" x14ac:dyDescent="0.25">
      <c r="A424" s="63">
        <v>423</v>
      </c>
      <c r="B424" s="69">
        <v>28264</v>
      </c>
      <c r="C424" s="65">
        <v>45059</v>
      </c>
      <c r="D424" s="64" t="s">
        <v>31</v>
      </c>
      <c r="E424" s="66">
        <v>2682418</v>
      </c>
      <c r="F424" s="66">
        <v>268242</v>
      </c>
      <c r="G424" s="66">
        <f t="shared" si="18"/>
        <v>2950660</v>
      </c>
      <c r="H424" s="67" t="s">
        <v>834</v>
      </c>
      <c r="I424" s="50">
        <f>+VLOOKUP(B424,'[2]TT 2023'!$F:$K,2,0)</f>
        <v>2950662</v>
      </c>
      <c r="J424" s="50">
        <f t="shared" si="19"/>
        <v>2</v>
      </c>
      <c r="K424" s="78">
        <f>+VLOOKUP(B424,'[2]TT 2023'!$F:$K,6,0)</f>
        <v>45103</v>
      </c>
      <c r="L424" s="50" t="e">
        <f>+VLOOKUP(B424,[3]CHECK!E$2:G$146,3,0)</f>
        <v>#N/A</v>
      </c>
      <c r="M424" s="50" t="e">
        <f t="shared" si="20"/>
        <v>#N/A</v>
      </c>
      <c r="Q424" t="s">
        <v>896</v>
      </c>
      <c r="S424" t="s">
        <v>912</v>
      </c>
    </row>
    <row r="425" spans="1:19" hidden="1" x14ac:dyDescent="0.25">
      <c r="A425" s="63">
        <v>424</v>
      </c>
      <c r="B425" s="69">
        <v>28265</v>
      </c>
      <c r="C425" s="65">
        <v>45059</v>
      </c>
      <c r="D425" s="64" t="s">
        <v>34</v>
      </c>
      <c r="E425" s="66">
        <v>2457446</v>
      </c>
      <c r="F425" s="66">
        <v>245745</v>
      </c>
      <c r="G425" s="66">
        <f t="shared" si="18"/>
        <v>2703191</v>
      </c>
      <c r="H425" s="67" t="s">
        <v>834</v>
      </c>
      <c r="I425" s="50">
        <f>+VLOOKUP(B425,'[2]TT 2023'!$F:$K,2,0)</f>
        <v>2703195</v>
      </c>
      <c r="J425" s="50">
        <f t="shared" si="19"/>
        <v>4</v>
      </c>
      <c r="K425" s="78">
        <f>+VLOOKUP(B425,'[2]TT 2023'!$F:$K,6,0)</f>
        <v>45103</v>
      </c>
      <c r="L425" s="50" t="e">
        <f>+VLOOKUP(B425,[3]CHECK!E$2:G$146,3,0)</f>
        <v>#N/A</v>
      </c>
      <c r="M425" s="50" t="e">
        <f t="shared" si="20"/>
        <v>#N/A</v>
      </c>
      <c r="Q425" t="s">
        <v>896</v>
      </c>
      <c r="S425" t="s">
        <v>912</v>
      </c>
    </row>
    <row r="426" spans="1:19" hidden="1" x14ac:dyDescent="0.25">
      <c r="A426" s="63">
        <v>425</v>
      </c>
      <c r="B426" s="69">
        <v>28266</v>
      </c>
      <c r="C426" s="65">
        <v>45059</v>
      </c>
      <c r="D426" s="64" t="s">
        <v>30</v>
      </c>
      <c r="E426" s="66">
        <v>5539070</v>
      </c>
      <c r="F426" s="66">
        <v>553907</v>
      </c>
      <c r="G426" s="66">
        <f t="shared" si="18"/>
        <v>6092977</v>
      </c>
      <c r="H426" s="67" t="s">
        <v>834</v>
      </c>
      <c r="I426" s="50">
        <f>+VLOOKUP(B426,'[2]TT 2023'!$F:$K,2,0)</f>
        <v>6092977</v>
      </c>
      <c r="J426" s="50">
        <f t="shared" si="19"/>
        <v>0</v>
      </c>
      <c r="K426" s="78">
        <f>+VLOOKUP(B426,'[2]TT 2023'!$F:$K,6,0)</f>
        <v>45103</v>
      </c>
      <c r="L426" s="50" t="e">
        <f>+VLOOKUP(B426,[3]CHECK!E$2:G$146,3,0)</f>
        <v>#N/A</v>
      </c>
      <c r="M426" s="50" t="e">
        <f t="shared" si="20"/>
        <v>#N/A</v>
      </c>
      <c r="Q426" t="s">
        <v>896</v>
      </c>
      <c r="S426" t="s">
        <v>912</v>
      </c>
    </row>
    <row r="427" spans="1:19" hidden="1" x14ac:dyDescent="0.25">
      <c r="A427" s="63">
        <v>426</v>
      </c>
      <c r="B427" s="69">
        <v>28267</v>
      </c>
      <c r="C427" s="65">
        <v>45059</v>
      </c>
      <c r="D427" s="64" t="s">
        <v>12</v>
      </c>
      <c r="E427" s="66">
        <v>4442300</v>
      </c>
      <c r="F427" s="66">
        <v>444230</v>
      </c>
      <c r="G427" s="66">
        <f t="shared" si="18"/>
        <v>4886530</v>
      </c>
      <c r="H427" s="67" t="s">
        <v>834</v>
      </c>
      <c r="I427" s="50">
        <f>+VLOOKUP(B427,'[2]TT 2023'!$F:$K,2,0)</f>
        <v>4886530</v>
      </c>
      <c r="J427" s="50">
        <f t="shared" si="19"/>
        <v>0</v>
      </c>
      <c r="K427" s="78">
        <f>+VLOOKUP(B427,'[2]TT 2023'!$F:$K,6,0)</f>
        <v>45103</v>
      </c>
      <c r="L427" s="50" t="e">
        <f>+VLOOKUP(B427,[3]CHECK!E$2:G$146,3,0)</f>
        <v>#N/A</v>
      </c>
      <c r="M427" s="50" t="e">
        <f t="shared" si="20"/>
        <v>#N/A</v>
      </c>
      <c r="Q427" t="s">
        <v>896</v>
      </c>
      <c r="S427" t="s">
        <v>912</v>
      </c>
    </row>
    <row r="428" spans="1:19" hidden="1" x14ac:dyDescent="0.25">
      <c r="A428" s="63">
        <v>427</v>
      </c>
      <c r="B428" s="69">
        <v>28268</v>
      </c>
      <c r="C428" s="65">
        <v>45059</v>
      </c>
      <c r="D428" s="64" t="s">
        <v>12</v>
      </c>
      <c r="E428" s="66">
        <v>907500</v>
      </c>
      <c r="F428" s="66">
        <v>90750</v>
      </c>
      <c r="G428" s="66">
        <f t="shared" si="18"/>
        <v>998250</v>
      </c>
      <c r="H428" s="67" t="s">
        <v>834</v>
      </c>
      <c r="I428" s="50">
        <f>+VLOOKUP(B428,'[2]TT 2023'!$F:$K,2,0)</f>
        <v>998250</v>
      </c>
      <c r="J428" s="50">
        <f t="shared" si="19"/>
        <v>0</v>
      </c>
      <c r="K428" s="78">
        <f>+VLOOKUP(B428,'[2]TT 2023'!$F:$K,6,0)</f>
        <v>45103</v>
      </c>
      <c r="L428" s="50" t="e">
        <f>+VLOOKUP(B428,[3]CHECK!E$2:G$146,3,0)</f>
        <v>#N/A</v>
      </c>
      <c r="M428" s="50" t="e">
        <f t="shared" si="20"/>
        <v>#N/A</v>
      </c>
      <c r="Q428" t="s">
        <v>896</v>
      </c>
      <c r="S428" t="s">
        <v>912</v>
      </c>
    </row>
    <row r="429" spans="1:19" hidden="1" x14ac:dyDescent="0.25">
      <c r="A429" s="63">
        <v>428</v>
      </c>
      <c r="B429" s="69">
        <v>28269</v>
      </c>
      <c r="C429" s="65">
        <v>45059</v>
      </c>
      <c r="D429" s="64" t="s">
        <v>29</v>
      </c>
      <c r="E429" s="66">
        <v>1776920</v>
      </c>
      <c r="F429" s="66">
        <v>177692</v>
      </c>
      <c r="G429" s="66">
        <f t="shared" si="18"/>
        <v>1954612</v>
      </c>
      <c r="H429" s="67" t="s">
        <v>834</v>
      </c>
      <c r="I429" s="50">
        <f>+VLOOKUP(B429,'[2]TT 2023'!$F:$K,2,0)</f>
        <v>1954612</v>
      </c>
      <c r="J429" s="50">
        <f t="shared" si="19"/>
        <v>0</v>
      </c>
      <c r="K429" s="78">
        <f>+VLOOKUP(B429,'[2]TT 2023'!$F:$K,6,0)</f>
        <v>45103</v>
      </c>
      <c r="L429" s="50" t="e">
        <f>+VLOOKUP(B429,[3]CHECK!E$2:G$146,3,0)</f>
        <v>#N/A</v>
      </c>
      <c r="M429" s="50" t="e">
        <f t="shared" si="20"/>
        <v>#N/A</v>
      </c>
      <c r="Q429" t="s">
        <v>896</v>
      </c>
      <c r="S429" t="s">
        <v>912</v>
      </c>
    </row>
    <row r="430" spans="1:19" hidden="1" x14ac:dyDescent="0.25">
      <c r="A430" s="63">
        <v>429</v>
      </c>
      <c r="B430" s="69">
        <v>28270</v>
      </c>
      <c r="C430" s="65">
        <v>45059</v>
      </c>
      <c r="D430" s="64" t="s">
        <v>29</v>
      </c>
      <c r="E430" s="66">
        <v>1468620</v>
      </c>
      <c r="F430" s="66">
        <v>146862</v>
      </c>
      <c r="G430" s="66">
        <f t="shared" si="18"/>
        <v>1615482</v>
      </c>
      <c r="H430" s="67" t="s">
        <v>834</v>
      </c>
      <c r="I430" s="50">
        <f>+VLOOKUP(B430,'[2]TT 2023'!$F:$K,2,0)</f>
        <v>1615482</v>
      </c>
      <c r="J430" s="50">
        <f t="shared" si="19"/>
        <v>0</v>
      </c>
      <c r="K430" s="78">
        <f>+VLOOKUP(B430,'[2]TT 2023'!$F:$K,6,0)</f>
        <v>45103</v>
      </c>
      <c r="L430" s="50" t="e">
        <f>+VLOOKUP(B430,[3]CHECK!E$2:G$146,3,0)</f>
        <v>#N/A</v>
      </c>
      <c r="M430" s="50" t="e">
        <f t="shared" si="20"/>
        <v>#N/A</v>
      </c>
      <c r="Q430" t="s">
        <v>896</v>
      </c>
      <c r="S430" t="s">
        <v>912</v>
      </c>
    </row>
    <row r="431" spans="1:19" hidden="1" x14ac:dyDescent="0.25">
      <c r="A431" s="63">
        <v>430</v>
      </c>
      <c r="B431" s="69">
        <v>28271</v>
      </c>
      <c r="C431" s="65">
        <v>45059</v>
      </c>
      <c r="D431" s="64" t="s">
        <v>38</v>
      </c>
      <c r="E431" s="66">
        <v>1905040</v>
      </c>
      <c r="F431" s="66">
        <v>190504</v>
      </c>
      <c r="G431" s="66">
        <f t="shared" si="18"/>
        <v>2095544</v>
      </c>
      <c r="H431" s="67" t="s">
        <v>834</v>
      </c>
      <c r="I431" s="50">
        <f>+VLOOKUP(B431,'[2]TT 2023'!$F:$K,2,0)</f>
        <v>2095544</v>
      </c>
      <c r="J431" s="50">
        <f t="shared" si="19"/>
        <v>0</v>
      </c>
      <c r="K431" s="78">
        <f>+VLOOKUP(B431,'[2]TT 2023'!$F:$K,6,0)</f>
        <v>45103</v>
      </c>
      <c r="L431" s="50" t="e">
        <f>+VLOOKUP(B431,[3]CHECK!E$2:G$146,3,0)</f>
        <v>#N/A</v>
      </c>
      <c r="M431" s="50" t="e">
        <f t="shared" si="20"/>
        <v>#N/A</v>
      </c>
      <c r="Q431" t="s">
        <v>896</v>
      </c>
      <c r="S431" t="s">
        <v>912</v>
      </c>
    </row>
    <row r="432" spans="1:19" hidden="1" x14ac:dyDescent="0.25">
      <c r="A432" s="63">
        <v>431</v>
      </c>
      <c r="B432" s="69">
        <v>28272</v>
      </c>
      <c r="C432" s="65">
        <v>45059</v>
      </c>
      <c r="D432" s="64" t="s">
        <v>31</v>
      </c>
      <c r="E432" s="66">
        <v>2124000</v>
      </c>
      <c r="F432" s="66">
        <v>212400</v>
      </c>
      <c r="G432" s="66">
        <f t="shared" si="18"/>
        <v>2336400</v>
      </c>
      <c r="H432" s="67" t="s">
        <v>834</v>
      </c>
      <c r="I432" s="50">
        <f>+VLOOKUP(B432,'[2]TT 2023'!$F:$K,2,0)</f>
        <v>2336400</v>
      </c>
      <c r="J432" s="50">
        <f t="shared" si="19"/>
        <v>0</v>
      </c>
      <c r="K432" s="78">
        <f>+VLOOKUP(B432,'[2]TT 2023'!$F:$K,6,0)</f>
        <v>45103</v>
      </c>
      <c r="L432" s="50" t="e">
        <f>+VLOOKUP(B432,[3]CHECK!E$2:G$146,3,0)</f>
        <v>#N/A</v>
      </c>
      <c r="M432" s="50" t="e">
        <f t="shared" si="20"/>
        <v>#N/A</v>
      </c>
      <c r="Q432" t="s">
        <v>896</v>
      </c>
      <c r="S432" t="s">
        <v>912</v>
      </c>
    </row>
    <row r="433" spans="1:19" hidden="1" x14ac:dyDescent="0.25">
      <c r="A433" s="63">
        <v>432</v>
      </c>
      <c r="B433" s="69">
        <v>28273</v>
      </c>
      <c r="C433" s="65">
        <v>45059</v>
      </c>
      <c r="D433" s="64" t="s">
        <v>36</v>
      </c>
      <c r="E433" s="66">
        <v>1776920</v>
      </c>
      <c r="F433" s="66">
        <v>177692</v>
      </c>
      <c r="G433" s="66">
        <f t="shared" si="18"/>
        <v>1954612</v>
      </c>
      <c r="H433" s="67" t="s">
        <v>834</v>
      </c>
      <c r="I433" s="50">
        <f>+VLOOKUP(B433,'[2]TT 2023'!$F:$K,2,0)</f>
        <v>1954612</v>
      </c>
      <c r="J433" s="50">
        <f t="shared" si="19"/>
        <v>0</v>
      </c>
      <c r="K433" s="78">
        <f>+VLOOKUP(B433,'[2]TT 2023'!$F:$K,6,0)</f>
        <v>45103</v>
      </c>
      <c r="L433" s="50" t="e">
        <f>+VLOOKUP(B433,[3]CHECK!E$2:G$146,3,0)</f>
        <v>#N/A</v>
      </c>
      <c r="M433" s="50" t="e">
        <f t="shared" si="20"/>
        <v>#N/A</v>
      </c>
      <c r="Q433" t="s">
        <v>896</v>
      </c>
      <c r="S433" t="s">
        <v>912</v>
      </c>
    </row>
    <row r="434" spans="1:19" hidden="1" x14ac:dyDescent="0.25">
      <c r="A434" s="63">
        <v>433</v>
      </c>
      <c r="B434" s="69">
        <v>28274</v>
      </c>
      <c r="C434" s="65">
        <v>45059</v>
      </c>
      <c r="D434" s="64" t="s">
        <v>36</v>
      </c>
      <c r="E434" s="66">
        <v>2940030</v>
      </c>
      <c r="F434" s="66">
        <v>294003</v>
      </c>
      <c r="G434" s="66">
        <f t="shared" si="18"/>
        <v>3234033</v>
      </c>
      <c r="H434" s="67" t="s">
        <v>834</v>
      </c>
      <c r="I434" s="50">
        <f>+VLOOKUP(B434,'[2]TT 2023'!$F:$K,2,0)</f>
        <v>3234033</v>
      </c>
      <c r="J434" s="50">
        <f t="shared" si="19"/>
        <v>0</v>
      </c>
      <c r="K434" s="78">
        <f>+VLOOKUP(B434,'[2]TT 2023'!$F:$K,6,0)</f>
        <v>45103</v>
      </c>
      <c r="L434" s="50" t="e">
        <f>+VLOOKUP(B434,[3]CHECK!E$2:G$146,3,0)</f>
        <v>#N/A</v>
      </c>
      <c r="M434" s="50" t="e">
        <f t="shared" si="20"/>
        <v>#N/A</v>
      </c>
      <c r="Q434" t="s">
        <v>896</v>
      </c>
      <c r="S434" t="s">
        <v>912</v>
      </c>
    </row>
    <row r="435" spans="1:19" hidden="1" x14ac:dyDescent="0.25">
      <c r="A435" s="63">
        <v>434</v>
      </c>
      <c r="B435" s="69">
        <v>28275</v>
      </c>
      <c r="C435" s="65">
        <v>45059</v>
      </c>
      <c r="D435" s="64" t="s">
        <v>33</v>
      </c>
      <c r="E435" s="66">
        <v>7019830</v>
      </c>
      <c r="F435" s="66">
        <v>701983</v>
      </c>
      <c r="G435" s="66">
        <f t="shared" si="18"/>
        <v>7721813</v>
      </c>
      <c r="H435" s="67" t="s">
        <v>834</v>
      </c>
      <c r="I435" s="50">
        <f>+VLOOKUP(B435,'[2]TT 2023'!$F:$K,2,0)</f>
        <v>7721813</v>
      </c>
      <c r="J435" s="50">
        <f t="shared" si="19"/>
        <v>0</v>
      </c>
      <c r="K435" s="78">
        <f>+VLOOKUP(B435,'[2]TT 2023'!$F:$K,6,0)</f>
        <v>45103</v>
      </c>
      <c r="L435" s="50" t="e">
        <f>+VLOOKUP(B435,[3]CHECK!E$2:G$146,3,0)</f>
        <v>#N/A</v>
      </c>
      <c r="M435" s="50" t="e">
        <f t="shared" si="20"/>
        <v>#N/A</v>
      </c>
      <c r="Q435" t="s">
        <v>896</v>
      </c>
      <c r="S435" t="s">
        <v>912</v>
      </c>
    </row>
    <row r="436" spans="1:19" hidden="1" x14ac:dyDescent="0.25">
      <c r="A436" s="63">
        <v>435</v>
      </c>
      <c r="B436" s="69">
        <v>28276</v>
      </c>
      <c r="C436" s="65">
        <v>45059</v>
      </c>
      <c r="D436" s="64" t="s">
        <v>13</v>
      </c>
      <c r="E436" s="66">
        <v>2665380</v>
      </c>
      <c r="F436" s="66">
        <v>266538</v>
      </c>
      <c r="G436" s="66">
        <f t="shared" si="18"/>
        <v>2931918</v>
      </c>
      <c r="H436" s="67" t="s">
        <v>834</v>
      </c>
      <c r="I436" s="50">
        <f>+VLOOKUP(B436,'[2]TT 2023'!$F:$K,2,0)</f>
        <v>2931918</v>
      </c>
      <c r="J436" s="50">
        <f t="shared" si="19"/>
        <v>0</v>
      </c>
      <c r="K436" s="78">
        <f>+VLOOKUP(B436,'[2]TT 2023'!$F:$K,6,0)</f>
        <v>45089</v>
      </c>
      <c r="L436" s="50" t="e">
        <f>+VLOOKUP(B436,[3]CHECK!E$2:G$146,3,0)</f>
        <v>#N/A</v>
      </c>
      <c r="M436" s="50" t="e">
        <f t="shared" si="20"/>
        <v>#N/A</v>
      </c>
      <c r="Q436" t="s">
        <v>896</v>
      </c>
      <c r="S436" t="s">
        <v>912</v>
      </c>
    </row>
    <row r="437" spans="1:19" hidden="1" x14ac:dyDescent="0.25">
      <c r="A437" s="63">
        <v>436</v>
      </c>
      <c r="B437" s="69">
        <v>28277</v>
      </c>
      <c r="C437" s="65">
        <v>45059</v>
      </c>
      <c r="D437" s="64" t="s">
        <v>13</v>
      </c>
      <c r="E437" s="66">
        <v>1776920</v>
      </c>
      <c r="F437" s="66">
        <v>177692</v>
      </c>
      <c r="G437" s="66">
        <f t="shared" si="18"/>
        <v>1954612</v>
      </c>
      <c r="H437" s="67" t="s">
        <v>834</v>
      </c>
      <c r="I437" s="50">
        <f>+VLOOKUP(B437,'[2]TT 2023'!$F:$K,2,0)</f>
        <v>1954612</v>
      </c>
      <c r="J437" s="50">
        <f t="shared" si="19"/>
        <v>0</v>
      </c>
      <c r="K437" s="78">
        <f>+VLOOKUP(B437,'[2]TT 2023'!$F:$K,6,0)</f>
        <v>45089</v>
      </c>
      <c r="L437" s="50" t="e">
        <f>+VLOOKUP(B437,[3]CHECK!E$2:G$146,3,0)</f>
        <v>#N/A</v>
      </c>
      <c r="M437" s="50" t="e">
        <f t="shared" si="20"/>
        <v>#N/A</v>
      </c>
      <c r="Q437" t="s">
        <v>896</v>
      </c>
      <c r="S437" t="s">
        <v>912</v>
      </c>
    </row>
    <row r="438" spans="1:19" hidden="1" x14ac:dyDescent="0.25">
      <c r="A438" s="63">
        <v>437</v>
      </c>
      <c r="B438" s="69">
        <v>28278</v>
      </c>
      <c r="C438" s="65">
        <v>45059</v>
      </c>
      <c r="D438" s="64" t="s">
        <v>13</v>
      </c>
      <c r="E438" s="66">
        <v>1110580</v>
      </c>
      <c r="F438" s="66">
        <v>111058</v>
      </c>
      <c r="G438" s="66">
        <f t="shared" si="18"/>
        <v>1221638</v>
      </c>
      <c r="H438" s="67" t="s">
        <v>834</v>
      </c>
      <c r="I438" s="50">
        <f>+VLOOKUP(B438,'[2]TT 2023'!$F:$K,2,0)</f>
        <v>1221638</v>
      </c>
      <c r="J438" s="50">
        <f t="shared" si="19"/>
        <v>0</v>
      </c>
      <c r="K438" s="78">
        <f>+VLOOKUP(B438,'[2]TT 2023'!$F:$K,6,0)</f>
        <v>45089</v>
      </c>
      <c r="L438" s="50" t="e">
        <f>+VLOOKUP(B438,[3]CHECK!E$2:G$146,3,0)</f>
        <v>#N/A</v>
      </c>
      <c r="M438" s="50" t="e">
        <f t="shared" si="20"/>
        <v>#N/A</v>
      </c>
      <c r="Q438" t="s">
        <v>896</v>
      </c>
      <c r="S438" t="s">
        <v>912</v>
      </c>
    </row>
    <row r="439" spans="1:19" hidden="1" x14ac:dyDescent="0.25">
      <c r="A439" s="63">
        <v>438</v>
      </c>
      <c r="B439" s="69">
        <v>29219</v>
      </c>
      <c r="C439" s="65">
        <v>45063</v>
      </c>
      <c r="D439" s="64" t="s">
        <v>12</v>
      </c>
      <c r="E439" s="66">
        <v>5488510</v>
      </c>
      <c r="F439" s="66">
        <v>548851</v>
      </c>
      <c r="G439" s="66">
        <f t="shared" si="18"/>
        <v>6037361</v>
      </c>
      <c r="H439" s="67" t="s">
        <v>834</v>
      </c>
      <c r="I439" s="50">
        <f>+VLOOKUP(B439,'[2]TT 2023'!$F:$K,2,0)</f>
        <v>6037361</v>
      </c>
      <c r="J439" s="50">
        <f t="shared" si="19"/>
        <v>0</v>
      </c>
      <c r="K439" s="78">
        <f>+VLOOKUP(B439,'[2]TT 2023'!$F:$K,6,0)</f>
        <v>45089</v>
      </c>
      <c r="L439" s="50" t="e">
        <f>+VLOOKUP(B439,[3]CHECK!E$2:G$146,3,0)</f>
        <v>#N/A</v>
      </c>
      <c r="M439" s="50" t="e">
        <f t="shared" si="20"/>
        <v>#N/A</v>
      </c>
      <c r="Q439" t="s">
        <v>896</v>
      </c>
      <c r="S439" t="s">
        <v>912</v>
      </c>
    </row>
    <row r="440" spans="1:19" hidden="1" x14ac:dyDescent="0.25">
      <c r="A440" s="63">
        <v>439</v>
      </c>
      <c r="B440" s="69">
        <v>29769</v>
      </c>
      <c r="C440" s="65">
        <v>45065</v>
      </c>
      <c r="D440" s="64" t="s">
        <v>12</v>
      </c>
      <c r="E440" s="66">
        <v>6272595</v>
      </c>
      <c r="F440" s="66">
        <v>627260</v>
      </c>
      <c r="G440" s="66">
        <f t="shared" si="18"/>
        <v>6899855</v>
      </c>
      <c r="H440" s="67" t="s">
        <v>834</v>
      </c>
      <c r="I440" s="50">
        <f>+VLOOKUP(B440,'[2]TT 2023'!$F:$K,2,0)</f>
        <v>6899860</v>
      </c>
      <c r="J440" s="50">
        <f t="shared" si="19"/>
        <v>5</v>
      </c>
      <c r="K440" s="78">
        <f>+VLOOKUP(B440,'[2]TT 2023'!$F:$K,6,0)</f>
        <v>45103</v>
      </c>
      <c r="L440" s="50" t="e">
        <f>+VLOOKUP(B440,[3]CHECK!E$2:G$146,3,0)</f>
        <v>#N/A</v>
      </c>
      <c r="M440" s="50" t="e">
        <f t="shared" si="20"/>
        <v>#N/A</v>
      </c>
      <c r="Q440" t="s">
        <v>896</v>
      </c>
      <c r="S440" t="s">
        <v>912</v>
      </c>
    </row>
    <row r="441" spans="1:19" hidden="1" x14ac:dyDescent="0.25">
      <c r="A441" s="63">
        <v>440</v>
      </c>
      <c r="B441" s="69">
        <v>29770</v>
      </c>
      <c r="C441" s="65">
        <v>45065</v>
      </c>
      <c r="D441" s="64" t="s">
        <v>12</v>
      </c>
      <c r="E441" s="66">
        <v>4570420</v>
      </c>
      <c r="F441" s="66">
        <v>457042</v>
      </c>
      <c r="G441" s="66">
        <f t="shared" si="18"/>
        <v>5027462</v>
      </c>
      <c r="H441" s="67" t="s">
        <v>834</v>
      </c>
      <c r="I441" s="50">
        <f>+VLOOKUP(B441,'[2]TT 2023'!$F:$K,2,0)</f>
        <v>5027462</v>
      </c>
      <c r="J441" s="50">
        <f t="shared" si="19"/>
        <v>0</v>
      </c>
      <c r="K441" s="78">
        <f>+VLOOKUP(B441,'[2]TT 2023'!$F:$K,6,0)</f>
        <v>45103</v>
      </c>
      <c r="L441" s="50" t="e">
        <f>+VLOOKUP(B441,[3]CHECK!E$2:G$146,3,0)</f>
        <v>#N/A</v>
      </c>
      <c r="M441" s="50" t="e">
        <f t="shared" si="20"/>
        <v>#N/A</v>
      </c>
      <c r="Q441" t="s">
        <v>896</v>
      </c>
      <c r="S441" t="s">
        <v>912</v>
      </c>
    </row>
    <row r="442" spans="1:19" x14ac:dyDescent="0.25">
      <c r="A442" s="63">
        <v>441</v>
      </c>
      <c r="B442" s="69">
        <v>29771</v>
      </c>
      <c r="C442" s="65">
        <v>45065</v>
      </c>
      <c r="D442" s="64" t="s">
        <v>12</v>
      </c>
      <c r="E442" s="66">
        <v>2832000</v>
      </c>
      <c r="F442" s="66">
        <v>283200</v>
      </c>
      <c r="G442" s="66">
        <f t="shared" si="18"/>
        <v>3115200</v>
      </c>
      <c r="H442" s="67" t="s">
        <v>834</v>
      </c>
      <c r="I442" s="50">
        <f>+VLOOKUP(B442,'[2]TT 2023'!$F:$K,2,0)</f>
        <v>3115200</v>
      </c>
      <c r="J442" s="50">
        <f t="shared" si="19"/>
        <v>0</v>
      </c>
      <c r="K442" s="78">
        <f>+VLOOKUP(B442,'[2]TT 2023'!$F:$K,6,0)</f>
        <v>45117</v>
      </c>
      <c r="L442" s="50" t="e">
        <f>+VLOOKUP(B442,[3]CHECK!E$2:G$146,3,0)</f>
        <v>#N/A</v>
      </c>
      <c r="M442" s="50" t="e">
        <f t="shared" si="20"/>
        <v>#N/A</v>
      </c>
      <c r="Q442" t="s">
        <v>900</v>
      </c>
    </row>
    <row r="443" spans="1:19" x14ac:dyDescent="0.25">
      <c r="A443" s="63">
        <v>442</v>
      </c>
      <c r="B443" s="70">
        <v>29772</v>
      </c>
      <c r="C443" s="39">
        <v>45065</v>
      </c>
      <c r="D443" s="40" t="s">
        <v>26</v>
      </c>
      <c r="E443" s="48">
        <v>708000</v>
      </c>
      <c r="F443" s="48">
        <v>70800</v>
      </c>
      <c r="G443" s="66">
        <f t="shared" si="18"/>
        <v>778800</v>
      </c>
      <c r="H443" s="67" t="s">
        <v>834</v>
      </c>
      <c r="I443" s="50">
        <f>+VLOOKUP(B443,'[2]TT 2023'!$F:$K,2,0)</f>
        <v>778800</v>
      </c>
      <c r="J443" s="50">
        <f t="shared" si="19"/>
        <v>0</v>
      </c>
      <c r="K443" s="78">
        <f>+VLOOKUP(B443,'[2]TT 2023'!$F:$K,6,0)</f>
        <v>45117</v>
      </c>
      <c r="L443" s="50" t="e">
        <f>+VLOOKUP(B443,[3]CHECK!E$2:G$146,3,0)</f>
        <v>#N/A</v>
      </c>
      <c r="M443" s="50" t="e">
        <f t="shared" si="20"/>
        <v>#N/A</v>
      </c>
      <c r="Q443" t="s">
        <v>900</v>
      </c>
    </row>
    <row r="444" spans="1:19" x14ac:dyDescent="0.25">
      <c r="A444" s="63">
        <v>443</v>
      </c>
      <c r="B444" s="69">
        <v>29773</v>
      </c>
      <c r="C444" s="65">
        <v>45065</v>
      </c>
      <c r="D444" s="64" t="s">
        <v>26</v>
      </c>
      <c r="E444" s="66">
        <v>1416000</v>
      </c>
      <c r="F444" s="66">
        <v>141600</v>
      </c>
      <c r="G444" s="66">
        <f t="shared" si="18"/>
        <v>1557600</v>
      </c>
      <c r="H444" s="67" t="s">
        <v>834</v>
      </c>
      <c r="I444" s="50">
        <f>+VLOOKUP(B444,'[2]TT 2023'!$F:$K,2,0)</f>
        <v>1557600</v>
      </c>
      <c r="J444" s="50">
        <f t="shared" si="19"/>
        <v>0</v>
      </c>
      <c r="K444" s="78">
        <f>+VLOOKUP(B444,'[2]TT 2023'!$F:$K,6,0)</f>
        <v>45117</v>
      </c>
      <c r="L444" s="50" t="e">
        <f>+VLOOKUP(B444,[3]CHECK!E$2:G$146,3,0)</f>
        <v>#N/A</v>
      </c>
      <c r="M444" s="50" t="e">
        <f t="shared" si="20"/>
        <v>#N/A</v>
      </c>
      <c r="Q444" t="s">
        <v>900</v>
      </c>
    </row>
    <row r="445" spans="1:19" hidden="1" x14ac:dyDescent="0.25">
      <c r="A445" s="63">
        <v>444</v>
      </c>
      <c r="B445" s="69">
        <v>29774</v>
      </c>
      <c r="C445" s="65">
        <v>45065</v>
      </c>
      <c r="D445" s="64" t="s">
        <v>28</v>
      </c>
      <c r="E445" s="66">
        <v>2940030</v>
      </c>
      <c r="F445" s="66">
        <v>294003</v>
      </c>
      <c r="G445" s="66">
        <f t="shared" si="18"/>
        <v>3234033</v>
      </c>
      <c r="H445" s="67" t="s">
        <v>834</v>
      </c>
      <c r="I445" s="50">
        <f>+VLOOKUP(B445,'[2]TT 2023'!$F:$K,2,0)</f>
        <v>3234033</v>
      </c>
      <c r="J445" s="50">
        <f t="shared" si="19"/>
        <v>0</v>
      </c>
      <c r="K445" s="78">
        <f>+VLOOKUP(B445,'[2]TT 2023'!$F:$K,6,0)</f>
        <v>45103</v>
      </c>
      <c r="L445" s="50" t="e">
        <f>+VLOOKUP(B445,[3]CHECK!E$2:G$146,3,0)</f>
        <v>#N/A</v>
      </c>
      <c r="M445" s="50" t="e">
        <f t="shared" si="20"/>
        <v>#N/A</v>
      </c>
      <c r="Q445" t="s">
        <v>896</v>
      </c>
      <c r="S445" t="s">
        <v>912</v>
      </c>
    </row>
    <row r="446" spans="1:19" hidden="1" x14ac:dyDescent="0.25">
      <c r="A446" s="63">
        <v>445</v>
      </c>
      <c r="B446" s="69">
        <v>29775</v>
      </c>
      <c r="C446" s="65">
        <v>45065</v>
      </c>
      <c r="D446" s="64" t="s">
        <v>37</v>
      </c>
      <c r="E446" s="66">
        <v>2144100</v>
      </c>
      <c r="F446" s="66">
        <v>214410</v>
      </c>
      <c r="G446" s="66">
        <f t="shared" si="18"/>
        <v>2358510</v>
      </c>
      <c r="H446" s="67" t="s">
        <v>834</v>
      </c>
      <c r="I446" s="50">
        <f>+VLOOKUP(B446,'[2]TT 2023'!$F:$K,2,0)</f>
        <v>2358510</v>
      </c>
      <c r="J446" s="50">
        <f t="shared" si="19"/>
        <v>0</v>
      </c>
      <c r="K446" s="78">
        <f>+VLOOKUP(B446,'[2]TT 2023'!$F:$K,6,0)</f>
        <v>45103</v>
      </c>
      <c r="L446" s="50" t="e">
        <f>+VLOOKUP(B446,[3]CHECK!E$2:G$146,3,0)</f>
        <v>#N/A</v>
      </c>
      <c r="M446" s="50" t="e">
        <f t="shared" si="20"/>
        <v>#N/A</v>
      </c>
      <c r="Q446" t="s">
        <v>896</v>
      </c>
      <c r="S446" t="s">
        <v>912</v>
      </c>
    </row>
    <row r="447" spans="1:19" x14ac:dyDescent="0.25">
      <c r="A447" s="63">
        <v>446</v>
      </c>
      <c r="B447" s="69">
        <v>29776</v>
      </c>
      <c r="C447" s="65">
        <v>45065</v>
      </c>
      <c r="D447" s="64" t="s">
        <v>35</v>
      </c>
      <c r="E447" s="66">
        <v>1416000</v>
      </c>
      <c r="F447" s="66">
        <v>141600</v>
      </c>
      <c r="G447" s="66">
        <f t="shared" si="18"/>
        <v>1557600</v>
      </c>
      <c r="H447" s="67" t="s">
        <v>834</v>
      </c>
      <c r="I447" s="50" t="e">
        <f>+VLOOKUP(B447,'[2]TT 2023'!$F:$K,2,0)</f>
        <v>#N/A</v>
      </c>
      <c r="J447" s="50" t="e">
        <f t="shared" si="19"/>
        <v>#N/A</v>
      </c>
      <c r="K447" s="78" t="e">
        <f>+VLOOKUP(B447,'[2]TT 2023'!$F:$K,6,0)</f>
        <v>#N/A</v>
      </c>
      <c r="L447" s="50" t="e">
        <f>+VLOOKUP(B447,[3]CHECK!E$2:G$146,3,0)</f>
        <v>#N/A</v>
      </c>
      <c r="M447" s="50" t="e">
        <f t="shared" si="20"/>
        <v>#N/A</v>
      </c>
      <c r="N447" s="50">
        <f>+VLOOKUP(B447,[4]ExportInvoiceList!$D:$O,3,0)</f>
        <v>1557600</v>
      </c>
      <c r="O447" s="50">
        <f t="shared" ref="O447:O449" si="21">+N447-G447</f>
        <v>0</v>
      </c>
      <c r="P447" s="50" t="str">
        <f>+VLOOKUP(B447,[4]ExportInvoiceList!$D:$O,12,0)</f>
        <v>Chúng tôi đang xử lý hóa đơn, vui lòng liên hệ Do Thi Bich Lieu</v>
      </c>
      <c r="R447" t="s">
        <v>905</v>
      </c>
    </row>
    <row r="448" spans="1:19" x14ac:dyDescent="0.25">
      <c r="A448" s="63">
        <v>447</v>
      </c>
      <c r="B448" s="69">
        <v>29777</v>
      </c>
      <c r="C448" s="65">
        <v>45065</v>
      </c>
      <c r="D448" s="64" t="s">
        <v>30</v>
      </c>
      <c r="E448" s="66">
        <v>708000</v>
      </c>
      <c r="F448" s="66">
        <v>70800</v>
      </c>
      <c r="G448" s="66">
        <f t="shared" si="18"/>
        <v>778800</v>
      </c>
      <c r="H448" s="67" t="s">
        <v>834</v>
      </c>
      <c r="I448" s="50" t="e">
        <f>+VLOOKUP(B448,'[2]TT 2023'!$F:$K,2,0)</f>
        <v>#N/A</v>
      </c>
      <c r="J448" s="50" t="e">
        <f t="shared" si="19"/>
        <v>#N/A</v>
      </c>
      <c r="K448" s="78" t="e">
        <f>+VLOOKUP(B448,'[2]TT 2023'!$F:$K,6,0)</f>
        <v>#N/A</v>
      </c>
      <c r="L448" s="50" t="e">
        <f>+VLOOKUP(B448,[3]CHECK!E$2:G$146,3,0)</f>
        <v>#N/A</v>
      </c>
      <c r="M448" s="50" t="e">
        <f t="shared" si="20"/>
        <v>#N/A</v>
      </c>
      <c r="N448" s="50">
        <f>+VLOOKUP(B448,[4]ExportInvoiceList!$D:$O,3,0)</f>
        <v>778800</v>
      </c>
      <c r="O448" s="50">
        <f t="shared" si="21"/>
        <v>0</v>
      </c>
      <c r="P448" s="50" t="str">
        <f>+VLOOKUP(B448,[4]ExportInvoiceList!$D:$O,12,0)</f>
        <v>Chúng tôi đang xử lý hóa đơn, vui lòng liên hệ Do Thi Bich Lieu</v>
      </c>
      <c r="R448" t="s">
        <v>905</v>
      </c>
    </row>
    <row r="449" spans="1:19" x14ac:dyDescent="0.25">
      <c r="A449" s="63">
        <v>448</v>
      </c>
      <c r="B449" s="69">
        <v>29778</v>
      </c>
      <c r="C449" s="65">
        <v>45065</v>
      </c>
      <c r="D449" s="64" t="s">
        <v>28</v>
      </c>
      <c r="E449" s="66">
        <v>1416000</v>
      </c>
      <c r="F449" s="66">
        <v>141600</v>
      </c>
      <c r="G449" s="66">
        <f t="shared" si="18"/>
        <v>1557600</v>
      </c>
      <c r="H449" s="67" t="s">
        <v>834</v>
      </c>
      <c r="I449" s="50" t="e">
        <f>+VLOOKUP(B449,'[2]TT 2023'!$F:$K,2,0)</f>
        <v>#N/A</v>
      </c>
      <c r="J449" s="50" t="e">
        <f t="shared" si="19"/>
        <v>#N/A</v>
      </c>
      <c r="K449" s="78" t="e">
        <f>+VLOOKUP(B449,'[2]TT 2023'!$F:$K,6,0)</f>
        <v>#N/A</v>
      </c>
      <c r="L449" s="50" t="e">
        <f>+VLOOKUP(B449,[3]CHECK!E$2:G$146,3,0)</f>
        <v>#N/A</v>
      </c>
      <c r="M449" s="50" t="e">
        <f t="shared" si="20"/>
        <v>#N/A</v>
      </c>
      <c r="N449" s="50">
        <f>+VLOOKUP(B449,[4]ExportInvoiceList!$D:$O,3,0)</f>
        <v>1557600</v>
      </c>
      <c r="O449" s="50">
        <f t="shared" si="21"/>
        <v>0</v>
      </c>
      <c r="P449" s="50" t="str">
        <f>+VLOOKUP(B449,[4]ExportInvoiceList!$D:$O,12,0)</f>
        <v>Chúng tôi đang xử lý hóa đơn, vui lòng liên hệ Do Thi Bich Lieu</v>
      </c>
      <c r="R449" t="s">
        <v>905</v>
      </c>
    </row>
    <row r="450" spans="1:19" x14ac:dyDescent="0.25">
      <c r="A450" s="63">
        <v>449</v>
      </c>
      <c r="B450" s="69">
        <v>29779</v>
      </c>
      <c r="C450" s="65">
        <v>45065</v>
      </c>
      <c r="D450" s="64" t="s">
        <v>38</v>
      </c>
      <c r="E450" s="66">
        <v>1416000</v>
      </c>
      <c r="F450" s="66">
        <v>141600</v>
      </c>
      <c r="G450" s="66">
        <f t="shared" si="18"/>
        <v>1557600</v>
      </c>
      <c r="H450" s="67" t="s">
        <v>834</v>
      </c>
      <c r="I450" s="50">
        <f>+VLOOKUP(B450,'[2]TT 2023'!$F:$K,2,0)</f>
        <v>1557600</v>
      </c>
      <c r="J450" s="50">
        <f t="shared" si="19"/>
        <v>0</v>
      </c>
      <c r="K450" s="78">
        <f>+VLOOKUP(B450,'[2]TT 2023'!$F:$K,6,0)</f>
        <v>45117</v>
      </c>
      <c r="L450" s="50" t="e">
        <f>+VLOOKUP(B450,[3]CHECK!E$2:G$146,3,0)</f>
        <v>#N/A</v>
      </c>
      <c r="M450" s="50" t="e">
        <f t="shared" si="20"/>
        <v>#N/A</v>
      </c>
      <c r="Q450" t="s">
        <v>900</v>
      </c>
    </row>
    <row r="451" spans="1:19" hidden="1" x14ac:dyDescent="0.25">
      <c r="A451" s="63">
        <v>450</v>
      </c>
      <c r="B451" s="69">
        <v>29780</v>
      </c>
      <c r="C451" s="65">
        <v>45065</v>
      </c>
      <c r="D451" s="64" t="s">
        <v>34</v>
      </c>
      <c r="E451" s="66">
        <v>1977652</v>
      </c>
      <c r="F451" s="66">
        <v>197765</v>
      </c>
      <c r="G451" s="66">
        <f t="shared" ref="G451:G515" si="22">+E451+F451</f>
        <v>2175417</v>
      </c>
      <c r="H451" s="67" t="s">
        <v>834</v>
      </c>
      <c r="I451" s="50">
        <f>+VLOOKUP(B451,'[2]TT 2023'!$F:$K,2,0)</f>
        <v>2175415</v>
      </c>
      <c r="J451" s="50">
        <f t="shared" ref="J451:J515" si="23">+I451-G451</f>
        <v>-2</v>
      </c>
      <c r="K451" s="78">
        <f>+VLOOKUP(B451,'[2]TT 2023'!$F:$K,6,0)</f>
        <v>45103</v>
      </c>
      <c r="L451" s="50" t="e">
        <f>+VLOOKUP(B451,[3]CHECK!E$2:G$146,3,0)</f>
        <v>#N/A</v>
      </c>
      <c r="M451" s="50" t="e">
        <f t="shared" ref="M451:M515" si="24">+L451-G451</f>
        <v>#N/A</v>
      </c>
      <c r="Q451" t="s">
        <v>896</v>
      </c>
      <c r="S451" t="s">
        <v>912</v>
      </c>
    </row>
    <row r="452" spans="1:19" hidden="1" x14ac:dyDescent="0.25">
      <c r="A452" s="63">
        <v>451</v>
      </c>
      <c r="B452" s="69">
        <v>29781</v>
      </c>
      <c r="C452" s="65">
        <v>45065</v>
      </c>
      <c r="D452" s="64" t="s">
        <v>34</v>
      </c>
      <c r="E452" s="66">
        <v>3269780</v>
      </c>
      <c r="F452" s="66">
        <v>326978</v>
      </c>
      <c r="G452" s="66">
        <f t="shared" si="22"/>
        <v>3596758</v>
      </c>
      <c r="H452" s="67" t="s">
        <v>834</v>
      </c>
      <c r="I452" s="50">
        <f>+VLOOKUP(B452,'[2]TT 2023'!$F:$K,2,0)</f>
        <v>3596758</v>
      </c>
      <c r="J452" s="50">
        <f t="shared" si="23"/>
        <v>0</v>
      </c>
      <c r="K452" s="78">
        <f>+VLOOKUP(B452,'[2]TT 2023'!$F:$K,6,0)</f>
        <v>45103</v>
      </c>
      <c r="L452" s="50" t="e">
        <f>+VLOOKUP(B452,[3]CHECK!E$2:G$146,3,0)</f>
        <v>#N/A</v>
      </c>
      <c r="M452" s="50" t="e">
        <f t="shared" si="24"/>
        <v>#N/A</v>
      </c>
      <c r="Q452" t="s">
        <v>896</v>
      </c>
      <c r="S452" t="s">
        <v>912</v>
      </c>
    </row>
    <row r="453" spans="1:19" hidden="1" x14ac:dyDescent="0.25">
      <c r="A453" s="63">
        <v>452</v>
      </c>
      <c r="B453" s="69">
        <v>29782</v>
      </c>
      <c r="C453" s="65">
        <v>45065</v>
      </c>
      <c r="D453" s="64" t="s">
        <v>36</v>
      </c>
      <c r="E453" s="66">
        <v>1776920</v>
      </c>
      <c r="F453" s="66">
        <v>177692</v>
      </c>
      <c r="G453" s="66">
        <f t="shared" si="22"/>
        <v>1954612</v>
      </c>
      <c r="H453" s="67" t="s">
        <v>834</v>
      </c>
      <c r="I453" s="50">
        <f>+VLOOKUP(B453,'[2]TT 2023'!$F:$K,2,0)</f>
        <v>1954612</v>
      </c>
      <c r="J453" s="50">
        <f t="shared" si="23"/>
        <v>0</v>
      </c>
      <c r="K453" s="78">
        <f>+VLOOKUP(B453,'[2]TT 2023'!$F:$K,6,0)</f>
        <v>45103</v>
      </c>
      <c r="L453" s="50" t="e">
        <f>+VLOOKUP(B453,[3]CHECK!E$2:G$146,3,0)</f>
        <v>#N/A</v>
      </c>
      <c r="M453" s="50" t="e">
        <f t="shared" si="24"/>
        <v>#N/A</v>
      </c>
      <c r="Q453" t="s">
        <v>896</v>
      </c>
      <c r="S453" t="s">
        <v>912</v>
      </c>
    </row>
    <row r="454" spans="1:19" x14ac:dyDescent="0.25">
      <c r="A454" s="63">
        <v>453</v>
      </c>
      <c r="B454" s="69">
        <v>29783</v>
      </c>
      <c r="C454" s="65">
        <v>45065</v>
      </c>
      <c r="D454" s="64" t="s">
        <v>29</v>
      </c>
      <c r="E454" s="66">
        <v>1416000</v>
      </c>
      <c r="F454" s="66">
        <v>141600</v>
      </c>
      <c r="G454" s="66">
        <f t="shared" si="22"/>
        <v>1557600</v>
      </c>
      <c r="H454" s="67" t="s">
        <v>834</v>
      </c>
      <c r="I454" s="50">
        <f>+VLOOKUP(B454,'[2]TT 2023'!$F:$K,2,0)</f>
        <v>1557600</v>
      </c>
      <c r="J454" s="50">
        <f t="shared" si="23"/>
        <v>0</v>
      </c>
      <c r="K454" s="78">
        <f>+VLOOKUP(B454,'[2]TT 2023'!$F:$K,6,0)</f>
        <v>45117</v>
      </c>
      <c r="L454" s="50" t="e">
        <f>+VLOOKUP(B454,[3]CHECK!E$2:G$146,3,0)</f>
        <v>#N/A</v>
      </c>
      <c r="M454" s="50" t="e">
        <f t="shared" si="24"/>
        <v>#N/A</v>
      </c>
      <c r="Q454" t="s">
        <v>900</v>
      </c>
    </row>
    <row r="455" spans="1:19" x14ac:dyDescent="0.25">
      <c r="A455" s="63">
        <v>454</v>
      </c>
      <c r="B455" s="69">
        <v>29784</v>
      </c>
      <c r="C455" s="65">
        <v>45065</v>
      </c>
      <c r="D455" s="64" t="s">
        <v>31</v>
      </c>
      <c r="E455" s="66">
        <v>1416000</v>
      </c>
      <c r="F455" s="66">
        <v>141600</v>
      </c>
      <c r="G455" s="66">
        <f t="shared" si="22"/>
        <v>1557600</v>
      </c>
      <c r="H455" s="67" t="s">
        <v>834</v>
      </c>
      <c r="I455" s="50" t="e">
        <f>+VLOOKUP(B455,'[2]TT 2023'!$F:$K,2,0)</f>
        <v>#N/A</v>
      </c>
      <c r="J455" s="50" t="e">
        <f t="shared" si="23"/>
        <v>#N/A</v>
      </c>
      <c r="K455" s="78" t="e">
        <f>+VLOOKUP(B455,'[2]TT 2023'!$F:$K,6,0)</f>
        <v>#N/A</v>
      </c>
      <c r="L455" s="50" t="e">
        <f>+VLOOKUP(B455,[3]CHECK!E$2:G$146,3,0)</f>
        <v>#N/A</v>
      </c>
      <c r="M455" s="50" t="e">
        <f t="shared" si="24"/>
        <v>#N/A</v>
      </c>
      <c r="N455" s="50">
        <f>+VLOOKUP(B455,[4]ExportInvoiceList!$D:$O,3,0)</f>
        <v>1557600</v>
      </c>
      <c r="O455" s="50">
        <f>+N455-G455</f>
        <v>0</v>
      </c>
      <c r="P455" s="50" t="str">
        <f>+VLOOKUP(B455,[4]ExportInvoiceList!$D:$O,12,0)</f>
        <v>Chúng tôi đang xử lý hóa đơn, vui lòng liên hệ Do Thi Bich Lieu</v>
      </c>
      <c r="R455" t="s">
        <v>905</v>
      </c>
    </row>
    <row r="456" spans="1:19" x14ac:dyDescent="0.25">
      <c r="A456" s="63">
        <v>455</v>
      </c>
      <c r="B456" s="69">
        <v>29785</v>
      </c>
      <c r="C456" s="65">
        <v>45065</v>
      </c>
      <c r="D456" s="64" t="s">
        <v>27</v>
      </c>
      <c r="E456" s="66">
        <v>1416000</v>
      </c>
      <c r="F456" s="66">
        <v>141600</v>
      </c>
      <c r="G456" s="66">
        <f t="shared" si="22"/>
        <v>1557600</v>
      </c>
      <c r="H456" s="67" t="s">
        <v>834</v>
      </c>
      <c r="I456" s="50">
        <f>+VLOOKUP(B456,'[2]TT 2023'!$F:$K,2,0)</f>
        <v>1557600</v>
      </c>
      <c r="J456" s="50">
        <f t="shared" si="23"/>
        <v>0</v>
      </c>
      <c r="K456" s="78">
        <f>+VLOOKUP(B456,'[2]TT 2023'!$F:$K,6,0)</f>
        <v>45117</v>
      </c>
      <c r="L456" s="50" t="e">
        <f>+VLOOKUP(B456,[3]CHECK!E$2:G$146,3,0)</f>
        <v>#N/A</v>
      </c>
      <c r="M456" s="50" t="e">
        <f t="shared" si="24"/>
        <v>#N/A</v>
      </c>
      <c r="Q456" t="s">
        <v>900</v>
      </c>
    </row>
    <row r="457" spans="1:19" hidden="1" x14ac:dyDescent="0.25">
      <c r="A457" s="63">
        <v>456</v>
      </c>
      <c r="B457" s="69">
        <v>29786</v>
      </c>
      <c r="C457" s="65">
        <v>45065</v>
      </c>
      <c r="D457" s="64" t="s">
        <v>12</v>
      </c>
      <c r="E457" s="66">
        <v>1468620</v>
      </c>
      <c r="F457" s="66">
        <v>146862</v>
      </c>
      <c r="G457" s="66">
        <f t="shared" si="22"/>
        <v>1615482</v>
      </c>
      <c r="H457" s="67" t="s">
        <v>834</v>
      </c>
      <c r="I457" s="50">
        <f>+VLOOKUP(B457,'[2]TT 2023'!$F:$K,2,0)</f>
        <v>1615482</v>
      </c>
      <c r="J457" s="50">
        <f t="shared" si="23"/>
        <v>0</v>
      </c>
      <c r="K457" s="78">
        <f>+VLOOKUP(B457,'[2]TT 2023'!$F:$K,6,0)</f>
        <v>45103</v>
      </c>
      <c r="L457" s="50" t="e">
        <f>+VLOOKUP(B457,[3]CHECK!E$2:G$146,3,0)</f>
        <v>#N/A</v>
      </c>
      <c r="M457" s="50" t="e">
        <f t="shared" si="24"/>
        <v>#N/A</v>
      </c>
      <c r="Q457" t="s">
        <v>896</v>
      </c>
      <c r="S457" t="s">
        <v>912</v>
      </c>
    </row>
    <row r="458" spans="1:19" hidden="1" x14ac:dyDescent="0.25">
      <c r="A458" s="63">
        <v>457</v>
      </c>
      <c r="B458" s="69">
        <v>29787</v>
      </c>
      <c r="C458" s="65">
        <v>45065</v>
      </c>
      <c r="D458" s="64" t="s">
        <v>27</v>
      </c>
      <c r="E458" s="66">
        <v>4879333</v>
      </c>
      <c r="F458" s="66">
        <v>487933</v>
      </c>
      <c r="G458" s="66">
        <f t="shared" si="22"/>
        <v>5367266</v>
      </c>
      <c r="H458" s="67" t="s">
        <v>834</v>
      </c>
      <c r="I458" s="50">
        <f>+VLOOKUP(B458,'[2]TT 2023'!$F:$K,2,0)</f>
        <v>5367263</v>
      </c>
      <c r="J458" s="50">
        <f t="shared" si="23"/>
        <v>-3</v>
      </c>
      <c r="K458" s="78">
        <f>+VLOOKUP(B458,'[2]TT 2023'!$F:$K,6,0)</f>
        <v>45103</v>
      </c>
      <c r="L458" s="50" t="e">
        <f>+VLOOKUP(B458,[3]CHECK!E$2:G$146,3,0)</f>
        <v>#N/A</v>
      </c>
      <c r="M458" s="50" t="e">
        <f t="shared" si="24"/>
        <v>#N/A</v>
      </c>
      <c r="Q458" t="s">
        <v>896</v>
      </c>
      <c r="S458" t="s">
        <v>912</v>
      </c>
    </row>
    <row r="459" spans="1:19" hidden="1" x14ac:dyDescent="0.25">
      <c r="A459" s="63">
        <v>458</v>
      </c>
      <c r="B459" s="69">
        <v>29788</v>
      </c>
      <c r="C459" s="65">
        <v>45065</v>
      </c>
      <c r="D459" s="64" t="s">
        <v>27</v>
      </c>
      <c r="E459" s="66">
        <v>1410195</v>
      </c>
      <c r="F459" s="66">
        <v>141020</v>
      </c>
      <c r="G459" s="66">
        <f t="shared" si="22"/>
        <v>1551215</v>
      </c>
      <c r="H459" s="67" t="s">
        <v>834</v>
      </c>
      <c r="I459" s="50">
        <f>+VLOOKUP(B459,'[2]TT 2023'!$F:$K,2,0)</f>
        <v>1551220</v>
      </c>
      <c r="J459" s="50">
        <f t="shared" si="23"/>
        <v>5</v>
      </c>
      <c r="K459" s="78">
        <f>+VLOOKUP(B459,'[2]TT 2023'!$F:$K,6,0)</f>
        <v>45103</v>
      </c>
      <c r="L459" s="50" t="e">
        <f>+VLOOKUP(B459,[3]CHECK!E$2:G$146,3,0)</f>
        <v>#N/A</v>
      </c>
      <c r="M459" s="50" t="e">
        <f t="shared" si="24"/>
        <v>#N/A</v>
      </c>
      <c r="Q459" t="s">
        <v>896</v>
      </c>
      <c r="S459" t="s">
        <v>912</v>
      </c>
    </row>
    <row r="460" spans="1:19" hidden="1" x14ac:dyDescent="0.25">
      <c r="A460" s="63">
        <v>459</v>
      </c>
      <c r="B460" s="69">
        <v>29789</v>
      </c>
      <c r="C460" s="65">
        <v>45065</v>
      </c>
      <c r="D460" s="64" t="s">
        <v>30</v>
      </c>
      <c r="E460" s="66">
        <v>2618440</v>
      </c>
      <c r="F460" s="66">
        <v>261844</v>
      </c>
      <c r="G460" s="112">
        <f t="shared" si="22"/>
        <v>2880284</v>
      </c>
      <c r="H460" s="67" t="s">
        <v>834</v>
      </c>
      <c r="I460" s="50">
        <f>+VLOOKUP(B460,'[2]TT 2023'!$F:$K,2,0)</f>
        <v>2880284</v>
      </c>
      <c r="J460" s="50">
        <f t="shared" si="23"/>
        <v>0</v>
      </c>
      <c r="K460" s="78">
        <f>+VLOOKUP(B460,'[2]TT 2023'!$F:$K,6,0)</f>
        <v>45117</v>
      </c>
      <c r="L460" s="50">
        <f>+VLOOKUP(B460,[3]CHECK!E$2:G$146,3,0)</f>
        <v>2880284</v>
      </c>
      <c r="M460" s="50">
        <f t="shared" si="24"/>
        <v>0</v>
      </c>
      <c r="Q460" t="s">
        <v>895</v>
      </c>
    </row>
    <row r="461" spans="1:19" hidden="1" x14ac:dyDescent="0.25">
      <c r="A461" s="63">
        <v>460</v>
      </c>
      <c r="B461" s="69">
        <v>29790</v>
      </c>
      <c r="C461" s="65">
        <v>45065</v>
      </c>
      <c r="D461" s="64" t="s">
        <v>35</v>
      </c>
      <c r="E461" s="66">
        <v>1769718</v>
      </c>
      <c r="F461" s="66">
        <v>176972</v>
      </c>
      <c r="G461" s="112">
        <f t="shared" si="22"/>
        <v>1946690</v>
      </c>
      <c r="H461" s="67" t="s">
        <v>834</v>
      </c>
      <c r="I461" s="50">
        <f>+VLOOKUP(B461,'[2]TT 2023'!$F:$K,2,0)</f>
        <v>1946692</v>
      </c>
      <c r="J461" s="50">
        <f t="shared" si="23"/>
        <v>2</v>
      </c>
      <c r="K461" s="78">
        <f>+VLOOKUP(B461,'[2]TT 2023'!$F:$K,6,0)</f>
        <v>45117</v>
      </c>
      <c r="L461" s="50">
        <f>+VLOOKUP(B461,[3]CHECK!E$2:G$146,3,0)</f>
        <v>1946692</v>
      </c>
      <c r="M461" s="50">
        <f t="shared" si="24"/>
        <v>2</v>
      </c>
      <c r="Q461" t="s">
        <v>895</v>
      </c>
    </row>
    <row r="462" spans="1:19" hidden="1" x14ac:dyDescent="0.25">
      <c r="A462" s="63">
        <v>461</v>
      </c>
      <c r="B462" s="69">
        <v>29791</v>
      </c>
      <c r="C462" s="65">
        <v>45065</v>
      </c>
      <c r="D462" s="64" t="s">
        <v>35</v>
      </c>
      <c r="E462" s="66">
        <v>544500</v>
      </c>
      <c r="F462" s="66">
        <v>54450</v>
      </c>
      <c r="G462" s="112">
        <f t="shared" si="22"/>
        <v>598950</v>
      </c>
      <c r="H462" s="67" t="s">
        <v>834</v>
      </c>
      <c r="I462" s="50">
        <f>+VLOOKUP(B462,'[2]TT 2023'!$F:$K,2,0)</f>
        <v>598950</v>
      </c>
      <c r="J462" s="50">
        <f t="shared" si="23"/>
        <v>0</v>
      </c>
      <c r="K462" s="78">
        <f>+VLOOKUP(B462,'[2]TT 2023'!$F:$K,6,0)</f>
        <v>45117</v>
      </c>
      <c r="L462" s="50">
        <f>+VLOOKUP(B462,[3]CHECK!E$2:G$146,3,0)</f>
        <v>598950</v>
      </c>
      <c r="M462" s="50">
        <f t="shared" si="24"/>
        <v>0</v>
      </c>
      <c r="Q462" t="s">
        <v>895</v>
      </c>
    </row>
    <row r="463" spans="1:19" hidden="1" x14ac:dyDescent="0.25">
      <c r="A463" s="63">
        <v>462</v>
      </c>
      <c r="B463" s="69">
        <v>29792</v>
      </c>
      <c r="C463" s="65">
        <v>45065</v>
      </c>
      <c r="D463" s="64" t="s">
        <v>38</v>
      </c>
      <c r="E463" s="66">
        <v>888460</v>
      </c>
      <c r="F463" s="66">
        <v>88846</v>
      </c>
      <c r="G463" s="66">
        <f t="shared" si="22"/>
        <v>977306</v>
      </c>
      <c r="H463" s="67" t="s">
        <v>834</v>
      </c>
      <c r="I463" s="50">
        <f>+VLOOKUP(B463,'[2]TT 2023'!$F:$K,2,0)</f>
        <v>977306</v>
      </c>
      <c r="J463" s="50">
        <f t="shared" si="23"/>
        <v>0</v>
      </c>
      <c r="K463" s="78">
        <f>+VLOOKUP(B463,'[2]TT 2023'!$F:$K,6,0)</f>
        <v>45103</v>
      </c>
      <c r="L463" s="50" t="e">
        <f>+VLOOKUP(B463,[3]CHECK!E$2:G$146,3,0)</f>
        <v>#N/A</v>
      </c>
      <c r="M463" s="50" t="e">
        <f t="shared" si="24"/>
        <v>#N/A</v>
      </c>
      <c r="Q463" t="s">
        <v>896</v>
      </c>
      <c r="S463" t="s">
        <v>912</v>
      </c>
    </row>
    <row r="464" spans="1:19" hidden="1" x14ac:dyDescent="0.25">
      <c r="A464" s="63">
        <v>463</v>
      </c>
      <c r="B464" s="69">
        <v>29793</v>
      </c>
      <c r="C464" s="65">
        <v>45065</v>
      </c>
      <c r="D464" s="64" t="s">
        <v>29</v>
      </c>
      <c r="E464" s="66">
        <v>2904485</v>
      </c>
      <c r="F464" s="66">
        <v>290449</v>
      </c>
      <c r="G464" s="112">
        <f t="shared" si="22"/>
        <v>3194934</v>
      </c>
      <c r="H464" s="67" t="s">
        <v>834</v>
      </c>
      <c r="I464" s="50">
        <f>+VLOOKUP(B464,'[2]TT 2023'!$F:$K,2,0)</f>
        <v>3194939</v>
      </c>
      <c r="J464" s="50">
        <f t="shared" si="23"/>
        <v>5</v>
      </c>
      <c r="K464" s="78">
        <f>+VLOOKUP(B464,'[2]TT 2023'!$F:$K,6,0)</f>
        <v>45117</v>
      </c>
      <c r="L464" s="50">
        <f>+VLOOKUP(B464,[3]CHECK!E$2:G$146,3,0)</f>
        <v>3194939</v>
      </c>
      <c r="M464" s="50">
        <f t="shared" si="24"/>
        <v>5</v>
      </c>
      <c r="Q464" t="s">
        <v>895</v>
      </c>
    </row>
    <row r="465" spans="1:19" hidden="1" x14ac:dyDescent="0.25">
      <c r="A465" s="63">
        <v>464</v>
      </c>
      <c r="B465" s="69">
        <v>29794</v>
      </c>
      <c r="C465" s="65">
        <v>45065</v>
      </c>
      <c r="D465" s="64" t="s">
        <v>29</v>
      </c>
      <c r="E465" s="66">
        <v>888460</v>
      </c>
      <c r="F465" s="66">
        <v>88846</v>
      </c>
      <c r="G465" s="112">
        <f t="shared" si="22"/>
        <v>977306</v>
      </c>
      <c r="H465" s="67" t="s">
        <v>834</v>
      </c>
      <c r="I465" s="50">
        <f>+VLOOKUP(B465,'[2]TT 2023'!$F:$K,2,0)</f>
        <v>977306</v>
      </c>
      <c r="J465" s="50">
        <f t="shared" si="23"/>
        <v>0</v>
      </c>
      <c r="K465" s="78">
        <f>+VLOOKUP(B465,'[2]TT 2023'!$F:$K,6,0)</f>
        <v>45117</v>
      </c>
      <c r="L465" s="50">
        <f>+VLOOKUP(B465,[3]CHECK!E$2:G$146,3,0)</f>
        <v>977306</v>
      </c>
      <c r="M465" s="50">
        <f t="shared" si="24"/>
        <v>0</v>
      </c>
      <c r="Q465" t="s">
        <v>895</v>
      </c>
    </row>
    <row r="466" spans="1:19" hidden="1" x14ac:dyDescent="0.25">
      <c r="A466" s="63">
        <v>465</v>
      </c>
      <c r="B466" s="69">
        <v>29795</v>
      </c>
      <c r="C466" s="65">
        <v>45065</v>
      </c>
      <c r="D466" s="64" t="s">
        <v>36</v>
      </c>
      <c r="E466" s="66">
        <v>3451280</v>
      </c>
      <c r="F466" s="66">
        <v>345128</v>
      </c>
      <c r="G466" s="66">
        <f t="shared" si="22"/>
        <v>3796408</v>
      </c>
      <c r="H466" s="67" t="s">
        <v>834</v>
      </c>
      <c r="I466" s="50">
        <f>+VLOOKUP(B466,'[2]TT 2023'!$F:$K,2,0)</f>
        <v>3796408</v>
      </c>
      <c r="J466" s="50">
        <f t="shared" si="23"/>
        <v>0</v>
      </c>
      <c r="K466" s="78">
        <f>+VLOOKUP(B466,'[2]TT 2023'!$F:$K,6,0)</f>
        <v>45103</v>
      </c>
      <c r="L466" s="50" t="e">
        <f>+VLOOKUP(B466,[3]CHECK!E$2:G$146,3,0)</f>
        <v>#N/A</v>
      </c>
      <c r="M466" s="50" t="e">
        <f t="shared" si="24"/>
        <v>#N/A</v>
      </c>
      <c r="Q466" t="s">
        <v>896</v>
      </c>
      <c r="S466" t="s">
        <v>912</v>
      </c>
    </row>
    <row r="467" spans="1:19" x14ac:dyDescent="0.25">
      <c r="A467" s="63">
        <v>466</v>
      </c>
      <c r="B467" s="69">
        <v>29796</v>
      </c>
      <c r="C467" s="65">
        <v>45065</v>
      </c>
      <c r="D467" s="64" t="s">
        <v>33</v>
      </c>
      <c r="E467" s="66">
        <v>5213320</v>
      </c>
      <c r="F467" s="66">
        <v>521332</v>
      </c>
      <c r="G467" s="66">
        <f t="shared" si="22"/>
        <v>5734652</v>
      </c>
      <c r="H467" s="67" t="s">
        <v>834</v>
      </c>
      <c r="I467" s="50">
        <f>+VLOOKUP(B467,'[2]TT 2023'!$F:$K,2,0)</f>
        <v>5734652</v>
      </c>
      <c r="J467" s="50">
        <f t="shared" si="23"/>
        <v>0</v>
      </c>
      <c r="K467" s="78">
        <f>+VLOOKUP(B467,'[2]TT 2023'!$F:$K,6,0)</f>
        <v>45117</v>
      </c>
      <c r="L467" s="50" t="e">
        <f>+VLOOKUP(B467,[3]CHECK!E$2:G$146,3,0)</f>
        <v>#N/A</v>
      </c>
      <c r="M467" s="50" t="e">
        <f t="shared" si="24"/>
        <v>#N/A</v>
      </c>
      <c r="Q467" t="s">
        <v>900</v>
      </c>
    </row>
    <row r="468" spans="1:19" hidden="1" x14ac:dyDescent="0.25">
      <c r="A468" s="63">
        <v>467</v>
      </c>
      <c r="B468" s="69">
        <v>29797</v>
      </c>
      <c r="C468" s="65">
        <v>45065</v>
      </c>
      <c r="D468" s="64" t="s">
        <v>13</v>
      </c>
      <c r="E468" s="66">
        <v>4442300</v>
      </c>
      <c r="F468" s="66">
        <v>444230</v>
      </c>
      <c r="G468" s="66">
        <f t="shared" si="22"/>
        <v>4886530</v>
      </c>
      <c r="H468" s="67" t="s">
        <v>834</v>
      </c>
      <c r="I468" s="50">
        <f>+VLOOKUP(B468,'[2]TT 2023'!$F:$K,2,0)</f>
        <v>4886530</v>
      </c>
      <c r="J468" s="50">
        <f t="shared" si="23"/>
        <v>0</v>
      </c>
      <c r="K468" s="78">
        <f>+VLOOKUP(B468,'[2]TT 2023'!$F:$K,6,0)</f>
        <v>45103</v>
      </c>
      <c r="L468" s="50" t="e">
        <f>+VLOOKUP(B468,[3]CHECK!E$2:G$146,3,0)</f>
        <v>#N/A</v>
      </c>
      <c r="M468" s="50" t="e">
        <f t="shared" si="24"/>
        <v>#N/A</v>
      </c>
      <c r="Q468" t="s">
        <v>896</v>
      </c>
      <c r="S468" t="s">
        <v>912</v>
      </c>
    </row>
    <row r="469" spans="1:19" hidden="1" x14ac:dyDescent="0.25">
      <c r="A469" s="63">
        <v>468</v>
      </c>
      <c r="B469" s="69">
        <v>29798</v>
      </c>
      <c r="C469" s="65">
        <v>45065</v>
      </c>
      <c r="D469" s="64" t="s">
        <v>13</v>
      </c>
      <c r="E469" s="66">
        <v>708000</v>
      </c>
      <c r="F469" s="66">
        <v>70800</v>
      </c>
      <c r="G469" s="66">
        <f t="shared" si="22"/>
        <v>778800</v>
      </c>
      <c r="H469" s="67" t="s">
        <v>834</v>
      </c>
      <c r="I469" s="50">
        <f>+VLOOKUP(B469,'[2]TT 2023'!$F:$K,2,0)</f>
        <v>778800</v>
      </c>
      <c r="J469" s="50">
        <f t="shared" si="23"/>
        <v>0</v>
      </c>
      <c r="K469" s="78">
        <f>+VLOOKUP(B469,'[2]TT 2023'!$F:$K,6,0)</f>
        <v>45103</v>
      </c>
      <c r="L469" s="50" t="e">
        <f>+VLOOKUP(B469,[3]CHECK!E$2:G$146,3,0)</f>
        <v>#N/A</v>
      </c>
      <c r="M469" s="50" t="e">
        <f t="shared" si="24"/>
        <v>#N/A</v>
      </c>
      <c r="Q469" t="s">
        <v>896</v>
      </c>
      <c r="S469" t="s">
        <v>912</v>
      </c>
    </row>
    <row r="470" spans="1:19" hidden="1" x14ac:dyDescent="0.25">
      <c r="A470" s="63">
        <v>469</v>
      </c>
      <c r="B470" s="69">
        <v>29799</v>
      </c>
      <c r="C470" s="65">
        <v>45065</v>
      </c>
      <c r="D470" s="64" t="s">
        <v>13</v>
      </c>
      <c r="E470" s="66">
        <v>1468620</v>
      </c>
      <c r="F470" s="66">
        <v>146862</v>
      </c>
      <c r="G470" s="66">
        <f t="shared" si="22"/>
        <v>1615482</v>
      </c>
      <c r="H470" s="67" t="s">
        <v>834</v>
      </c>
      <c r="I470" s="50">
        <f>+VLOOKUP(B470,'[2]TT 2023'!$F:$K,2,0)</f>
        <v>1615482</v>
      </c>
      <c r="J470" s="50">
        <f t="shared" si="23"/>
        <v>0</v>
      </c>
      <c r="K470" s="78">
        <f>+VLOOKUP(B470,'[2]TT 2023'!$F:$K,6,0)</f>
        <v>45103</v>
      </c>
      <c r="L470" s="50" t="e">
        <f>+VLOOKUP(B470,[3]CHECK!E$2:G$146,3,0)</f>
        <v>#N/A</v>
      </c>
      <c r="M470" s="50" t="e">
        <f t="shared" si="24"/>
        <v>#N/A</v>
      </c>
      <c r="Q470" t="s">
        <v>896</v>
      </c>
      <c r="S470" t="s">
        <v>912</v>
      </c>
    </row>
    <row r="471" spans="1:19" hidden="1" x14ac:dyDescent="0.25">
      <c r="A471" s="63">
        <v>470</v>
      </c>
      <c r="B471" s="69">
        <v>29800</v>
      </c>
      <c r="C471" s="65">
        <v>45065</v>
      </c>
      <c r="D471" s="64" t="s">
        <v>13</v>
      </c>
      <c r="E471" s="66">
        <v>3681960</v>
      </c>
      <c r="F471" s="66">
        <v>368196</v>
      </c>
      <c r="G471" s="66">
        <f t="shared" si="22"/>
        <v>4050156</v>
      </c>
      <c r="H471" s="67" t="s">
        <v>834</v>
      </c>
      <c r="I471" s="50">
        <f>+VLOOKUP(B471,'[2]TT 2023'!$F:$K,2,0)</f>
        <v>4050156</v>
      </c>
      <c r="J471" s="50">
        <f t="shared" si="23"/>
        <v>0</v>
      </c>
      <c r="K471" s="78">
        <f>+VLOOKUP(B471,'[2]TT 2023'!$F:$K,6,0)</f>
        <v>45103</v>
      </c>
      <c r="L471" s="50" t="e">
        <f>+VLOOKUP(B471,[3]CHECK!E$2:G$146,3,0)</f>
        <v>#N/A</v>
      </c>
      <c r="M471" s="50" t="e">
        <f t="shared" si="24"/>
        <v>#N/A</v>
      </c>
      <c r="Q471" t="s">
        <v>896</v>
      </c>
      <c r="S471" t="s">
        <v>912</v>
      </c>
    </row>
    <row r="472" spans="1:19" hidden="1" x14ac:dyDescent="0.25">
      <c r="A472" s="63">
        <v>471</v>
      </c>
      <c r="B472" s="69">
        <v>29801</v>
      </c>
      <c r="C472" s="65">
        <v>45065</v>
      </c>
      <c r="D472" s="64" t="s">
        <v>13</v>
      </c>
      <c r="E472" s="66">
        <v>184763</v>
      </c>
      <c r="F472" s="66">
        <v>18476</v>
      </c>
      <c r="G472" s="66">
        <f t="shared" si="22"/>
        <v>203239</v>
      </c>
      <c r="H472" s="67" t="s">
        <v>834</v>
      </c>
      <c r="I472" s="50">
        <f>+VLOOKUP(B472,'[2]TT 2023'!$F:$K,2,0)</f>
        <v>203236</v>
      </c>
      <c r="J472" s="50">
        <f t="shared" si="23"/>
        <v>-3</v>
      </c>
      <c r="K472" s="78">
        <f>+VLOOKUP(B472,'[2]TT 2023'!$F:$K,6,0)</f>
        <v>45103</v>
      </c>
      <c r="L472" s="50" t="e">
        <f>+VLOOKUP(B472,[3]CHECK!E$2:G$146,3,0)</f>
        <v>#N/A</v>
      </c>
      <c r="M472" s="50" t="e">
        <f t="shared" si="24"/>
        <v>#N/A</v>
      </c>
      <c r="Q472" t="s">
        <v>896</v>
      </c>
      <c r="S472" t="s">
        <v>912</v>
      </c>
    </row>
    <row r="473" spans="1:19" hidden="1" x14ac:dyDescent="0.25">
      <c r="A473" s="63">
        <v>472</v>
      </c>
      <c r="B473" s="69">
        <v>30029</v>
      </c>
      <c r="C473" s="65">
        <v>45069</v>
      </c>
      <c r="D473" s="64" t="s">
        <v>12</v>
      </c>
      <c r="E473" s="66">
        <v>694233</v>
      </c>
      <c r="F473" s="66">
        <v>69423</v>
      </c>
      <c r="G473" s="66">
        <f t="shared" si="22"/>
        <v>763656</v>
      </c>
      <c r="H473" s="67" t="s">
        <v>834</v>
      </c>
      <c r="I473" s="50">
        <f>+VLOOKUP(B473,'[2]TT 2023'!$F:$K,2,0)</f>
        <v>763653</v>
      </c>
      <c r="J473" s="50">
        <f t="shared" si="23"/>
        <v>-3</v>
      </c>
      <c r="K473" s="78">
        <f>+VLOOKUP(B473,'[2]TT 2023'!$F:$K,6,0)</f>
        <v>45089</v>
      </c>
      <c r="L473" s="50" t="e">
        <f>+VLOOKUP(B473,[3]CHECK!E$2:G$146,3,0)</f>
        <v>#N/A</v>
      </c>
      <c r="M473" s="50" t="e">
        <f t="shared" si="24"/>
        <v>#N/A</v>
      </c>
      <c r="Q473" t="s">
        <v>896</v>
      </c>
      <c r="S473" t="s">
        <v>912</v>
      </c>
    </row>
    <row r="474" spans="1:19" x14ac:dyDescent="0.25">
      <c r="A474" s="63">
        <v>473</v>
      </c>
      <c r="B474" s="69">
        <v>30030</v>
      </c>
      <c r="C474" s="65">
        <v>45069</v>
      </c>
      <c r="D474" s="64" t="s">
        <v>12</v>
      </c>
      <c r="E474" s="66">
        <v>21441891</v>
      </c>
      <c r="F474" s="66">
        <v>2144189</v>
      </c>
      <c r="G474" s="66">
        <f t="shared" si="22"/>
        <v>23586080</v>
      </c>
      <c r="H474" s="67" t="s">
        <v>834</v>
      </c>
      <c r="I474" s="50" t="e">
        <f>+VLOOKUP(B474,'[2]TT 2023'!$F:$K,2,0)</f>
        <v>#N/A</v>
      </c>
      <c r="J474" s="50" t="e">
        <f t="shared" si="23"/>
        <v>#N/A</v>
      </c>
      <c r="K474" s="78" t="e">
        <f>+VLOOKUP(B474,'[2]TT 2023'!$F:$K,6,0)</f>
        <v>#N/A</v>
      </c>
      <c r="L474" s="50" t="e">
        <f>+VLOOKUP(B474,[3]CHECK!E$2:G$146,3,0)</f>
        <v>#N/A</v>
      </c>
      <c r="M474" s="50" t="e">
        <f t="shared" si="24"/>
        <v>#N/A</v>
      </c>
      <c r="N474" s="50">
        <f>+VLOOKUP(B474,[4]ExportInvoiceList!$D:$O,3,0)</f>
        <v>23586080</v>
      </c>
      <c r="O474" s="50">
        <f>+N474-G474</f>
        <v>0</v>
      </c>
      <c r="P474" s="50" t="str">
        <f>+VLOOKUP(B474,[4]ExportInvoiceList!$D:$O,12,0)</f>
        <v>Chúng tôi đang xử lý hóa đơn, vui lòng liên hệ Do Thi Bich Lieu</v>
      </c>
      <c r="R474" t="s">
        <v>905</v>
      </c>
    </row>
    <row r="475" spans="1:19" hidden="1" x14ac:dyDescent="0.25">
      <c r="A475" s="63">
        <v>474</v>
      </c>
      <c r="B475" s="69">
        <v>30031</v>
      </c>
      <c r="C475" s="65">
        <v>45069</v>
      </c>
      <c r="D475" s="64" t="s">
        <v>13</v>
      </c>
      <c r="E475" s="66">
        <v>4193205</v>
      </c>
      <c r="F475" s="66">
        <v>419321</v>
      </c>
      <c r="G475" s="66">
        <f t="shared" si="22"/>
        <v>4612526</v>
      </c>
      <c r="H475" s="67" t="s">
        <v>834</v>
      </c>
      <c r="I475" s="50">
        <f>+VLOOKUP(B475,'[2]TT 2023'!$F:$K,2,0)</f>
        <v>4612531</v>
      </c>
      <c r="J475" s="50">
        <f t="shared" si="23"/>
        <v>5</v>
      </c>
      <c r="K475" s="78">
        <f>+VLOOKUP(B475,'[2]TT 2023'!$F:$K,6,0)</f>
        <v>45089</v>
      </c>
      <c r="L475" s="50" t="e">
        <f>+VLOOKUP(B475,[3]CHECK!E$2:G$146,3,0)</f>
        <v>#N/A</v>
      </c>
      <c r="M475" s="50" t="e">
        <f t="shared" si="24"/>
        <v>#N/A</v>
      </c>
      <c r="Q475" t="s">
        <v>896</v>
      </c>
      <c r="S475" t="s">
        <v>912</v>
      </c>
    </row>
    <row r="476" spans="1:19" hidden="1" x14ac:dyDescent="0.25">
      <c r="A476" s="63">
        <v>475</v>
      </c>
      <c r="B476" s="69">
        <v>30032</v>
      </c>
      <c r="C476" s="65">
        <v>45069</v>
      </c>
      <c r="D476" s="64" t="s">
        <v>13</v>
      </c>
      <c r="E476" s="66">
        <v>845754</v>
      </c>
      <c r="F476" s="66">
        <v>84575</v>
      </c>
      <c r="G476" s="66">
        <f t="shared" si="22"/>
        <v>930329</v>
      </c>
      <c r="H476" s="67" t="s">
        <v>834</v>
      </c>
      <c r="I476" s="50">
        <f>+VLOOKUP(B476,'[2]TT 2023'!$F:$K,2,0)</f>
        <v>930325</v>
      </c>
      <c r="J476" s="50">
        <f t="shared" si="23"/>
        <v>-4</v>
      </c>
      <c r="K476" s="78">
        <f>+VLOOKUP(B476,'[2]TT 2023'!$F:$K,6,0)</f>
        <v>45089</v>
      </c>
      <c r="L476" s="50" t="e">
        <f>+VLOOKUP(B476,[3]CHECK!E$2:G$146,3,0)</f>
        <v>#N/A</v>
      </c>
      <c r="M476" s="50" t="e">
        <f t="shared" si="24"/>
        <v>#N/A</v>
      </c>
      <c r="Q476" t="s">
        <v>896</v>
      </c>
      <c r="S476" t="s">
        <v>912</v>
      </c>
    </row>
    <row r="477" spans="1:19" x14ac:dyDescent="0.25">
      <c r="A477" s="63">
        <v>476</v>
      </c>
      <c r="B477" s="69" t="s">
        <v>906</v>
      </c>
      <c r="C477" s="65" t="s">
        <v>907</v>
      </c>
      <c r="D477" s="64" t="s">
        <v>38</v>
      </c>
      <c r="E477" s="66">
        <v>2262254</v>
      </c>
      <c r="F477" s="66">
        <v>226225</v>
      </c>
      <c r="G477" s="66">
        <v>2488479</v>
      </c>
      <c r="H477" s="67" t="s">
        <v>834</v>
      </c>
      <c r="I477" s="50" t="e">
        <f>+VLOOKUP(B477,'[2]TT 2023'!$F:$K,2,0)</f>
        <v>#N/A</v>
      </c>
      <c r="J477" s="50" t="e">
        <f t="shared" ref="J477" si="25">+I477-G477</f>
        <v>#N/A</v>
      </c>
      <c r="K477" s="78" t="e">
        <f>+VLOOKUP(B477,'[2]TT 2023'!$F:$K,6,0)</f>
        <v>#N/A</v>
      </c>
      <c r="L477" s="50" t="e">
        <f>+VLOOKUP(B477,[3]CHECK!E$2:G$146,3,0)</f>
        <v>#N/A</v>
      </c>
      <c r="M477" s="50" t="e">
        <f t="shared" ref="M477" si="26">+L477-G477</f>
        <v>#N/A</v>
      </c>
      <c r="Q477" t="s">
        <v>914</v>
      </c>
    </row>
    <row r="478" spans="1:19" hidden="1" x14ac:dyDescent="0.25">
      <c r="A478" s="63">
        <v>477</v>
      </c>
      <c r="B478" s="69">
        <v>31425</v>
      </c>
      <c r="C478" s="65">
        <v>45073</v>
      </c>
      <c r="D478" s="64" t="s">
        <v>12</v>
      </c>
      <c r="E478" s="66">
        <v>3553840</v>
      </c>
      <c r="F478" s="66">
        <v>355384</v>
      </c>
      <c r="G478" s="66">
        <f t="shared" si="22"/>
        <v>3909224</v>
      </c>
      <c r="H478" s="67" t="s">
        <v>834</v>
      </c>
      <c r="I478" s="50">
        <f>+VLOOKUP(B478,'[2]TT 2023'!$F:$K,2,0)</f>
        <v>3909224</v>
      </c>
      <c r="J478" s="50">
        <f t="shared" si="23"/>
        <v>0</v>
      </c>
      <c r="K478" s="78">
        <f>+VLOOKUP(B478,'[2]TT 2023'!$F:$K,6,0)</f>
        <v>45103</v>
      </c>
      <c r="L478" s="50" t="e">
        <f>+VLOOKUP(B478,[3]CHECK!E$2:G$146,3,0)</f>
        <v>#N/A</v>
      </c>
      <c r="M478" s="50" t="e">
        <f t="shared" si="24"/>
        <v>#N/A</v>
      </c>
      <c r="Q478" t="s">
        <v>896</v>
      </c>
      <c r="S478" t="s">
        <v>912</v>
      </c>
    </row>
    <row r="479" spans="1:19" hidden="1" x14ac:dyDescent="0.25">
      <c r="A479" s="63">
        <v>478</v>
      </c>
      <c r="B479" s="69">
        <v>31426</v>
      </c>
      <c r="C479" s="65">
        <v>45073</v>
      </c>
      <c r="D479" s="64" t="s">
        <v>12</v>
      </c>
      <c r="E479" s="66">
        <v>10832095</v>
      </c>
      <c r="F479" s="66">
        <v>1083210</v>
      </c>
      <c r="G479" s="66">
        <f t="shared" si="22"/>
        <v>11915305</v>
      </c>
      <c r="H479" s="67" t="s">
        <v>834</v>
      </c>
      <c r="I479" s="50">
        <f>+VLOOKUP(B479,'[2]TT 2023'!$F:$K,2,0)</f>
        <v>11915310</v>
      </c>
      <c r="J479" s="50">
        <f t="shared" si="23"/>
        <v>5</v>
      </c>
      <c r="K479" s="78">
        <f>+VLOOKUP(B479,'[2]TT 2023'!$F:$K,6,0)</f>
        <v>45103</v>
      </c>
      <c r="L479" s="50" t="e">
        <f>+VLOOKUP(B479,[3]CHECK!E$2:G$146,3,0)</f>
        <v>#N/A</v>
      </c>
      <c r="M479" s="50" t="e">
        <f t="shared" si="24"/>
        <v>#N/A</v>
      </c>
      <c r="Q479" t="s">
        <v>896</v>
      </c>
      <c r="S479" t="s">
        <v>912</v>
      </c>
    </row>
    <row r="480" spans="1:19" hidden="1" x14ac:dyDescent="0.25">
      <c r="A480" s="63">
        <v>479</v>
      </c>
      <c r="B480" s="69">
        <v>31427</v>
      </c>
      <c r="C480" s="65">
        <v>45073</v>
      </c>
      <c r="D480" s="64" t="s">
        <v>26</v>
      </c>
      <c r="E480" s="66">
        <v>2381320</v>
      </c>
      <c r="F480" s="66">
        <v>238132</v>
      </c>
      <c r="G480" s="112">
        <f t="shared" si="22"/>
        <v>2619452</v>
      </c>
      <c r="H480" s="67" t="s">
        <v>834</v>
      </c>
      <c r="I480" s="50">
        <f>+VLOOKUP(B480,'[2]TT 2023'!$F:$K,2,0)</f>
        <v>2619452</v>
      </c>
      <c r="J480" s="50">
        <f t="shared" si="23"/>
        <v>0</v>
      </c>
      <c r="K480" s="78">
        <f>+VLOOKUP(B480,'[2]TT 2023'!$F:$K,6,0)</f>
        <v>45117</v>
      </c>
      <c r="L480" s="50">
        <f>+VLOOKUP(B480,[3]CHECK!E$2:G$146,3,0)</f>
        <v>2619452</v>
      </c>
      <c r="M480" s="50">
        <f t="shared" si="24"/>
        <v>0</v>
      </c>
      <c r="Q480" t="s">
        <v>895</v>
      </c>
    </row>
    <row r="481" spans="1:17" hidden="1" x14ac:dyDescent="0.25">
      <c r="A481" s="63">
        <v>480</v>
      </c>
      <c r="B481" s="69">
        <v>31428</v>
      </c>
      <c r="C481" s="65">
        <v>45073</v>
      </c>
      <c r="D481" s="64" t="s">
        <v>38</v>
      </c>
      <c r="E481" s="66">
        <v>888460</v>
      </c>
      <c r="F481" s="66">
        <v>88846</v>
      </c>
      <c r="G481" s="112">
        <f t="shared" si="22"/>
        <v>977306</v>
      </c>
      <c r="H481" s="67" t="s">
        <v>834</v>
      </c>
      <c r="I481" s="50">
        <f>+VLOOKUP(B481,'[2]TT 2023'!$F:$K,2,0)</f>
        <v>977306</v>
      </c>
      <c r="J481" s="50">
        <f t="shared" si="23"/>
        <v>0</v>
      </c>
      <c r="K481" s="78">
        <f>+VLOOKUP(B481,'[2]TT 2023'!$F:$K,6,0)</f>
        <v>45117</v>
      </c>
      <c r="L481" s="50">
        <f>+VLOOKUP(B481,[3]CHECK!E$2:G$146,3,0)</f>
        <v>977306</v>
      </c>
      <c r="M481" s="50">
        <f t="shared" si="24"/>
        <v>0</v>
      </c>
      <c r="Q481" t="s">
        <v>895</v>
      </c>
    </row>
    <row r="482" spans="1:17" hidden="1" x14ac:dyDescent="0.25">
      <c r="A482" s="63">
        <v>481</v>
      </c>
      <c r="B482" s="69">
        <v>31430</v>
      </c>
      <c r="C482" s="65">
        <v>45073</v>
      </c>
      <c r="D482" s="64" t="s">
        <v>38</v>
      </c>
      <c r="E482" s="66">
        <v>1468620</v>
      </c>
      <c r="F482" s="66">
        <v>146862</v>
      </c>
      <c r="G482" s="112">
        <f t="shared" si="22"/>
        <v>1615482</v>
      </c>
      <c r="H482" s="67" t="s">
        <v>834</v>
      </c>
      <c r="I482" s="50">
        <f>+VLOOKUP(B482,'[2]TT 2023'!$F:$K,2,0)</f>
        <v>1615482</v>
      </c>
      <c r="J482" s="50">
        <f t="shared" si="23"/>
        <v>0</v>
      </c>
      <c r="K482" s="78">
        <f>+VLOOKUP(B482,'[2]TT 2023'!$F:$K,6,0)</f>
        <v>45117</v>
      </c>
      <c r="L482" s="50">
        <f>+VLOOKUP(B482,[3]CHECK!E$2:G$146,3,0)</f>
        <v>1615482</v>
      </c>
      <c r="M482" s="50">
        <f t="shared" si="24"/>
        <v>0</v>
      </c>
      <c r="Q482" t="s">
        <v>895</v>
      </c>
    </row>
    <row r="483" spans="1:17" hidden="1" x14ac:dyDescent="0.25">
      <c r="A483" s="63">
        <v>482</v>
      </c>
      <c r="B483" s="69">
        <v>31431</v>
      </c>
      <c r="C483" s="65">
        <v>45073</v>
      </c>
      <c r="D483" s="64" t="s">
        <v>28</v>
      </c>
      <c r="E483" s="66">
        <v>888460</v>
      </c>
      <c r="F483" s="66">
        <v>88846</v>
      </c>
      <c r="G483" s="112">
        <f t="shared" si="22"/>
        <v>977306</v>
      </c>
      <c r="H483" s="67" t="s">
        <v>834</v>
      </c>
      <c r="I483" s="50">
        <f>+VLOOKUP(B483,'[2]TT 2023'!$F:$K,2,0)</f>
        <v>977306</v>
      </c>
      <c r="J483" s="50">
        <f t="shared" si="23"/>
        <v>0</v>
      </c>
      <c r="K483" s="78">
        <f>+VLOOKUP(B483,'[2]TT 2023'!$F:$K,6,0)</f>
        <v>45117</v>
      </c>
      <c r="L483" s="50">
        <f>+VLOOKUP(B483,[3]CHECK!E$2:G$146,3,0)</f>
        <v>977306</v>
      </c>
      <c r="M483" s="50">
        <f t="shared" si="24"/>
        <v>0</v>
      </c>
      <c r="Q483" t="s">
        <v>895</v>
      </c>
    </row>
    <row r="484" spans="1:17" hidden="1" x14ac:dyDescent="0.25">
      <c r="A484" s="63">
        <v>483</v>
      </c>
      <c r="B484" s="69">
        <v>31433</v>
      </c>
      <c r="C484" s="65">
        <v>45073</v>
      </c>
      <c r="D484" s="64" t="s">
        <v>34</v>
      </c>
      <c r="E484" s="66">
        <v>2507629</v>
      </c>
      <c r="F484" s="66">
        <v>250763</v>
      </c>
      <c r="G484" s="112">
        <f t="shared" si="22"/>
        <v>2758392</v>
      </c>
      <c r="H484" s="67" t="s">
        <v>834</v>
      </c>
      <c r="I484" s="50">
        <f>+VLOOKUP(B484,'[2]TT 2023'!$F:$K,2,0)</f>
        <v>2758393</v>
      </c>
      <c r="J484" s="50">
        <f t="shared" si="23"/>
        <v>1</v>
      </c>
      <c r="K484" s="78">
        <f>+VLOOKUP(B484,'[2]TT 2023'!$F:$K,6,0)</f>
        <v>45117</v>
      </c>
      <c r="L484" s="50">
        <f>+VLOOKUP(B484,[3]CHECK!E$2:G$146,3,0)</f>
        <v>2758393</v>
      </c>
      <c r="M484" s="50">
        <f t="shared" si="24"/>
        <v>1</v>
      </c>
      <c r="Q484" t="s">
        <v>895</v>
      </c>
    </row>
    <row r="485" spans="1:17" hidden="1" x14ac:dyDescent="0.25">
      <c r="A485" s="63">
        <v>484</v>
      </c>
      <c r="B485" s="69">
        <v>31434</v>
      </c>
      <c r="C485" s="65">
        <v>45073</v>
      </c>
      <c r="D485" s="64" t="s">
        <v>30</v>
      </c>
      <c r="E485" s="66">
        <v>888460</v>
      </c>
      <c r="F485" s="66">
        <v>88846</v>
      </c>
      <c r="G485" s="112">
        <f t="shared" si="22"/>
        <v>977306</v>
      </c>
      <c r="H485" s="67" t="s">
        <v>834</v>
      </c>
      <c r="I485" s="50">
        <f>+VLOOKUP(B485,'[2]TT 2023'!$F:$K,2,0)</f>
        <v>977306</v>
      </c>
      <c r="J485" s="50">
        <f t="shared" si="23"/>
        <v>0</v>
      </c>
      <c r="K485" s="78">
        <f>+VLOOKUP(B485,'[2]TT 2023'!$F:$K,6,0)</f>
        <v>45117</v>
      </c>
      <c r="L485" s="50">
        <f>+VLOOKUP(B485,[3]CHECK!E$2:G$146,3,0)</f>
        <v>977306</v>
      </c>
      <c r="M485" s="50">
        <f t="shared" si="24"/>
        <v>0</v>
      </c>
      <c r="Q485" t="s">
        <v>895</v>
      </c>
    </row>
    <row r="486" spans="1:17" hidden="1" x14ac:dyDescent="0.25">
      <c r="A486" s="63">
        <v>485</v>
      </c>
      <c r="B486" s="69">
        <v>31436</v>
      </c>
      <c r="C486" s="65">
        <v>45073</v>
      </c>
      <c r="D486" s="64" t="s">
        <v>30</v>
      </c>
      <c r="E486" s="66">
        <v>8004455</v>
      </c>
      <c r="F486" s="66">
        <v>800446</v>
      </c>
      <c r="G486" s="112">
        <f t="shared" si="22"/>
        <v>8804901</v>
      </c>
      <c r="H486" s="67" t="s">
        <v>834</v>
      </c>
      <c r="I486" s="50">
        <f>+VLOOKUP(B486,'[2]TT 2023'!$F:$K,2,0)</f>
        <v>8804906</v>
      </c>
      <c r="J486" s="50">
        <f t="shared" si="23"/>
        <v>5</v>
      </c>
      <c r="K486" s="78">
        <f>+VLOOKUP(B486,'[2]TT 2023'!$F:$K,6,0)</f>
        <v>45117</v>
      </c>
      <c r="L486" s="50">
        <f>+VLOOKUP(B486,[3]CHECK!E$2:G$146,3,0)</f>
        <v>8804906</v>
      </c>
      <c r="M486" s="50">
        <f t="shared" si="24"/>
        <v>5</v>
      </c>
      <c r="Q486" t="s">
        <v>895</v>
      </c>
    </row>
    <row r="487" spans="1:17" hidden="1" x14ac:dyDescent="0.25">
      <c r="A487" s="63">
        <v>486</v>
      </c>
      <c r="B487" s="69">
        <v>31437</v>
      </c>
      <c r="C487" s="65">
        <v>45073</v>
      </c>
      <c r="D487" s="64" t="s">
        <v>33</v>
      </c>
      <c r="E487" s="66">
        <v>907500</v>
      </c>
      <c r="F487" s="66">
        <v>90750</v>
      </c>
      <c r="G487" s="112">
        <f t="shared" si="22"/>
        <v>998250</v>
      </c>
      <c r="H487" s="67" t="s">
        <v>834</v>
      </c>
      <c r="I487" s="50">
        <f>+VLOOKUP(B487,'[2]TT 2023'!$F:$K,2,0)</f>
        <v>998250</v>
      </c>
      <c r="J487" s="50">
        <f t="shared" si="23"/>
        <v>0</v>
      </c>
      <c r="K487" s="78">
        <f>+VLOOKUP(B487,'[2]TT 2023'!$F:$K,6,0)</f>
        <v>45117</v>
      </c>
      <c r="L487" s="50">
        <f>+VLOOKUP(B487,[3]CHECK!E$2:G$146,3,0)</f>
        <v>998250</v>
      </c>
      <c r="M487" s="50">
        <f t="shared" si="24"/>
        <v>0</v>
      </c>
      <c r="Q487" t="s">
        <v>895</v>
      </c>
    </row>
    <row r="488" spans="1:17" x14ac:dyDescent="0.25">
      <c r="A488" s="63">
        <v>487</v>
      </c>
      <c r="B488" s="69">
        <v>31440</v>
      </c>
      <c r="C488" s="65">
        <v>45073</v>
      </c>
      <c r="D488" s="64" t="s">
        <v>36</v>
      </c>
      <c r="E488" s="66">
        <v>1416000</v>
      </c>
      <c r="F488" s="66">
        <v>141600</v>
      </c>
      <c r="G488" s="66">
        <f t="shared" si="22"/>
        <v>1557600</v>
      </c>
      <c r="H488" s="67" t="s">
        <v>834</v>
      </c>
      <c r="I488" s="50">
        <f>+VLOOKUP(B488,'[2]TT 2023'!$F:$K,2,0)</f>
        <v>1557600</v>
      </c>
      <c r="J488" s="50">
        <f t="shared" si="23"/>
        <v>0</v>
      </c>
      <c r="K488" s="78">
        <f>+VLOOKUP(B488,'[2]TT 2023'!$F:$K,6,0)</f>
        <v>45117</v>
      </c>
      <c r="L488" s="50" t="e">
        <f>+VLOOKUP(B488,[3]CHECK!E$2:G$146,3,0)</f>
        <v>#N/A</v>
      </c>
      <c r="M488" s="50" t="e">
        <f t="shared" si="24"/>
        <v>#N/A</v>
      </c>
      <c r="Q488" t="s">
        <v>900</v>
      </c>
    </row>
    <row r="489" spans="1:17" x14ac:dyDescent="0.25">
      <c r="A489" s="63">
        <v>488</v>
      </c>
      <c r="B489" s="69">
        <v>31442</v>
      </c>
      <c r="C489" s="65">
        <v>45073</v>
      </c>
      <c r="D489" s="64" t="s">
        <v>36</v>
      </c>
      <c r="E489" s="66">
        <v>1416000</v>
      </c>
      <c r="F489" s="66">
        <v>141600</v>
      </c>
      <c r="G489" s="66">
        <f t="shared" si="22"/>
        <v>1557600</v>
      </c>
      <c r="H489" s="67" t="s">
        <v>834</v>
      </c>
      <c r="I489" s="50">
        <f>+VLOOKUP(B489,'[2]TT 2023'!$F:$K,2,0)</f>
        <v>1557600</v>
      </c>
      <c r="J489" s="50">
        <f t="shared" si="23"/>
        <v>0</v>
      </c>
      <c r="K489" s="78">
        <f>+VLOOKUP(B489,'[2]TT 2023'!$F:$K,6,0)</f>
        <v>45117</v>
      </c>
      <c r="L489" s="50" t="e">
        <f>+VLOOKUP(B489,[3]CHECK!E$2:G$146,3,0)</f>
        <v>#N/A</v>
      </c>
      <c r="M489" s="50" t="e">
        <f t="shared" si="24"/>
        <v>#N/A</v>
      </c>
      <c r="Q489" t="s">
        <v>900</v>
      </c>
    </row>
    <row r="490" spans="1:17" hidden="1" x14ac:dyDescent="0.25">
      <c r="A490" s="63">
        <v>489</v>
      </c>
      <c r="B490" s="69">
        <v>31443</v>
      </c>
      <c r="C490" s="65">
        <v>45073</v>
      </c>
      <c r="D490" s="64" t="s">
        <v>29</v>
      </c>
      <c r="E490" s="66">
        <v>1132800</v>
      </c>
      <c r="F490" s="66">
        <v>113280</v>
      </c>
      <c r="G490" s="112">
        <f t="shared" si="22"/>
        <v>1246080</v>
      </c>
      <c r="H490" s="67" t="s">
        <v>834</v>
      </c>
      <c r="I490" s="50">
        <f>+VLOOKUP(B490,'[2]TT 2023'!$F:$K,2,0)</f>
        <v>1246080</v>
      </c>
      <c r="J490" s="50">
        <f t="shared" si="23"/>
        <v>0</v>
      </c>
      <c r="K490" s="78">
        <f>+VLOOKUP(B490,'[2]TT 2023'!$F:$K,6,0)</f>
        <v>45117</v>
      </c>
      <c r="L490" s="50">
        <f>+VLOOKUP(B490,[3]CHECK!E$2:G$146,3,0)</f>
        <v>1246080</v>
      </c>
      <c r="M490" s="50">
        <f t="shared" si="24"/>
        <v>0</v>
      </c>
      <c r="Q490" t="s">
        <v>895</v>
      </c>
    </row>
    <row r="491" spans="1:17" hidden="1" x14ac:dyDescent="0.25">
      <c r="A491" s="63">
        <v>490</v>
      </c>
      <c r="B491" s="69">
        <v>31444</v>
      </c>
      <c r="C491" s="65">
        <v>45073</v>
      </c>
      <c r="D491" s="64" t="s">
        <v>29</v>
      </c>
      <c r="E491" s="66">
        <v>888460</v>
      </c>
      <c r="F491" s="66">
        <v>88846</v>
      </c>
      <c r="G491" s="112">
        <f t="shared" si="22"/>
        <v>977306</v>
      </c>
      <c r="H491" s="67" t="s">
        <v>834</v>
      </c>
      <c r="I491" s="50">
        <f>+VLOOKUP(B491,'[2]TT 2023'!$F:$K,2,0)</f>
        <v>977306</v>
      </c>
      <c r="J491" s="50">
        <f t="shared" si="23"/>
        <v>0</v>
      </c>
      <c r="K491" s="78">
        <f>+VLOOKUP(B491,'[2]TT 2023'!$F:$K,6,0)</f>
        <v>45117</v>
      </c>
      <c r="L491" s="50">
        <f>+VLOOKUP(B491,[3]CHECK!E$2:G$146,3,0)</f>
        <v>977306</v>
      </c>
      <c r="M491" s="50">
        <f t="shared" si="24"/>
        <v>0</v>
      </c>
      <c r="Q491" t="s">
        <v>895</v>
      </c>
    </row>
    <row r="492" spans="1:17" x14ac:dyDescent="0.25">
      <c r="A492" s="63">
        <v>491</v>
      </c>
      <c r="B492" s="69">
        <v>31446</v>
      </c>
      <c r="C492" s="65">
        <v>45073</v>
      </c>
      <c r="D492" s="64" t="s">
        <v>34</v>
      </c>
      <c r="E492" s="66">
        <v>1416000</v>
      </c>
      <c r="F492" s="66">
        <v>141600</v>
      </c>
      <c r="G492" s="66">
        <f t="shared" si="22"/>
        <v>1557600</v>
      </c>
      <c r="H492" s="67" t="s">
        <v>834</v>
      </c>
      <c r="I492" s="50" t="e">
        <f>+VLOOKUP(B492,'[2]TT 2023'!$F:$K,2,0)</f>
        <v>#N/A</v>
      </c>
      <c r="J492" s="50" t="e">
        <f t="shared" si="23"/>
        <v>#N/A</v>
      </c>
      <c r="K492" s="78" t="e">
        <f>+VLOOKUP(B492,'[2]TT 2023'!$F:$K,6,0)</f>
        <v>#N/A</v>
      </c>
      <c r="L492" s="50" t="e">
        <f>+VLOOKUP(B492,[3]CHECK!E$2:G$146,3,0)</f>
        <v>#N/A</v>
      </c>
      <c r="M492" s="50" t="e">
        <f t="shared" si="24"/>
        <v>#N/A</v>
      </c>
      <c r="N492" s="50">
        <f>+VLOOKUP(B492,[5]ExportInvoiceList!$D:$O,3,0)</f>
        <v>1557600</v>
      </c>
      <c r="O492" s="50">
        <f>+N492-G492</f>
        <v>0</v>
      </c>
      <c r="P492" s="50" t="str">
        <f>+VLOOKUP(B492,[5]ExportInvoiceList!$D:$O,12,0)</f>
        <v>Lịch thanh toán: Monthly at 10 &amp; 24</v>
      </c>
      <c r="Q492" t="s">
        <v>899</v>
      </c>
    </row>
    <row r="493" spans="1:17" hidden="1" x14ac:dyDescent="0.25">
      <c r="A493" s="63">
        <v>492</v>
      </c>
      <c r="B493" s="69">
        <v>31447</v>
      </c>
      <c r="C493" s="65">
        <v>45073</v>
      </c>
      <c r="D493" s="64" t="s">
        <v>34</v>
      </c>
      <c r="E493" s="66">
        <v>1863945</v>
      </c>
      <c r="F493" s="66">
        <v>186395</v>
      </c>
      <c r="G493" s="112">
        <f t="shared" si="22"/>
        <v>2050340</v>
      </c>
      <c r="H493" s="67" t="s">
        <v>834</v>
      </c>
      <c r="I493" s="50">
        <f>+VLOOKUP(B493,'[2]TT 2023'!$F:$K,2,0)</f>
        <v>2050345</v>
      </c>
      <c r="J493" s="50">
        <f t="shared" si="23"/>
        <v>5</v>
      </c>
      <c r="K493" s="78">
        <f>+VLOOKUP(B493,'[2]TT 2023'!$F:$K,6,0)</f>
        <v>45117</v>
      </c>
      <c r="L493" s="50">
        <f>+VLOOKUP(B493,[3]CHECK!E$2:G$146,3,0)</f>
        <v>2050345</v>
      </c>
      <c r="M493" s="50">
        <f t="shared" si="24"/>
        <v>5</v>
      </c>
      <c r="Q493" t="s">
        <v>895</v>
      </c>
    </row>
    <row r="494" spans="1:17" hidden="1" x14ac:dyDescent="0.25">
      <c r="A494" s="63">
        <v>493</v>
      </c>
      <c r="B494" s="69">
        <v>31448</v>
      </c>
      <c r="C494" s="65">
        <v>45073</v>
      </c>
      <c r="D494" s="64" t="s">
        <v>34</v>
      </c>
      <c r="E494" s="66">
        <v>2531869</v>
      </c>
      <c r="F494" s="66">
        <v>253187</v>
      </c>
      <c r="G494" s="112">
        <f t="shared" si="22"/>
        <v>2785056</v>
      </c>
      <c r="H494" s="67" t="s">
        <v>834</v>
      </c>
      <c r="I494" s="50">
        <f>+VLOOKUP(B494,'[2]TT 2023'!$F:$K,2,0)</f>
        <v>2785057</v>
      </c>
      <c r="J494" s="50">
        <f t="shared" si="23"/>
        <v>1</v>
      </c>
      <c r="K494" s="78">
        <f>+VLOOKUP(B494,'[2]TT 2023'!$F:$K,6,0)</f>
        <v>45117</v>
      </c>
      <c r="L494" s="50">
        <f>+VLOOKUP(B494,[3]CHECK!E$2:G$146,3,0)</f>
        <v>2785057</v>
      </c>
      <c r="M494" s="50">
        <f t="shared" si="24"/>
        <v>1</v>
      </c>
      <c r="Q494" t="s">
        <v>895</v>
      </c>
    </row>
    <row r="495" spans="1:17" hidden="1" x14ac:dyDescent="0.25">
      <c r="A495" s="63">
        <v>494</v>
      </c>
      <c r="B495" s="69">
        <v>31449</v>
      </c>
      <c r="C495" s="65">
        <v>45073</v>
      </c>
      <c r="D495" s="64" t="s">
        <v>38</v>
      </c>
      <c r="E495" s="66">
        <v>888460</v>
      </c>
      <c r="F495" s="66">
        <v>88846</v>
      </c>
      <c r="G495" s="112">
        <f t="shared" si="22"/>
        <v>977306</v>
      </c>
      <c r="H495" s="67" t="s">
        <v>834</v>
      </c>
      <c r="I495" s="50">
        <f>+VLOOKUP(B495,'[2]TT 2023'!$F:$K,2,0)</f>
        <v>977306</v>
      </c>
      <c r="J495" s="50">
        <f t="shared" si="23"/>
        <v>0</v>
      </c>
      <c r="K495" s="78">
        <f>+VLOOKUP(B495,'[2]TT 2023'!$F:$K,6,0)</f>
        <v>45117</v>
      </c>
      <c r="L495" s="50">
        <f>+VLOOKUP(B495,[3]CHECK!E$2:G$146,3,0)</f>
        <v>977306</v>
      </c>
      <c r="M495" s="50">
        <f t="shared" si="24"/>
        <v>0</v>
      </c>
      <c r="Q495" t="s">
        <v>895</v>
      </c>
    </row>
    <row r="496" spans="1:17" hidden="1" x14ac:dyDescent="0.25">
      <c r="A496" s="63">
        <v>495</v>
      </c>
      <c r="B496" s="69">
        <v>31451</v>
      </c>
      <c r="C496" s="65">
        <v>45073</v>
      </c>
      <c r="D496" s="64" t="s">
        <v>32</v>
      </c>
      <c r="E496" s="66">
        <v>2937240</v>
      </c>
      <c r="F496" s="66">
        <v>293724</v>
      </c>
      <c r="G496" s="112">
        <f t="shared" si="22"/>
        <v>3230964</v>
      </c>
      <c r="H496" s="67" t="s">
        <v>834</v>
      </c>
      <c r="I496" s="50">
        <f>+VLOOKUP(B496,'[2]TT 2023'!$F:$K,2,0)</f>
        <v>3230964</v>
      </c>
      <c r="J496" s="50">
        <f t="shared" si="23"/>
        <v>0</v>
      </c>
      <c r="K496" s="78">
        <f>+VLOOKUP(B496,'[2]TT 2023'!$F:$K,6,0)</f>
        <v>45117</v>
      </c>
      <c r="L496" s="50">
        <f>+VLOOKUP(B496,[3]CHECK!E$2:G$146,3,0)</f>
        <v>3230964</v>
      </c>
      <c r="M496" s="50">
        <f t="shared" si="24"/>
        <v>0</v>
      </c>
      <c r="Q496" t="s">
        <v>895</v>
      </c>
    </row>
    <row r="497" spans="1:19" hidden="1" x14ac:dyDescent="0.25">
      <c r="A497" s="63">
        <v>496</v>
      </c>
      <c r="B497" s="69">
        <v>31452</v>
      </c>
      <c r="C497" s="65">
        <v>45073</v>
      </c>
      <c r="D497" s="64" t="s">
        <v>35</v>
      </c>
      <c r="E497" s="66">
        <v>2381320</v>
      </c>
      <c r="F497" s="66">
        <v>238132</v>
      </c>
      <c r="G497" s="112">
        <f t="shared" si="22"/>
        <v>2619452</v>
      </c>
      <c r="H497" s="67" t="s">
        <v>834</v>
      </c>
      <c r="I497" s="50">
        <f>+VLOOKUP(B497,'[2]TT 2023'!$F:$K,2,0)</f>
        <v>2619452</v>
      </c>
      <c r="J497" s="50">
        <f t="shared" si="23"/>
        <v>0</v>
      </c>
      <c r="K497" s="78">
        <f>+VLOOKUP(B497,'[2]TT 2023'!$F:$K,6,0)</f>
        <v>45117</v>
      </c>
      <c r="L497" s="50">
        <f>+VLOOKUP(B497,[3]CHECK!E$2:G$146,3,0)</f>
        <v>2619452</v>
      </c>
      <c r="M497" s="50">
        <f t="shared" si="24"/>
        <v>0</v>
      </c>
      <c r="Q497" t="s">
        <v>895</v>
      </c>
    </row>
    <row r="498" spans="1:19" hidden="1" x14ac:dyDescent="0.25">
      <c r="A498" s="63">
        <v>497</v>
      </c>
      <c r="B498" s="69">
        <v>31453</v>
      </c>
      <c r="C498" s="65">
        <v>45073</v>
      </c>
      <c r="D498" s="64" t="s">
        <v>35</v>
      </c>
      <c r="E498" s="66">
        <v>888460</v>
      </c>
      <c r="F498" s="66">
        <v>88846</v>
      </c>
      <c r="G498" s="112">
        <f t="shared" si="22"/>
        <v>977306</v>
      </c>
      <c r="H498" s="67" t="s">
        <v>834</v>
      </c>
      <c r="I498" s="50">
        <f>+VLOOKUP(B498,'[2]TT 2023'!$F:$K,2,0)</f>
        <v>977306</v>
      </c>
      <c r="J498" s="50">
        <f t="shared" si="23"/>
        <v>0</v>
      </c>
      <c r="K498" s="78">
        <f>+VLOOKUP(B498,'[2]TT 2023'!$F:$K,6,0)</f>
        <v>45117</v>
      </c>
      <c r="L498" s="50">
        <f>+VLOOKUP(B498,[3]CHECK!E$2:G$146,3,0)</f>
        <v>977306</v>
      </c>
      <c r="M498" s="50">
        <f t="shared" si="24"/>
        <v>0</v>
      </c>
      <c r="Q498" t="s">
        <v>895</v>
      </c>
    </row>
    <row r="499" spans="1:19" hidden="1" x14ac:dyDescent="0.25">
      <c r="A499" s="63">
        <v>498</v>
      </c>
      <c r="B499" s="69">
        <v>31454</v>
      </c>
      <c r="C499" s="65">
        <v>45073</v>
      </c>
      <c r="D499" s="64" t="s">
        <v>30</v>
      </c>
      <c r="E499" s="66">
        <v>2481686</v>
      </c>
      <c r="F499" s="66">
        <v>248169</v>
      </c>
      <c r="G499" s="112">
        <f t="shared" si="22"/>
        <v>2729855</v>
      </c>
      <c r="H499" s="67" t="s">
        <v>834</v>
      </c>
      <c r="I499" s="50">
        <f>+VLOOKUP(B499,'[2]TT 2023'!$F:$K,2,0)</f>
        <v>2729859</v>
      </c>
      <c r="J499" s="50">
        <f t="shared" si="23"/>
        <v>4</v>
      </c>
      <c r="K499" s="78">
        <f>+VLOOKUP(B499,'[2]TT 2023'!$F:$K,6,0)</f>
        <v>45117</v>
      </c>
      <c r="L499" s="50">
        <f>+VLOOKUP(B499,[3]CHECK!E$2:G$146,3,0)</f>
        <v>2729859</v>
      </c>
      <c r="M499" s="50">
        <f t="shared" si="24"/>
        <v>4</v>
      </c>
      <c r="Q499" t="s">
        <v>895</v>
      </c>
    </row>
    <row r="500" spans="1:19" hidden="1" x14ac:dyDescent="0.25">
      <c r="A500" s="63">
        <v>499</v>
      </c>
      <c r="B500" s="69">
        <v>31457</v>
      </c>
      <c r="C500" s="65">
        <v>45073</v>
      </c>
      <c r="D500" s="64" t="s">
        <v>13</v>
      </c>
      <c r="E500" s="66">
        <v>509945</v>
      </c>
      <c r="F500" s="66">
        <v>50995</v>
      </c>
      <c r="G500" s="66">
        <f t="shared" si="22"/>
        <v>560940</v>
      </c>
      <c r="H500" s="67" t="s">
        <v>834</v>
      </c>
      <c r="I500" s="50">
        <f>+VLOOKUP(B500,'[2]TT 2023'!$F:$K,2,0)</f>
        <v>560945</v>
      </c>
      <c r="J500" s="50">
        <f t="shared" si="23"/>
        <v>5</v>
      </c>
      <c r="K500" s="78">
        <f>+VLOOKUP(B500,'[2]TT 2023'!$F:$K,6,0)</f>
        <v>45103</v>
      </c>
      <c r="L500" s="50" t="e">
        <f>+VLOOKUP(B500,[3]CHECK!E$2:G$146,3,0)</f>
        <v>#N/A</v>
      </c>
      <c r="M500" s="50" t="e">
        <f t="shared" si="24"/>
        <v>#N/A</v>
      </c>
      <c r="Q500" t="s">
        <v>896</v>
      </c>
      <c r="S500" t="s">
        <v>912</v>
      </c>
    </row>
    <row r="501" spans="1:19" hidden="1" x14ac:dyDescent="0.25">
      <c r="A501" s="63">
        <v>500</v>
      </c>
      <c r="B501" s="69">
        <v>31458</v>
      </c>
      <c r="C501" s="65">
        <v>45073</v>
      </c>
      <c r="D501" s="64" t="s">
        <v>13</v>
      </c>
      <c r="E501" s="66">
        <v>2665380</v>
      </c>
      <c r="F501" s="66">
        <v>266538</v>
      </c>
      <c r="G501" s="66">
        <f t="shared" si="22"/>
        <v>2931918</v>
      </c>
      <c r="H501" s="67" t="s">
        <v>834</v>
      </c>
      <c r="I501" s="50">
        <f>+VLOOKUP(B501,'[2]TT 2023'!$F:$K,2,0)</f>
        <v>2931918</v>
      </c>
      <c r="J501" s="50">
        <f t="shared" si="23"/>
        <v>0</v>
      </c>
      <c r="K501" s="78">
        <f>+VLOOKUP(B501,'[2]TT 2023'!$F:$K,6,0)</f>
        <v>45103</v>
      </c>
      <c r="L501" s="50" t="e">
        <f>+VLOOKUP(B501,[3]CHECK!E$2:G$146,3,0)</f>
        <v>#N/A</v>
      </c>
      <c r="M501" s="50" t="e">
        <f t="shared" si="24"/>
        <v>#N/A</v>
      </c>
      <c r="Q501" t="s">
        <v>896</v>
      </c>
      <c r="S501" t="s">
        <v>912</v>
      </c>
    </row>
    <row r="502" spans="1:19" x14ac:dyDescent="0.25">
      <c r="A502" s="63">
        <v>501</v>
      </c>
      <c r="B502" s="69">
        <v>31459</v>
      </c>
      <c r="C502" s="65">
        <v>45073</v>
      </c>
      <c r="D502" s="64" t="s">
        <v>13</v>
      </c>
      <c r="E502" s="66">
        <v>708000</v>
      </c>
      <c r="F502" s="66">
        <v>70800</v>
      </c>
      <c r="G502" s="66">
        <f t="shared" si="22"/>
        <v>778800</v>
      </c>
      <c r="H502" s="67" t="s">
        <v>834</v>
      </c>
      <c r="I502" s="50">
        <f>+VLOOKUP(B502,'[2]TT 2023'!$F:$K,2,0)</f>
        <v>778800</v>
      </c>
      <c r="J502" s="50">
        <f t="shared" si="23"/>
        <v>0</v>
      </c>
      <c r="K502" s="78">
        <f>+VLOOKUP(B502,'[2]TT 2023'!$F:$K,6,0)</f>
        <v>45117</v>
      </c>
      <c r="L502" s="50" t="e">
        <f>+VLOOKUP(B502,[3]CHECK!E$2:G$146,3,0)</f>
        <v>#N/A</v>
      </c>
      <c r="M502" s="50" t="e">
        <f t="shared" si="24"/>
        <v>#N/A</v>
      </c>
      <c r="Q502" t="s">
        <v>900</v>
      </c>
    </row>
    <row r="503" spans="1:19" x14ac:dyDescent="0.25">
      <c r="A503" s="63">
        <v>502</v>
      </c>
      <c r="B503" s="69">
        <v>31460</v>
      </c>
      <c r="C503" s="65">
        <v>45073</v>
      </c>
      <c r="D503" s="64" t="s">
        <v>13</v>
      </c>
      <c r="E503" s="66">
        <v>1416000</v>
      </c>
      <c r="F503" s="66">
        <v>141600</v>
      </c>
      <c r="G503" s="66">
        <f t="shared" si="22"/>
        <v>1557600</v>
      </c>
      <c r="H503" s="67" t="s">
        <v>834</v>
      </c>
      <c r="I503" s="50">
        <f>+VLOOKUP(B503,'[2]TT 2023'!$F:$K,2,0)</f>
        <v>1557600</v>
      </c>
      <c r="J503" s="50">
        <f t="shared" si="23"/>
        <v>0</v>
      </c>
      <c r="K503" s="78">
        <f>+VLOOKUP(B503,'[2]TT 2023'!$F:$K,6,0)</f>
        <v>45117</v>
      </c>
      <c r="L503" s="50" t="e">
        <f>+VLOOKUP(B503,[3]CHECK!E$2:G$146,3,0)</f>
        <v>#N/A</v>
      </c>
      <c r="M503" s="50" t="e">
        <f t="shared" si="24"/>
        <v>#N/A</v>
      </c>
      <c r="Q503" t="s">
        <v>900</v>
      </c>
    </row>
    <row r="504" spans="1:19" hidden="1" x14ac:dyDescent="0.25">
      <c r="A504" s="63">
        <v>503</v>
      </c>
      <c r="B504" s="69">
        <v>31461</v>
      </c>
      <c r="C504" s="65">
        <v>45073</v>
      </c>
      <c r="D504" s="64" t="s">
        <v>13</v>
      </c>
      <c r="E504" s="66">
        <v>3440665</v>
      </c>
      <c r="F504" s="66">
        <v>344067</v>
      </c>
      <c r="G504" s="66">
        <f t="shared" si="22"/>
        <v>3784732</v>
      </c>
      <c r="H504" s="67" t="s">
        <v>834</v>
      </c>
      <c r="I504" s="50">
        <f>+VLOOKUP(B504,'[2]TT 2023'!$F:$K,2,0)</f>
        <v>3784737</v>
      </c>
      <c r="J504" s="50">
        <f t="shared" si="23"/>
        <v>5</v>
      </c>
      <c r="K504" s="78">
        <f>+VLOOKUP(B504,'[2]TT 2023'!$F:$K,6,0)</f>
        <v>45103</v>
      </c>
      <c r="L504" s="50" t="e">
        <f>+VLOOKUP(B504,[3]CHECK!E$2:G$146,3,0)</f>
        <v>#N/A</v>
      </c>
      <c r="M504" s="50" t="e">
        <f t="shared" si="24"/>
        <v>#N/A</v>
      </c>
      <c r="Q504" t="s">
        <v>896</v>
      </c>
      <c r="S504" t="s">
        <v>912</v>
      </c>
    </row>
    <row r="505" spans="1:19" hidden="1" x14ac:dyDescent="0.25">
      <c r="A505" s="63">
        <v>504</v>
      </c>
      <c r="B505" s="69">
        <v>31462</v>
      </c>
      <c r="C505" s="65">
        <v>45073</v>
      </c>
      <c r="D505" s="64" t="s">
        <v>13</v>
      </c>
      <c r="E505" s="66">
        <v>888460</v>
      </c>
      <c r="F505" s="66">
        <v>88846</v>
      </c>
      <c r="G505" s="66">
        <f t="shared" si="22"/>
        <v>977306</v>
      </c>
      <c r="H505" s="67" t="s">
        <v>834</v>
      </c>
      <c r="I505" s="50">
        <f>+VLOOKUP(B505,'[2]TT 2023'!$F:$K,2,0)</f>
        <v>977306</v>
      </c>
      <c r="J505" s="50">
        <f t="shared" si="23"/>
        <v>0</v>
      </c>
      <c r="K505" s="78">
        <f>+VLOOKUP(B505,'[2]TT 2023'!$F:$K,6,0)</f>
        <v>45103</v>
      </c>
      <c r="L505" s="50" t="e">
        <f>+VLOOKUP(B505,[3]CHECK!E$2:G$146,3,0)</f>
        <v>#N/A</v>
      </c>
      <c r="M505" s="50" t="e">
        <f t="shared" si="24"/>
        <v>#N/A</v>
      </c>
      <c r="Q505" t="s">
        <v>896</v>
      </c>
      <c r="S505" t="s">
        <v>912</v>
      </c>
    </row>
    <row r="506" spans="1:19" hidden="1" x14ac:dyDescent="0.25">
      <c r="A506" s="63">
        <v>505</v>
      </c>
      <c r="B506" s="69">
        <v>31463</v>
      </c>
      <c r="C506" s="65">
        <v>45073</v>
      </c>
      <c r="D506" s="64" t="s">
        <v>13</v>
      </c>
      <c r="E506" s="66">
        <v>3862791</v>
      </c>
      <c r="F506" s="66">
        <v>386279</v>
      </c>
      <c r="G506" s="66">
        <f t="shared" si="22"/>
        <v>4249070</v>
      </c>
      <c r="H506" s="67" t="s">
        <v>834</v>
      </c>
      <c r="I506" s="50">
        <f>+VLOOKUP(B506,'[2]TT 2023'!$F:$K,2,0)</f>
        <v>4249069</v>
      </c>
      <c r="J506" s="50">
        <f t="shared" si="23"/>
        <v>-1</v>
      </c>
      <c r="K506" s="78">
        <f>+VLOOKUP(B506,'[2]TT 2023'!$F:$K,6,0)</f>
        <v>45103</v>
      </c>
      <c r="L506" s="50" t="e">
        <f>+VLOOKUP(B506,[3]CHECK!E$2:G$146,3,0)</f>
        <v>#N/A</v>
      </c>
      <c r="M506" s="50" t="e">
        <f t="shared" si="24"/>
        <v>#N/A</v>
      </c>
      <c r="Q506" t="s">
        <v>896</v>
      </c>
      <c r="S506" t="s">
        <v>912</v>
      </c>
    </row>
    <row r="507" spans="1:19" hidden="1" x14ac:dyDescent="0.25">
      <c r="A507" s="63">
        <v>506</v>
      </c>
      <c r="B507" s="69">
        <v>31464</v>
      </c>
      <c r="C507" s="65">
        <v>45073</v>
      </c>
      <c r="D507" s="64" t="s">
        <v>13</v>
      </c>
      <c r="E507" s="66">
        <v>1776920</v>
      </c>
      <c r="F507" s="66">
        <v>177692</v>
      </c>
      <c r="G507" s="66">
        <f t="shared" si="22"/>
        <v>1954612</v>
      </c>
      <c r="H507" s="67" t="s">
        <v>834</v>
      </c>
      <c r="I507" s="50">
        <f>+VLOOKUP(B507,'[2]TT 2023'!$F:$K,2,0)</f>
        <v>1954612</v>
      </c>
      <c r="J507" s="50">
        <f t="shared" si="23"/>
        <v>0</v>
      </c>
      <c r="K507" s="78">
        <f>+VLOOKUP(B507,'[2]TT 2023'!$F:$K,6,0)</f>
        <v>45103</v>
      </c>
      <c r="L507" s="50" t="e">
        <f>+VLOOKUP(B507,[3]CHECK!E$2:G$146,3,0)</f>
        <v>#N/A</v>
      </c>
      <c r="M507" s="50" t="e">
        <f t="shared" si="24"/>
        <v>#N/A</v>
      </c>
      <c r="Q507" t="s">
        <v>896</v>
      </c>
      <c r="S507" t="s">
        <v>912</v>
      </c>
    </row>
    <row r="508" spans="1:19" hidden="1" x14ac:dyDescent="0.25">
      <c r="A508" s="63">
        <v>507</v>
      </c>
      <c r="B508" s="69">
        <v>31465</v>
      </c>
      <c r="C508" s="65">
        <v>45073</v>
      </c>
      <c r="D508" s="64" t="s">
        <v>13</v>
      </c>
      <c r="E508" s="66">
        <v>1468620</v>
      </c>
      <c r="F508" s="66">
        <v>146862</v>
      </c>
      <c r="G508" s="66">
        <f t="shared" si="22"/>
        <v>1615482</v>
      </c>
      <c r="H508" s="67" t="s">
        <v>834</v>
      </c>
      <c r="I508" s="50">
        <f>+VLOOKUP(B508,'[2]TT 2023'!$F:$K,2,0)</f>
        <v>1615482</v>
      </c>
      <c r="J508" s="50">
        <f t="shared" si="23"/>
        <v>0</v>
      </c>
      <c r="K508" s="78">
        <f>+VLOOKUP(B508,'[2]TT 2023'!$F:$K,6,0)</f>
        <v>45103</v>
      </c>
      <c r="L508" s="50" t="e">
        <f>+VLOOKUP(B508,[3]CHECK!E$2:G$146,3,0)</f>
        <v>#N/A</v>
      </c>
      <c r="M508" s="50" t="e">
        <f t="shared" si="24"/>
        <v>#N/A</v>
      </c>
      <c r="Q508" t="s">
        <v>896</v>
      </c>
      <c r="S508" t="s">
        <v>912</v>
      </c>
    </row>
    <row r="509" spans="1:19" x14ac:dyDescent="0.25">
      <c r="A509" s="63">
        <v>508</v>
      </c>
      <c r="B509" s="69">
        <v>31466</v>
      </c>
      <c r="C509" s="65">
        <v>45073</v>
      </c>
      <c r="D509" s="64" t="s">
        <v>13</v>
      </c>
      <c r="E509" s="66">
        <v>5664000</v>
      </c>
      <c r="F509" s="66">
        <v>566400</v>
      </c>
      <c r="G509" s="66">
        <f t="shared" si="22"/>
        <v>6230400</v>
      </c>
      <c r="H509" s="67" t="s">
        <v>834</v>
      </c>
      <c r="I509" s="50">
        <f>+VLOOKUP(B509,'[2]TT 2023'!$F:$K,2,0)</f>
        <v>6230400</v>
      </c>
      <c r="J509" s="50">
        <f t="shared" si="23"/>
        <v>0</v>
      </c>
      <c r="K509" s="78">
        <f>+VLOOKUP(B509,'[2]TT 2023'!$F:$K,6,0)</f>
        <v>45117</v>
      </c>
      <c r="L509" s="50" t="e">
        <f>+VLOOKUP(B509,[3]CHECK!E$2:G$146,3,0)</f>
        <v>#N/A</v>
      </c>
      <c r="M509" s="50" t="e">
        <f t="shared" si="24"/>
        <v>#N/A</v>
      </c>
      <c r="Q509" t="s">
        <v>900</v>
      </c>
    </row>
    <row r="510" spans="1:19" hidden="1" x14ac:dyDescent="0.25">
      <c r="A510" s="63">
        <v>509</v>
      </c>
      <c r="B510" s="69">
        <v>31469</v>
      </c>
      <c r="C510" s="65">
        <v>45073</v>
      </c>
      <c r="D510" s="64" t="s">
        <v>12</v>
      </c>
      <c r="E510" s="66">
        <v>1072050</v>
      </c>
      <c r="F510" s="66">
        <v>107205</v>
      </c>
      <c r="G510" s="112">
        <f t="shared" si="22"/>
        <v>1179255</v>
      </c>
      <c r="H510" s="67" t="s">
        <v>834</v>
      </c>
      <c r="I510" s="50">
        <f>+VLOOKUP(B510,'[2]TT 2023'!$F:$K,2,0)</f>
        <v>1179255</v>
      </c>
      <c r="J510" s="50">
        <f t="shared" si="23"/>
        <v>0</v>
      </c>
      <c r="K510" s="78">
        <f>+VLOOKUP(B510,'[2]TT 2023'!$F:$K,6,0)</f>
        <v>45117</v>
      </c>
      <c r="L510" s="50">
        <f>+VLOOKUP(B510,[3]CHECK!E$2:G$146,3,0)</f>
        <v>1179255</v>
      </c>
      <c r="M510" s="50">
        <f t="shared" si="24"/>
        <v>0</v>
      </c>
      <c r="Q510" t="s">
        <v>895</v>
      </c>
    </row>
    <row r="511" spans="1:19" hidden="1" x14ac:dyDescent="0.25">
      <c r="A511" s="63">
        <v>510</v>
      </c>
      <c r="B511" s="69">
        <v>31470</v>
      </c>
      <c r="C511" s="65">
        <v>45073</v>
      </c>
      <c r="D511" s="64" t="s">
        <v>12</v>
      </c>
      <c r="E511" s="66">
        <v>1776920</v>
      </c>
      <c r="F511" s="66">
        <v>177692</v>
      </c>
      <c r="G511" s="112">
        <f t="shared" si="22"/>
        <v>1954612</v>
      </c>
      <c r="H511" s="67" t="s">
        <v>834</v>
      </c>
      <c r="I511" s="50">
        <f>+VLOOKUP(B511,'[2]TT 2023'!$F:$K,2,0)</f>
        <v>1954612</v>
      </c>
      <c r="J511" s="50">
        <f t="shared" si="23"/>
        <v>0</v>
      </c>
      <c r="K511" s="78">
        <f>+VLOOKUP(B511,'[2]TT 2023'!$F:$K,6,0)</f>
        <v>45117</v>
      </c>
      <c r="L511" s="50">
        <f>+VLOOKUP(B511,[3]CHECK!E$2:G$146,3,0)</f>
        <v>1954612</v>
      </c>
      <c r="M511" s="50">
        <f t="shared" si="24"/>
        <v>0</v>
      </c>
      <c r="Q511" t="s">
        <v>895</v>
      </c>
    </row>
    <row r="512" spans="1:19" hidden="1" x14ac:dyDescent="0.25">
      <c r="A512" s="63">
        <v>511</v>
      </c>
      <c r="B512" s="69">
        <v>31471</v>
      </c>
      <c r="C512" s="65">
        <v>45073</v>
      </c>
      <c r="D512" s="64" t="s">
        <v>12</v>
      </c>
      <c r="E512" s="66">
        <v>12614595</v>
      </c>
      <c r="F512" s="66">
        <v>1261460</v>
      </c>
      <c r="G512" s="112">
        <f t="shared" si="22"/>
        <v>13876055</v>
      </c>
      <c r="H512" s="67" t="s">
        <v>834</v>
      </c>
      <c r="I512" s="50">
        <f>+VLOOKUP(B512,'[2]TT 2023'!$F:$K,2,0)</f>
        <v>13876060</v>
      </c>
      <c r="J512" s="50">
        <f t="shared" si="23"/>
        <v>5</v>
      </c>
      <c r="K512" s="78">
        <f>+VLOOKUP(B512,'[2]TT 2023'!$F:$K,6,0)</f>
        <v>45117</v>
      </c>
      <c r="L512" s="50">
        <f>+VLOOKUP(B512,[3]CHECK!E$2:G$146,3,0)</f>
        <v>13876060</v>
      </c>
      <c r="M512" s="50">
        <f t="shared" si="24"/>
        <v>5</v>
      </c>
      <c r="Q512" t="s">
        <v>895</v>
      </c>
    </row>
    <row r="513" spans="1:17" hidden="1" x14ac:dyDescent="0.25">
      <c r="A513" s="63">
        <v>512</v>
      </c>
      <c r="B513" s="69">
        <v>31608</v>
      </c>
      <c r="C513" s="65">
        <v>45076</v>
      </c>
      <c r="D513" s="64" t="s">
        <v>29</v>
      </c>
      <c r="E513" s="66">
        <v>1395189</v>
      </c>
      <c r="F513" s="66">
        <v>139519</v>
      </c>
      <c r="G513" s="112">
        <f t="shared" si="22"/>
        <v>1534708</v>
      </c>
      <c r="H513" s="67" t="s">
        <v>834</v>
      </c>
      <c r="I513" s="50">
        <f>+VLOOKUP(B513,'[2]TT 2023'!$F:$K,2,0)</f>
        <v>1534709</v>
      </c>
      <c r="J513" s="50">
        <f t="shared" si="23"/>
        <v>1</v>
      </c>
      <c r="K513" s="78">
        <f>+VLOOKUP(B513,'[2]TT 2023'!$F:$K,6,0)</f>
        <v>45117</v>
      </c>
      <c r="L513" s="50">
        <f>+VLOOKUP(B513,[3]CHECK!E$2:G$146,3,0)</f>
        <v>1534709</v>
      </c>
      <c r="M513" s="50">
        <f t="shared" si="24"/>
        <v>1</v>
      </c>
      <c r="Q513" t="s">
        <v>895</v>
      </c>
    </row>
    <row r="514" spans="1:17" hidden="1" x14ac:dyDescent="0.25">
      <c r="A514" s="63">
        <v>513</v>
      </c>
      <c r="B514" s="69">
        <v>32652</v>
      </c>
      <c r="C514" s="65">
        <v>45077</v>
      </c>
      <c r="D514" s="64" t="s">
        <v>33</v>
      </c>
      <c r="E514" s="66">
        <v>5099975</v>
      </c>
      <c r="F514" s="66">
        <v>509998</v>
      </c>
      <c r="G514" s="112">
        <f t="shared" si="22"/>
        <v>5609973</v>
      </c>
      <c r="H514" s="67" t="s">
        <v>834</v>
      </c>
      <c r="I514" s="50">
        <f>+VLOOKUP(B514,'[2]TT 2023'!$F:$K,2,0)</f>
        <v>5609978</v>
      </c>
      <c r="J514" s="50">
        <f t="shared" si="23"/>
        <v>5</v>
      </c>
      <c r="K514" s="78">
        <f>+VLOOKUP(B514,'[2]TT 2023'!$F:$K,6,0)</f>
        <v>45117</v>
      </c>
      <c r="L514" s="50">
        <f>+VLOOKUP(B514,[3]CHECK!E$2:G$146,3,0)</f>
        <v>5609978</v>
      </c>
      <c r="M514" s="50">
        <f t="shared" si="24"/>
        <v>5</v>
      </c>
      <c r="Q514" t="s">
        <v>895</v>
      </c>
    </row>
    <row r="515" spans="1:17" hidden="1" x14ac:dyDescent="0.25">
      <c r="A515" s="63">
        <v>514</v>
      </c>
      <c r="B515" s="69">
        <v>32653</v>
      </c>
      <c r="C515" s="65">
        <v>45077</v>
      </c>
      <c r="D515" s="64" t="s">
        <v>30</v>
      </c>
      <c r="E515" s="66">
        <v>3849940</v>
      </c>
      <c r="F515" s="66">
        <v>384994</v>
      </c>
      <c r="G515" s="112">
        <f t="shared" si="22"/>
        <v>4234934</v>
      </c>
      <c r="H515" s="67" t="s">
        <v>834</v>
      </c>
      <c r="I515" s="50">
        <f>+VLOOKUP(B515,'[2]TT 2023'!$F:$K,2,0)</f>
        <v>4234934</v>
      </c>
      <c r="J515" s="50">
        <f t="shared" si="23"/>
        <v>0</v>
      </c>
      <c r="K515" s="78">
        <f>+VLOOKUP(B515,'[2]TT 2023'!$F:$K,6,0)</f>
        <v>45117</v>
      </c>
      <c r="L515" s="50">
        <f>+VLOOKUP(B515,[3]CHECK!E$2:G$146,3,0)</f>
        <v>4234934</v>
      </c>
      <c r="M515" s="50">
        <f t="shared" si="24"/>
        <v>0</v>
      </c>
      <c r="Q515" t="s">
        <v>895</v>
      </c>
    </row>
    <row r="516" spans="1:17" hidden="1" x14ac:dyDescent="0.25">
      <c r="A516" s="63">
        <v>515</v>
      </c>
      <c r="B516" s="69">
        <v>32654</v>
      </c>
      <c r="C516" s="65">
        <v>45077</v>
      </c>
      <c r="D516" s="64" t="s">
        <v>31</v>
      </c>
      <c r="E516" s="66">
        <v>3945650</v>
      </c>
      <c r="F516" s="66">
        <v>394565</v>
      </c>
      <c r="G516" s="112">
        <f t="shared" ref="G516:G579" si="27">+E516+F516</f>
        <v>4340215</v>
      </c>
      <c r="H516" s="67" t="s">
        <v>834</v>
      </c>
      <c r="I516" s="50">
        <f>+VLOOKUP(B516,'[2]TT 2023'!$F:$K,2,0)</f>
        <v>4340215</v>
      </c>
      <c r="J516" s="50">
        <f t="shared" ref="J516:J579" si="28">+I516-G516</f>
        <v>0</v>
      </c>
      <c r="K516" s="78">
        <f>+VLOOKUP(B516,'[2]TT 2023'!$F:$K,6,0)</f>
        <v>45117</v>
      </c>
      <c r="L516" s="50">
        <f>+VLOOKUP(B516,[3]CHECK!E$2:G$146,3,0)</f>
        <v>4340215</v>
      </c>
      <c r="M516" s="50">
        <f t="shared" ref="M516:M579" si="29">+L516-G516</f>
        <v>0</v>
      </c>
      <c r="Q516" t="s">
        <v>895</v>
      </c>
    </row>
    <row r="517" spans="1:17" hidden="1" x14ac:dyDescent="0.25">
      <c r="A517" s="63">
        <v>516</v>
      </c>
      <c r="B517" s="69">
        <v>32655</v>
      </c>
      <c r="C517" s="65">
        <v>45077</v>
      </c>
      <c r="D517" s="64" t="s">
        <v>29</v>
      </c>
      <c r="E517" s="66">
        <v>1715280</v>
      </c>
      <c r="F517" s="66">
        <v>171528</v>
      </c>
      <c r="G517" s="112">
        <f t="shared" si="27"/>
        <v>1886808</v>
      </c>
      <c r="H517" s="67" t="s">
        <v>834</v>
      </c>
      <c r="I517" s="50">
        <f>+VLOOKUP(B517,'[2]TT 2023'!$F:$K,2,0)</f>
        <v>1886808</v>
      </c>
      <c r="J517" s="50">
        <f t="shared" si="28"/>
        <v>0</v>
      </c>
      <c r="K517" s="78">
        <f>+VLOOKUP(B517,'[2]TT 2023'!$F:$K,6,0)</f>
        <v>45117</v>
      </c>
      <c r="L517" s="50">
        <f>+VLOOKUP(B517,[3]CHECK!E$2:G$146,3,0)</f>
        <v>1886808</v>
      </c>
      <c r="M517" s="50">
        <f t="shared" si="29"/>
        <v>0</v>
      </c>
      <c r="Q517" t="s">
        <v>895</v>
      </c>
    </row>
    <row r="518" spans="1:17" hidden="1" x14ac:dyDescent="0.25">
      <c r="A518" s="63">
        <v>517</v>
      </c>
      <c r="B518" s="69">
        <v>32656</v>
      </c>
      <c r="C518" s="65">
        <v>45077</v>
      </c>
      <c r="D518" s="64" t="s">
        <v>12</v>
      </c>
      <c r="E518" s="66">
        <v>3331740</v>
      </c>
      <c r="F518" s="66">
        <v>333174</v>
      </c>
      <c r="G518" s="112">
        <f t="shared" si="27"/>
        <v>3664914</v>
      </c>
      <c r="H518" s="67" t="s">
        <v>834</v>
      </c>
      <c r="I518" s="50">
        <f>+VLOOKUP(B518,'[2]TT 2023'!$F:$K,2,0)</f>
        <v>3664914</v>
      </c>
      <c r="J518" s="50">
        <f t="shared" si="28"/>
        <v>0</v>
      </c>
      <c r="K518" s="78">
        <f>+VLOOKUP(B518,'[2]TT 2023'!$F:$K,6,0)</f>
        <v>45117</v>
      </c>
      <c r="L518" s="50">
        <f>+VLOOKUP(B518,[3]CHECK!E$2:G$146,3,0)</f>
        <v>3664914</v>
      </c>
      <c r="M518" s="50">
        <f t="shared" si="29"/>
        <v>0</v>
      </c>
      <c r="Q518" t="s">
        <v>895</v>
      </c>
    </row>
    <row r="519" spans="1:17" hidden="1" x14ac:dyDescent="0.25">
      <c r="A519" s="63">
        <v>518</v>
      </c>
      <c r="B519" s="69">
        <v>32657</v>
      </c>
      <c r="C519" s="65">
        <v>45077</v>
      </c>
      <c r="D519" s="64" t="s">
        <v>12</v>
      </c>
      <c r="E519" s="66">
        <v>1715280</v>
      </c>
      <c r="F519" s="66">
        <v>171528</v>
      </c>
      <c r="G519" s="112">
        <f t="shared" si="27"/>
        <v>1886808</v>
      </c>
      <c r="H519" s="67" t="s">
        <v>834</v>
      </c>
      <c r="I519" s="50">
        <f>+VLOOKUP(B519,'[2]TT 2023'!$F:$K,2,0)</f>
        <v>1886808</v>
      </c>
      <c r="J519" s="50">
        <f t="shared" si="28"/>
        <v>0</v>
      </c>
      <c r="K519" s="78">
        <f>+VLOOKUP(B519,'[2]TT 2023'!$F:$K,6,0)</f>
        <v>45117</v>
      </c>
      <c r="L519" s="50">
        <f>+VLOOKUP(B519,[3]CHECK!E$2:G$146,3,0)</f>
        <v>1886808</v>
      </c>
      <c r="M519" s="50">
        <f t="shared" si="29"/>
        <v>0</v>
      </c>
      <c r="Q519" t="s">
        <v>895</v>
      </c>
    </row>
    <row r="520" spans="1:17" hidden="1" x14ac:dyDescent="0.25">
      <c r="A520" s="63">
        <v>519</v>
      </c>
      <c r="B520" s="69">
        <v>32658</v>
      </c>
      <c r="C520" s="65">
        <v>45077</v>
      </c>
      <c r="D520" s="64" t="s">
        <v>12</v>
      </c>
      <c r="E520" s="66">
        <v>1003660</v>
      </c>
      <c r="F520" s="66">
        <v>100366</v>
      </c>
      <c r="G520" s="112">
        <f t="shared" si="27"/>
        <v>1104026</v>
      </c>
      <c r="H520" s="67" t="s">
        <v>834</v>
      </c>
      <c r="I520" s="50">
        <f>+VLOOKUP(B520,'[2]TT 2023'!$F:$K,2,0)</f>
        <v>1104026</v>
      </c>
      <c r="J520" s="50">
        <f t="shared" si="28"/>
        <v>0</v>
      </c>
      <c r="K520" s="78">
        <f>+VLOOKUP(B520,'[2]TT 2023'!$F:$K,6,0)</f>
        <v>45117</v>
      </c>
      <c r="L520" s="50">
        <f>+VLOOKUP(B520,[3]CHECK!E$2:G$146,3,0)</f>
        <v>1104026</v>
      </c>
      <c r="M520" s="50">
        <f t="shared" si="29"/>
        <v>0</v>
      </c>
      <c r="Q520" t="s">
        <v>895</v>
      </c>
    </row>
    <row r="521" spans="1:17" hidden="1" x14ac:dyDescent="0.25">
      <c r="A521" s="63">
        <v>520</v>
      </c>
      <c r="B521" s="69">
        <v>32659</v>
      </c>
      <c r="C521" s="65">
        <v>45077</v>
      </c>
      <c r="D521" s="64" t="s">
        <v>12</v>
      </c>
      <c r="E521" s="66">
        <v>1776920</v>
      </c>
      <c r="F521" s="66">
        <v>177692</v>
      </c>
      <c r="G521" s="112">
        <f t="shared" si="27"/>
        <v>1954612</v>
      </c>
      <c r="H521" s="67" t="s">
        <v>834</v>
      </c>
      <c r="I521" s="50">
        <f>+VLOOKUP(B521,'[2]TT 2023'!$F:$K,2,0)</f>
        <v>1954612</v>
      </c>
      <c r="J521" s="50">
        <f t="shared" si="28"/>
        <v>0</v>
      </c>
      <c r="K521" s="78">
        <f>+VLOOKUP(B521,'[2]TT 2023'!$F:$K,6,0)</f>
        <v>45117</v>
      </c>
      <c r="L521" s="50">
        <f>+VLOOKUP(B521,[3]CHECK!E$2:G$146,3,0)</f>
        <v>1954612</v>
      </c>
      <c r="M521" s="50">
        <f t="shared" si="29"/>
        <v>0</v>
      </c>
      <c r="Q521" t="s">
        <v>895</v>
      </c>
    </row>
    <row r="522" spans="1:17" hidden="1" x14ac:dyDescent="0.25">
      <c r="A522" s="63">
        <v>521</v>
      </c>
      <c r="B522" s="69">
        <v>32660</v>
      </c>
      <c r="C522" s="65">
        <v>45077</v>
      </c>
      <c r="D522" s="64" t="s">
        <v>12</v>
      </c>
      <c r="E522" s="66">
        <v>501830</v>
      </c>
      <c r="F522" s="66">
        <v>50183</v>
      </c>
      <c r="G522" s="112">
        <f t="shared" si="27"/>
        <v>552013</v>
      </c>
      <c r="H522" s="67" t="s">
        <v>834</v>
      </c>
      <c r="I522" s="50">
        <f>+VLOOKUP(B522,'[2]TT 2023'!$F:$K,2,0)</f>
        <v>552013</v>
      </c>
      <c r="J522" s="50">
        <f t="shared" si="28"/>
        <v>0</v>
      </c>
      <c r="K522" s="78">
        <f>+VLOOKUP(B522,'[2]TT 2023'!$F:$K,6,0)</f>
        <v>45117</v>
      </c>
      <c r="L522" s="50">
        <f>+VLOOKUP(B522,[3]CHECK!E$2:G$146,3,0)</f>
        <v>552013</v>
      </c>
      <c r="M522" s="50">
        <f t="shared" si="29"/>
        <v>0</v>
      </c>
      <c r="Q522" t="s">
        <v>895</v>
      </c>
    </row>
    <row r="523" spans="1:17" hidden="1" x14ac:dyDescent="0.25">
      <c r="A523" s="63">
        <v>522</v>
      </c>
      <c r="B523" s="69">
        <v>32661</v>
      </c>
      <c r="C523" s="65">
        <v>45077</v>
      </c>
      <c r="D523" s="64" t="s">
        <v>13</v>
      </c>
      <c r="E523" s="66">
        <v>2665380</v>
      </c>
      <c r="F523" s="66">
        <v>266538</v>
      </c>
      <c r="G523" s="112">
        <f t="shared" si="27"/>
        <v>2931918</v>
      </c>
      <c r="H523" s="67" t="s">
        <v>834</v>
      </c>
      <c r="I523" s="50">
        <f>+VLOOKUP(B523,'[2]TT 2023'!$F:$K,2,0)</f>
        <v>2931918</v>
      </c>
      <c r="J523" s="50">
        <f t="shared" si="28"/>
        <v>0</v>
      </c>
      <c r="K523" s="78">
        <f>+VLOOKUP(B523,'[2]TT 2023'!$F:$K,6,0)</f>
        <v>45117</v>
      </c>
      <c r="L523" s="50">
        <f>+VLOOKUP(B523,[3]CHECK!E$2:G$146,3,0)</f>
        <v>2931918</v>
      </c>
      <c r="M523" s="50">
        <f t="shared" si="29"/>
        <v>0</v>
      </c>
      <c r="Q523" t="s">
        <v>895</v>
      </c>
    </row>
    <row r="524" spans="1:17" x14ac:dyDescent="0.25">
      <c r="A524" s="63">
        <v>523</v>
      </c>
      <c r="B524" s="69">
        <v>32662</v>
      </c>
      <c r="C524" s="65">
        <v>45077</v>
      </c>
      <c r="D524" s="64" t="s">
        <v>13</v>
      </c>
      <c r="E524" s="66">
        <v>1416000</v>
      </c>
      <c r="F524" s="66">
        <v>141600</v>
      </c>
      <c r="G524" s="66">
        <f t="shared" si="27"/>
        <v>1557600</v>
      </c>
      <c r="H524" s="67" t="s">
        <v>834</v>
      </c>
      <c r="I524" s="50">
        <f>+VLOOKUP(B524,'[2]TT 2023'!$F:$K,2,0)</f>
        <v>1557600</v>
      </c>
      <c r="J524" s="50">
        <f t="shared" si="28"/>
        <v>0</v>
      </c>
      <c r="K524" s="78">
        <f>+VLOOKUP(B524,'[2]TT 2023'!$F:$K,6,0)</f>
        <v>45117</v>
      </c>
      <c r="L524" s="50" t="e">
        <f>+VLOOKUP(B524,[3]CHECK!E$2:G$146,3,0)</f>
        <v>#N/A</v>
      </c>
      <c r="M524" s="50" t="e">
        <f t="shared" si="29"/>
        <v>#N/A</v>
      </c>
      <c r="Q524" t="s">
        <v>900</v>
      </c>
    </row>
    <row r="525" spans="1:17" hidden="1" x14ac:dyDescent="0.25">
      <c r="A525" s="63">
        <v>524</v>
      </c>
      <c r="B525" s="69">
        <v>32663</v>
      </c>
      <c r="C525" s="39">
        <v>45077</v>
      </c>
      <c r="D525" s="40" t="s">
        <v>13</v>
      </c>
      <c r="E525" s="57">
        <v>1190660</v>
      </c>
      <c r="F525" s="57">
        <v>119066</v>
      </c>
      <c r="G525" s="112">
        <f t="shared" si="27"/>
        <v>1309726</v>
      </c>
      <c r="H525" s="67" t="s">
        <v>834</v>
      </c>
      <c r="I525" s="50">
        <f>+VLOOKUP(B525,'[2]TT 2023'!$F:$K,2,0)</f>
        <v>1309726</v>
      </c>
      <c r="J525" s="50">
        <f t="shared" si="28"/>
        <v>0</v>
      </c>
      <c r="K525" s="78">
        <f>+VLOOKUP(B525,'[2]TT 2023'!$F:$K,6,0)</f>
        <v>45117</v>
      </c>
      <c r="L525" s="50">
        <f>+VLOOKUP(B525,[3]CHECK!E$2:G$146,3,0)</f>
        <v>1309726</v>
      </c>
      <c r="M525" s="50">
        <f t="shared" si="29"/>
        <v>0</v>
      </c>
      <c r="Q525" t="s">
        <v>895</v>
      </c>
    </row>
    <row r="526" spans="1:17" hidden="1" x14ac:dyDescent="0.25">
      <c r="A526" s="63">
        <v>525</v>
      </c>
      <c r="B526" s="69">
        <v>32664</v>
      </c>
      <c r="C526" s="39">
        <v>45077</v>
      </c>
      <c r="D526" s="40" t="s">
        <v>13</v>
      </c>
      <c r="E526" s="57">
        <v>4991831</v>
      </c>
      <c r="F526" s="57">
        <v>499183</v>
      </c>
      <c r="G526" s="112">
        <f t="shared" si="27"/>
        <v>5491014</v>
      </c>
      <c r="H526" s="67" t="s">
        <v>834</v>
      </c>
      <c r="I526" s="50">
        <f>+VLOOKUP(B526,'[2]TT 2023'!$F:$K,2,0)</f>
        <v>5491013</v>
      </c>
      <c r="J526" s="50">
        <f t="shared" si="28"/>
        <v>-1</v>
      </c>
      <c r="K526" s="78">
        <f>+VLOOKUP(B526,'[2]TT 2023'!$F:$K,6,0)</f>
        <v>45117</v>
      </c>
      <c r="L526" s="50">
        <f>+VLOOKUP(B526,[3]CHECK!E$2:G$146,3,0)</f>
        <v>5491013</v>
      </c>
      <c r="M526" s="50">
        <f t="shared" si="29"/>
        <v>-1</v>
      </c>
      <c r="Q526" t="s">
        <v>895</v>
      </c>
    </row>
    <row r="527" spans="1:17" hidden="1" x14ac:dyDescent="0.25">
      <c r="A527" s="63">
        <v>526</v>
      </c>
      <c r="B527" s="69">
        <v>32665</v>
      </c>
      <c r="C527" s="65">
        <v>45077</v>
      </c>
      <c r="D527" s="64" t="s">
        <v>13</v>
      </c>
      <c r="E527" s="66">
        <v>888460</v>
      </c>
      <c r="F527" s="66">
        <v>88846</v>
      </c>
      <c r="G527" s="112">
        <f t="shared" si="27"/>
        <v>977306</v>
      </c>
      <c r="H527" s="67" t="s">
        <v>834</v>
      </c>
      <c r="I527" s="50">
        <f>+VLOOKUP(B527,'[2]TT 2023'!$F:$K,2,0)</f>
        <v>977306</v>
      </c>
      <c r="J527" s="50">
        <f t="shared" si="28"/>
        <v>0</v>
      </c>
      <c r="K527" s="78">
        <f>+VLOOKUP(B527,'[2]TT 2023'!$F:$K,6,0)</f>
        <v>45117</v>
      </c>
      <c r="L527" s="50">
        <f>+VLOOKUP(B527,[3]CHECK!E$2:G$146,3,0)</f>
        <v>977306</v>
      </c>
      <c r="M527" s="50">
        <f t="shared" si="29"/>
        <v>0</v>
      </c>
      <c r="Q527" t="s">
        <v>895</v>
      </c>
    </row>
    <row r="528" spans="1:17" hidden="1" x14ac:dyDescent="0.25">
      <c r="A528" s="63">
        <v>527</v>
      </c>
      <c r="B528" s="69">
        <v>32666</v>
      </c>
      <c r="C528" s="65">
        <v>45077</v>
      </c>
      <c r="D528" s="64" t="s">
        <v>13</v>
      </c>
      <c r="E528" s="66">
        <v>250915</v>
      </c>
      <c r="F528" s="66">
        <v>25092</v>
      </c>
      <c r="G528" s="112">
        <f t="shared" si="27"/>
        <v>276007</v>
      </c>
      <c r="H528" s="67" t="s">
        <v>834</v>
      </c>
      <c r="I528" s="50">
        <f>+VLOOKUP(B528,'[2]TT 2023'!$F:$K,2,0)</f>
        <v>276012</v>
      </c>
      <c r="J528" s="50">
        <f t="shared" si="28"/>
        <v>5</v>
      </c>
      <c r="K528" s="78">
        <f>+VLOOKUP(B528,'[2]TT 2023'!$F:$K,6,0)</f>
        <v>45117</v>
      </c>
      <c r="L528" s="50">
        <f>+VLOOKUP(B528,[3]CHECK!E$2:G$146,3,0)</f>
        <v>276012</v>
      </c>
      <c r="M528" s="50">
        <f t="shared" si="29"/>
        <v>5</v>
      </c>
      <c r="Q528" t="s">
        <v>895</v>
      </c>
    </row>
    <row r="529" spans="1:19" hidden="1" x14ac:dyDescent="0.25">
      <c r="A529" s="63">
        <v>528</v>
      </c>
      <c r="B529" s="69">
        <v>32667</v>
      </c>
      <c r="C529" s="65">
        <v>45077</v>
      </c>
      <c r="D529" s="64" t="s">
        <v>13</v>
      </c>
      <c r="E529" s="66">
        <v>1776920</v>
      </c>
      <c r="F529" s="66">
        <v>177692</v>
      </c>
      <c r="G529" s="112">
        <f t="shared" si="27"/>
        <v>1954612</v>
      </c>
      <c r="H529" s="67" t="s">
        <v>834</v>
      </c>
      <c r="I529" s="50">
        <f>+VLOOKUP(B529,'[2]TT 2023'!$F:$K,2,0)</f>
        <v>1954612</v>
      </c>
      <c r="J529" s="50">
        <f t="shared" si="28"/>
        <v>0</v>
      </c>
      <c r="K529" s="78">
        <f>+VLOOKUP(B529,'[2]TT 2023'!$F:$K,6,0)</f>
        <v>45117</v>
      </c>
      <c r="L529" s="50">
        <f>+VLOOKUP(B529,[3]CHECK!E$2:G$146,3,0)</f>
        <v>1954612</v>
      </c>
      <c r="M529" s="50">
        <f t="shared" si="29"/>
        <v>0</v>
      </c>
      <c r="Q529" t="s">
        <v>895</v>
      </c>
    </row>
    <row r="530" spans="1:19" hidden="1" x14ac:dyDescent="0.25">
      <c r="A530" s="63">
        <v>529</v>
      </c>
      <c r="B530" s="69">
        <v>32668</v>
      </c>
      <c r="C530" s="65">
        <v>45077</v>
      </c>
      <c r="D530" s="64" t="s">
        <v>13</v>
      </c>
      <c r="E530" s="66">
        <v>3849940</v>
      </c>
      <c r="F530" s="66">
        <v>384994</v>
      </c>
      <c r="G530" s="112">
        <f t="shared" si="27"/>
        <v>4234934</v>
      </c>
      <c r="H530" s="67" t="s">
        <v>834</v>
      </c>
      <c r="I530" s="50">
        <f>+VLOOKUP(B530,'[2]TT 2023'!$F:$K,2,0)</f>
        <v>4234934</v>
      </c>
      <c r="J530" s="50">
        <f t="shared" si="28"/>
        <v>0</v>
      </c>
      <c r="K530" s="78">
        <f>+VLOOKUP(B530,'[2]TT 2023'!$F:$K,6,0)</f>
        <v>45117</v>
      </c>
      <c r="L530" s="50">
        <f>+VLOOKUP(B530,[3]CHECK!E$2:G$146,3,0)</f>
        <v>4234934</v>
      </c>
      <c r="M530" s="50">
        <f t="shared" si="29"/>
        <v>0</v>
      </c>
      <c r="Q530" t="s">
        <v>895</v>
      </c>
    </row>
    <row r="531" spans="1:19" x14ac:dyDescent="0.25">
      <c r="A531" s="63">
        <v>530</v>
      </c>
      <c r="B531" s="69">
        <v>32669</v>
      </c>
      <c r="C531" s="65">
        <v>45077</v>
      </c>
      <c r="D531" s="64" t="s">
        <v>13</v>
      </c>
      <c r="E531" s="66">
        <v>3135272</v>
      </c>
      <c r="F531" s="66">
        <v>313527</v>
      </c>
      <c r="G531" s="66">
        <f t="shared" si="27"/>
        <v>3448799</v>
      </c>
      <c r="H531" s="67" t="s">
        <v>834</v>
      </c>
      <c r="I531" s="50" t="e">
        <f>+VLOOKUP(B531,'[2]TT 2023'!$F:$K,2,0)</f>
        <v>#N/A</v>
      </c>
      <c r="J531" s="50" t="e">
        <f t="shared" si="28"/>
        <v>#N/A</v>
      </c>
      <c r="K531" s="78" t="e">
        <f>+VLOOKUP(B531,'[2]TT 2023'!$F:$K,6,0)</f>
        <v>#N/A</v>
      </c>
      <c r="L531" s="50" t="e">
        <f>+VLOOKUP(B531,[3]CHECK!E$2:G$146,3,0)</f>
        <v>#N/A</v>
      </c>
      <c r="M531" s="50" t="e">
        <f t="shared" si="29"/>
        <v>#N/A</v>
      </c>
      <c r="N531" s="50">
        <f>+VLOOKUP(B531,[4]ExportInvoiceList!$D:$O,3,0)</f>
        <v>3448799</v>
      </c>
      <c r="O531" s="50">
        <f>+N531-G531</f>
        <v>0</v>
      </c>
      <c r="P531" s="50" t="str">
        <f>+VLOOKUP(B531,[4]ExportInvoiceList!$D:$O,12,0)</f>
        <v>Chúng tôi đang xử lý hóa đơn, vui lòng liên hệ Do Thi Bich Lieu</v>
      </c>
      <c r="Q531" t="s">
        <v>904</v>
      </c>
    </row>
    <row r="532" spans="1:19" hidden="1" x14ac:dyDescent="0.25">
      <c r="A532" s="63">
        <v>531</v>
      </c>
      <c r="B532" s="69">
        <v>32670</v>
      </c>
      <c r="C532" s="65">
        <v>45077</v>
      </c>
      <c r="D532" s="64" t="s">
        <v>13</v>
      </c>
      <c r="E532" s="66">
        <v>3099084</v>
      </c>
      <c r="F532" s="66">
        <v>309908</v>
      </c>
      <c r="G532" s="112">
        <f t="shared" si="27"/>
        <v>3408992</v>
      </c>
      <c r="H532" s="67" t="s">
        <v>834</v>
      </c>
      <c r="I532" s="50">
        <f>+VLOOKUP(B532,'[2]TT 2023'!$F:$K,2,0)</f>
        <v>3408988</v>
      </c>
      <c r="J532" s="50">
        <f t="shared" si="28"/>
        <v>-4</v>
      </c>
      <c r="K532" s="78">
        <f>+VLOOKUP(B532,'[2]TT 2023'!$F:$K,6,0)</f>
        <v>45117</v>
      </c>
      <c r="L532" s="50">
        <f>+VLOOKUP(B532,[3]CHECK!E$2:G$146,3,0)</f>
        <v>3408988</v>
      </c>
      <c r="M532" s="50">
        <f t="shared" si="29"/>
        <v>-4</v>
      </c>
      <c r="Q532" t="s">
        <v>895</v>
      </c>
    </row>
    <row r="533" spans="1:19" x14ac:dyDescent="0.25">
      <c r="A533" s="63">
        <v>532</v>
      </c>
      <c r="B533" s="69">
        <v>32672</v>
      </c>
      <c r="C533" s="65">
        <v>45077</v>
      </c>
      <c r="D533" s="64" t="s">
        <v>13</v>
      </c>
      <c r="E533" s="66">
        <v>2124000</v>
      </c>
      <c r="F533" s="66">
        <v>212400</v>
      </c>
      <c r="G533" s="66">
        <f t="shared" si="27"/>
        <v>2336400</v>
      </c>
      <c r="H533" s="67" t="s">
        <v>834</v>
      </c>
      <c r="I533" s="50">
        <f>+VLOOKUP(B533,'[2]TT 2023'!$F:$K,2,0)</f>
        <v>2336400</v>
      </c>
      <c r="J533" s="50">
        <f t="shared" si="28"/>
        <v>0</v>
      </c>
      <c r="K533" s="78">
        <f>+VLOOKUP(B533,'[2]TT 2023'!$F:$K,6,0)</f>
        <v>45117</v>
      </c>
      <c r="L533" s="50" t="e">
        <f>+VLOOKUP(B533,[3]CHECK!E$2:G$146,3,0)</f>
        <v>#N/A</v>
      </c>
      <c r="M533" s="50" t="e">
        <f t="shared" si="29"/>
        <v>#N/A</v>
      </c>
      <c r="Q533" t="s">
        <v>900</v>
      </c>
    </row>
    <row r="534" spans="1:19" x14ac:dyDescent="0.25">
      <c r="A534" s="63">
        <v>533</v>
      </c>
      <c r="B534" s="69">
        <v>32673</v>
      </c>
      <c r="C534" s="65">
        <v>45077</v>
      </c>
      <c r="D534" s="64" t="s">
        <v>13</v>
      </c>
      <c r="E534" s="66">
        <v>1416000</v>
      </c>
      <c r="F534" s="66">
        <v>141600</v>
      </c>
      <c r="G534" s="66">
        <f t="shared" si="27"/>
        <v>1557600</v>
      </c>
      <c r="H534" s="67" t="s">
        <v>834</v>
      </c>
      <c r="I534" s="50">
        <f>+VLOOKUP(B534,'[2]TT 2023'!$F:$K,2,0)</f>
        <v>1557600</v>
      </c>
      <c r="J534" s="50">
        <f t="shared" si="28"/>
        <v>0</v>
      </c>
      <c r="K534" s="78">
        <f>+VLOOKUP(B534,'[2]TT 2023'!$F:$K,6,0)</f>
        <v>45117</v>
      </c>
      <c r="L534" s="50" t="e">
        <f>+VLOOKUP(B534,[3]CHECK!E$2:G$146,3,0)</f>
        <v>#N/A</v>
      </c>
      <c r="M534" s="50" t="e">
        <f t="shared" si="29"/>
        <v>#N/A</v>
      </c>
      <c r="Q534" t="s">
        <v>900</v>
      </c>
    </row>
    <row r="535" spans="1:19" hidden="1" x14ac:dyDescent="0.25">
      <c r="A535" s="63">
        <v>534</v>
      </c>
      <c r="B535" s="69">
        <v>32674</v>
      </c>
      <c r="C535" s="65">
        <v>45077</v>
      </c>
      <c r="D535" s="64" t="s">
        <v>13</v>
      </c>
      <c r="E535" s="66">
        <v>2831970</v>
      </c>
      <c r="F535" s="66">
        <v>283197</v>
      </c>
      <c r="G535" s="66">
        <f t="shared" si="27"/>
        <v>3115167</v>
      </c>
      <c r="H535" s="67" t="s">
        <v>834</v>
      </c>
      <c r="I535" s="50">
        <f>+VLOOKUP(B535,'[2]TT 2023'!$F:$K,2,0)</f>
        <v>3115167</v>
      </c>
      <c r="J535" s="50">
        <f t="shared" si="28"/>
        <v>0</v>
      </c>
      <c r="K535" s="78">
        <f>+VLOOKUP(B535,'[2]TT 2023'!$F:$K,6,0)</f>
        <v>45089</v>
      </c>
      <c r="L535" s="50" t="e">
        <f>+VLOOKUP(B535,[3]CHECK!E$2:G$146,3,0)</f>
        <v>#N/A</v>
      </c>
      <c r="M535" s="50" t="e">
        <f t="shared" si="29"/>
        <v>#N/A</v>
      </c>
      <c r="Q535" t="s">
        <v>896</v>
      </c>
      <c r="S535" t="s">
        <v>912</v>
      </c>
    </row>
    <row r="536" spans="1:19" hidden="1" x14ac:dyDescent="0.25">
      <c r="A536" s="63">
        <v>535</v>
      </c>
      <c r="B536" s="69">
        <v>32675</v>
      </c>
      <c r="C536" s="65">
        <v>45077</v>
      </c>
      <c r="D536" s="64" t="s">
        <v>33</v>
      </c>
      <c r="E536" s="66">
        <v>771370</v>
      </c>
      <c r="F536" s="66">
        <v>77137</v>
      </c>
      <c r="G536" s="66">
        <f t="shared" si="27"/>
        <v>848507</v>
      </c>
      <c r="H536" s="67" t="s">
        <v>834</v>
      </c>
      <c r="I536" s="50">
        <f>+VLOOKUP(B536,'[2]TT 2023'!$F:$K,2,0)</f>
        <v>848507</v>
      </c>
      <c r="J536" s="50">
        <f t="shared" si="28"/>
        <v>0</v>
      </c>
      <c r="K536" s="78">
        <f>+VLOOKUP(B536,'[2]TT 2023'!$F:$K,6,0)</f>
        <v>45089</v>
      </c>
      <c r="L536" s="50" t="e">
        <f>+VLOOKUP(B536,[3]CHECK!E$2:G$146,3,0)</f>
        <v>#N/A</v>
      </c>
      <c r="M536" s="50" t="e">
        <f t="shared" si="29"/>
        <v>#N/A</v>
      </c>
      <c r="Q536" t="s">
        <v>896</v>
      </c>
      <c r="S536" t="s">
        <v>912</v>
      </c>
    </row>
    <row r="537" spans="1:19" hidden="1" x14ac:dyDescent="0.25">
      <c r="A537" s="63">
        <v>536</v>
      </c>
      <c r="B537" s="69">
        <v>32676</v>
      </c>
      <c r="C537" s="65">
        <v>45077</v>
      </c>
      <c r="D537" s="64" t="s">
        <v>36</v>
      </c>
      <c r="E537" s="66">
        <v>154274</v>
      </c>
      <c r="F537" s="66">
        <v>15427</v>
      </c>
      <c r="G537" s="66">
        <f t="shared" si="27"/>
        <v>169701</v>
      </c>
      <c r="H537" s="67" t="s">
        <v>834</v>
      </c>
      <c r="I537" s="50">
        <f>+VLOOKUP(B537,'[2]TT 2023'!$F:$K,2,0)</f>
        <v>169697</v>
      </c>
      <c r="J537" s="50">
        <f t="shared" si="28"/>
        <v>-4</v>
      </c>
      <c r="K537" s="78">
        <f>+VLOOKUP(B537,'[2]TT 2023'!$F:$K,6,0)</f>
        <v>45089</v>
      </c>
      <c r="L537" s="50" t="e">
        <f>+VLOOKUP(B537,[3]CHECK!E$2:G$146,3,0)</f>
        <v>#N/A</v>
      </c>
      <c r="M537" s="50" t="e">
        <f t="shared" si="29"/>
        <v>#N/A</v>
      </c>
      <c r="Q537" t="s">
        <v>896</v>
      </c>
      <c r="S537" t="s">
        <v>912</v>
      </c>
    </row>
    <row r="538" spans="1:19" hidden="1" x14ac:dyDescent="0.25">
      <c r="A538" s="63">
        <v>537</v>
      </c>
      <c r="B538" s="69">
        <v>32677</v>
      </c>
      <c r="C538" s="65">
        <v>45077</v>
      </c>
      <c r="D538" s="64" t="s">
        <v>13</v>
      </c>
      <c r="E538" s="66">
        <v>2356580</v>
      </c>
      <c r="F538" s="66">
        <v>235658</v>
      </c>
      <c r="G538" s="66">
        <f t="shared" si="27"/>
        <v>2592238</v>
      </c>
      <c r="H538" s="67" t="s">
        <v>834</v>
      </c>
      <c r="I538" s="50">
        <f>+VLOOKUP(B538,'[2]TT 2023'!$F:$K,2,0)</f>
        <v>2592238</v>
      </c>
      <c r="J538" s="50">
        <f t="shared" si="28"/>
        <v>0</v>
      </c>
      <c r="K538" s="78">
        <f>+VLOOKUP(B538,'[2]TT 2023'!$F:$K,6,0)</f>
        <v>45089</v>
      </c>
      <c r="L538" s="50" t="e">
        <f>+VLOOKUP(B538,[3]CHECK!E$2:G$146,3,0)</f>
        <v>#N/A</v>
      </c>
      <c r="M538" s="50" t="e">
        <f t="shared" si="29"/>
        <v>#N/A</v>
      </c>
      <c r="Q538" t="s">
        <v>896</v>
      </c>
      <c r="S538" t="s">
        <v>912</v>
      </c>
    </row>
    <row r="539" spans="1:19" hidden="1" x14ac:dyDescent="0.25">
      <c r="A539" s="63">
        <v>538</v>
      </c>
      <c r="B539" s="69">
        <v>32678</v>
      </c>
      <c r="C539" s="65">
        <v>45077</v>
      </c>
      <c r="D539" s="64" t="s">
        <v>34</v>
      </c>
      <c r="E539" s="66">
        <v>5472695</v>
      </c>
      <c r="F539" s="66">
        <v>547270</v>
      </c>
      <c r="G539" s="66">
        <f t="shared" si="27"/>
        <v>6019965</v>
      </c>
      <c r="H539" s="67" t="s">
        <v>834</v>
      </c>
      <c r="I539" s="50">
        <f>+VLOOKUP(B539,'[2]TT 2023'!$F:$K,2,0)</f>
        <v>6019970</v>
      </c>
      <c r="J539" s="50">
        <f t="shared" si="28"/>
        <v>5</v>
      </c>
      <c r="K539" s="78">
        <f>+VLOOKUP(B539,'[2]TT 2023'!$F:$K,6,0)</f>
        <v>45089</v>
      </c>
      <c r="L539" s="50" t="e">
        <f>+VLOOKUP(B539,[3]CHECK!E$2:G$146,3,0)</f>
        <v>#N/A</v>
      </c>
      <c r="M539" s="50" t="e">
        <f t="shared" si="29"/>
        <v>#N/A</v>
      </c>
      <c r="Q539" t="s">
        <v>896</v>
      </c>
      <c r="S539" t="s">
        <v>912</v>
      </c>
    </row>
    <row r="540" spans="1:19" hidden="1" x14ac:dyDescent="0.25">
      <c r="A540" s="63">
        <v>539</v>
      </c>
      <c r="B540" s="69">
        <v>32679</v>
      </c>
      <c r="C540" s="65">
        <v>45077</v>
      </c>
      <c r="D540" s="64" t="s">
        <v>29</v>
      </c>
      <c r="E540" s="66">
        <v>5040930</v>
      </c>
      <c r="F540" s="66">
        <v>504093</v>
      </c>
      <c r="G540" s="66">
        <f t="shared" si="27"/>
        <v>5545023</v>
      </c>
      <c r="H540" s="67" t="s">
        <v>834</v>
      </c>
      <c r="I540" s="50">
        <f>+VLOOKUP(B540,'[2]TT 2023'!$F:$K,2,0)</f>
        <v>5545023</v>
      </c>
      <c r="J540" s="50">
        <f t="shared" si="28"/>
        <v>0</v>
      </c>
      <c r="K540" s="78">
        <f>+VLOOKUP(B540,'[2]TT 2023'!$F:$K,6,0)</f>
        <v>45089</v>
      </c>
      <c r="L540" s="50" t="e">
        <f>+VLOOKUP(B540,[3]CHECK!E$2:G$146,3,0)</f>
        <v>#N/A</v>
      </c>
      <c r="M540" s="50" t="e">
        <f t="shared" si="29"/>
        <v>#N/A</v>
      </c>
      <c r="Q540" t="s">
        <v>896</v>
      </c>
      <c r="S540" t="s">
        <v>912</v>
      </c>
    </row>
    <row r="541" spans="1:19" hidden="1" x14ac:dyDescent="0.25">
      <c r="A541" s="63">
        <v>540</v>
      </c>
      <c r="B541" s="69">
        <v>32680</v>
      </c>
      <c r="C541" s="65">
        <v>45077</v>
      </c>
      <c r="D541" s="64" t="s">
        <v>12</v>
      </c>
      <c r="E541" s="66">
        <v>9651280</v>
      </c>
      <c r="F541" s="66">
        <v>965128</v>
      </c>
      <c r="G541" s="66">
        <f t="shared" si="27"/>
        <v>10616408</v>
      </c>
      <c r="H541" s="67" t="s">
        <v>834</v>
      </c>
      <c r="I541" s="50">
        <f>+VLOOKUP(B541,'[2]TT 2023'!$F:$K,2,0)</f>
        <v>10616408</v>
      </c>
      <c r="J541" s="50">
        <f t="shared" si="28"/>
        <v>0</v>
      </c>
      <c r="K541" s="78">
        <f>+VLOOKUP(B541,'[2]TT 2023'!$F:$K,6,0)</f>
        <v>45089</v>
      </c>
      <c r="L541" s="50" t="e">
        <f>+VLOOKUP(B541,[3]CHECK!E$2:G$146,3,0)</f>
        <v>#N/A</v>
      </c>
      <c r="M541" s="50" t="e">
        <f t="shared" si="29"/>
        <v>#N/A</v>
      </c>
      <c r="Q541" t="s">
        <v>896</v>
      </c>
      <c r="S541" t="s">
        <v>912</v>
      </c>
    </row>
    <row r="542" spans="1:19" s="89" customFormat="1" hidden="1" x14ac:dyDescent="0.25">
      <c r="A542" s="63">
        <v>541</v>
      </c>
      <c r="B542" s="83">
        <v>32681</v>
      </c>
      <c r="C542" s="84">
        <v>45077</v>
      </c>
      <c r="D542" s="85" t="s">
        <v>36</v>
      </c>
      <c r="E542" s="86">
        <v>451650</v>
      </c>
      <c r="F542" s="86">
        <v>45165</v>
      </c>
      <c r="G542" s="114">
        <f t="shared" si="27"/>
        <v>496815</v>
      </c>
      <c r="H542" s="87" t="s">
        <v>834</v>
      </c>
      <c r="I542" s="80" t="e">
        <f>+VLOOKUP(B542,'[2]TT 2023'!$F:$K,2,0)</f>
        <v>#N/A</v>
      </c>
      <c r="J542" s="80" t="e">
        <f t="shared" si="28"/>
        <v>#N/A</v>
      </c>
      <c r="K542" s="88" t="e">
        <f>+VLOOKUP(B542,'[2]TT 2023'!$F:$K,6,0)</f>
        <v>#N/A</v>
      </c>
      <c r="L542" s="80" t="e">
        <f>+VLOOKUP(B542,[3]CHECK!E$2:G$146,3,0)</f>
        <v>#N/A</v>
      </c>
      <c r="M542" s="80" t="e">
        <f t="shared" si="29"/>
        <v>#N/A</v>
      </c>
      <c r="N542" s="80">
        <f>+VLOOKUP(B542,[5]ExportInvoiceList!$D:$O,3,0)</f>
        <v>496815</v>
      </c>
      <c r="O542" s="80">
        <f>+N542-G542</f>
        <v>0</v>
      </c>
      <c r="P542" s="80" t="str">
        <f>+VLOOKUP(B542,[5]ExportInvoiceList!$D:$O,12,0)</f>
        <v>Chúng tôi đang xử lý hóa đơn, vui lòng liên hệ Do Thi Bich Lieu</v>
      </c>
      <c r="Q542" s="89" t="s">
        <v>896</v>
      </c>
      <c r="R542" s="89" t="s">
        <v>902</v>
      </c>
      <c r="S542" t="s">
        <v>912</v>
      </c>
    </row>
    <row r="543" spans="1:19" hidden="1" x14ac:dyDescent="0.25">
      <c r="A543" s="63">
        <v>542</v>
      </c>
      <c r="B543" s="69">
        <v>32682</v>
      </c>
      <c r="C543" s="65">
        <v>45077</v>
      </c>
      <c r="D543" s="64" t="s">
        <v>27</v>
      </c>
      <c r="E543" s="66">
        <v>8455348</v>
      </c>
      <c r="F543" s="66">
        <v>845535</v>
      </c>
      <c r="G543" s="66">
        <f t="shared" si="27"/>
        <v>9300883</v>
      </c>
      <c r="H543" s="67" t="s">
        <v>834</v>
      </c>
      <c r="I543" s="50">
        <f>+VLOOKUP(B543,'[2]TT 2023'!$F:$K,2,0)</f>
        <v>9300885</v>
      </c>
      <c r="J543" s="50">
        <f t="shared" si="28"/>
        <v>2</v>
      </c>
      <c r="K543" s="78">
        <f>+VLOOKUP(B543,'[2]TT 2023'!$F:$K,6,0)</f>
        <v>45089</v>
      </c>
      <c r="L543" s="50" t="e">
        <f>+VLOOKUP(B543,[3]CHECK!E$2:G$146,3,0)</f>
        <v>#N/A</v>
      </c>
      <c r="M543" s="50" t="e">
        <f t="shared" si="29"/>
        <v>#N/A</v>
      </c>
      <c r="Q543" t="s">
        <v>896</v>
      </c>
      <c r="S543" t="s">
        <v>912</v>
      </c>
    </row>
    <row r="544" spans="1:19" hidden="1" x14ac:dyDescent="0.25">
      <c r="A544" s="63">
        <v>543</v>
      </c>
      <c r="B544" s="69">
        <v>34495</v>
      </c>
      <c r="C544" s="65">
        <v>45087</v>
      </c>
      <c r="D544" s="64" t="s">
        <v>36</v>
      </c>
      <c r="E544" s="66">
        <v>2618440</v>
      </c>
      <c r="F544" s="66">
        <v>261844</v>
      </c>
      <c r="G544" s="112">
        <f t="shared" si="27"/>
        <v>2880284</v>
      </c>
      <c r="H544" s="68" t="s">
        <v>835</v>
      </c>
      <c r="I544" s="50">
        <f>+VLOOKUP(B544,'[2]TT 2023'!$F:$K,2,0)</f>
        <v>2880284</v>
      </c>
      <c r="J544" s="50">
        <f t="shared" si="28"/>
        <v>0</v>
      </c>
      <c r="K544" s="78">
        <f>+VLOOKUP(B544,'[2]TT 2023'!$F:$K,6,0)</f>
        <v>45117</v>
      </c>
      <c r="L544" s="50">
        <f>+VLOOKUP(B544,[3]CHECK!E$2:G$146,3,0)</f>
        <v>2880284</v>
      </c>
      <c r="M544" s="50">
        <f t="shared" si="29"/>
        <v>0</v>
      </c>
      <c r="Q544" t="s">
        <v>895</v>
      </c>
    </row>
    <row r="545" spans="1:17" hidden="1" x14ac:dyDescent="0.25">
      <c r="A545" s="63">
        <v>544</v>
      </c>
      <c r="B545" s="69">
        <v>34496</v>
      </c>
      <c r="C545" s="65">
        <v>45087</v>
      </c>
      <c r="D545" s="64" t="s">
        <v>29</v>
      </c>
      <c r="E545" s="66">
        <v>2531869</v>
      </c>
      <c r="F545" s="66">
        <v>253187</v>
      </c>
      <c r="G545" s="112">
        <f t="shared" si="27"/>
        <v>2785056</v>
      </c>
      <c r="H545" s="68" t="s">
        <v>835</v>
      </c>
      <c r="I545" s="50">
        <f>+VLOOKUP(B545,'[2]TT 2023'!$F:$K,2,0)</f>
        <v>2785057</v>
      </c>
      <c r="J545" s="50">
        <f t="shared" si="28"/>
        <v>1</v>
      </c>
      <c r="K545" s="78">
        <f>+VLOOKUP(B545,'[2]TT 2023'!$F:$K,6,0)</f>
        <v>45117</v>
      </c>
      <c r="L545" s="50">
        <f>+VLOOKUP(B545,[3]CHECK!E$2:G$146,3,0)</f>
        <v>2785057</v>
      </c>
      <c r="M545" s="50">
        <f t="shared" si="29"/>
        <v>1</v>
      </c>
      <c r="Q545" t="s">
        <v>895</v>
      </c>
    </row>
    <row r="546" spans="1:17" hidden="1" x14ac:dyDescent="0.25">
      <c r="A546" s="63">
        <v>545</v>
      </c>
      <c r="B546" s="69">
        <v>34497</v>
      </c>
      <c r="C546" s="65">
        <v>45087</v>
      </c>
      <c r="D546" s="64" t="s">
        <v>34</v>
      </c>
      <c r="E546" s="66">
        <v>4244303</v>
      </c>
      <c r="F546" s="66">
        <v>424430</v>
      </c>
      <c r="G546" s="112">
        <f t="shared" si="27"/>
        <v>4668733</v>
      </c>
      <c r="H546" s="68" t="s">
        <v>835</v>
      </c>
      <c r="I546" s="50">
        <f>+VLOOKUP(B546,'[2]TT 2023'!$F:$K,2,0)</f>
        <v>4668730</v>
      </c>
      <c r="J546" s="50">
        <f t="shared" si="28"/>
        <v>-3</v>
      </c>
      <c r="K546" s="78">
        <f>+VLOOKUP(B546,'[2]TT 2023'!$F:$K,6,0)</f>
        <v>45117</v>
      </c>
      <c r="L546" s="50">
        <f>+VLOOKUP(B546,[3]CHECK!E$2:G$146,3,0)</f>
        <v>4668730</v>
      </c>
      <c r="M546" s="50">
        <f t="shared" si="29"/>
        <v>-3</v>
      </c>
      <c r="Q546" t="s">
        <v>895</v>
      </c>
    </row>
    <row r="547" spans="1:17" hidden="1" x14ac:dyDescent="0.25">
      <c r="A547" s="63">
        <v>546</v>
      </c>
      <c r="B547" s="69">
        <v>34498</v>
      </c>
      <c r="C547" s="65">
        <v>45087</v>
      </c>
      <c r="D547" s="64" t="s">
        <v>37</v>
      </c>
      <c r="E547" s="66">
        <v>1294062</v>
      </c>
      <c r="F547" s="66">
        <v>129406</v>
      </c>
      <c r="G547" s="112">
        <f t="shared" si="27"/>
        <v>1423468</v>
      </c>
      <c r="H547" s="68" t="s">
        <v>835</v>
      </c>
      <c r="I547" s="50">
        <f>+VLOOKUP(B547,'[2]TT 2023'!$F:$K,2,0)</f>
        <v>1423466</v>
      </c>
      <c r="J547" s="50">
        <f t="shared" si="28"/>
        <v>-2</v>
      </c>
      <c r="K547" s="78">
        <f>+VLOOKUP(B547,'[2]TT 2023'!$F:$K,6,0)</f>
        <v>45117</v>
      </c>
      <c r="L547" s="50">
        <f>+VLOOKUP(B547,[3]CHECK!E$2:G$146,3,0)</f>
        <v>1423466</v>
      </c>
      <c r="M547" s="50">
        <f t="shared" si="29"/>
        <v>-2</v>
      </c>
      <c r="Q547" t="s">
        <v>895</v>
      </c>
    </row>
    <row r="548" spans="1:17" hidden="1" x14ac:dyDescent="0.25">
      <c r="A548" s="63">
        <v>547</v>
      </c>
      <c r="B548" s="69">
        <v>34499</v>
      </c>
      <c r="C548" s="65">
        <v>45087</v>
      </c>
      <c r="D548" s="64" t="s">
        <v>32</v>
      </c>
      <c r="E548" s="66">
        <v>1078385</v>
      </c>
      <c r="F548" s="66">
        <v>107839</v>
      </c>
      <c r="G548" s="112">
        <f t="shared" si="27"/>
        <v>1186224</v>
      </c>
      <c r="H548" s="68" t="s">
        <v>835</v>
      </c>
      <c r="I548" s="50">
        <f>+VLOOKUP(B548,'[2]TT 2023'!$F:$K,2,0)</f>
        <v>1186229</v>
      </c>
      <c r="J548" s="50">
        <f t="shared" si="28"/>
        <v>5</v>
      </c>
      <c r="K548" s="78">
        <f>+VLOOKUP(B548,'[2]TT 2023'!$F:$K,6,0)</f>
        <v>45117</v>
      </c>
      <c r="L548" s="50">
        <f>+VLOOKUP(B548,[3]CHECK!E$2:G$146,3,0)</f>
        <v>1186229</v>
      </c>
      <c r="M548" s="50">
        <f t="shared" si="29"/>
        <v>5</v>
      </c>
      <c r="Q548" t="s">
        <v>895</v>
      </c>
    </row>
    <row r="549" spans="1:17" hidden="1" x14ac:dyDescent="0.25">
      <c r="A549" s="63">
        <v>548</v>
      </c>
      <c r="B549" s="69">
        <v>34500</v>
      </c>
      <c r="C549" s="65">
        <v>45087</v>
      </c>
      <c r="D549" s="64" t="s">
        <v>32</v>
      </c>
      <c r="E549" s="66">
        <v>1715280</v>
      </c>
      <c r="F549" s="66">
        <v>171528</v>
      </c>
      <c r="G549" s="112">
        <f t="shared" si="27"/>
        <v>1886808</v>
      </c>
      <c r="H549" s="68" t="s">
        <v>835</v>
      </c>
      <c r="I549" s="50">
        <f>+VLOOKUP(B549,'[2]TT 2023'!$F:$K,2,0)</f>
        <v>1886808</v>
      </c>
      <c r="J549" s="50">
        <f t="shared" si="28"/>
        <v>0</v>
      </c>
      <c r="K549" s="78">
        <f>+VLOOKUP(B549,'[2]TT 2023'!$F:$K,6,0)</f>
        <v>45117</v>
      </c>
      <c r="L549" s="50">
        <f>+VLOOKUP(B549,[3]CHECK!E$2:G$146,3,0)</f>
        <v>1886808</v>
      </c>
      <c r="M549" s="50">
        <f t="shared" si="29"/>
        <v>0</v>
      </c>
      <c r="Q549" t="s">
        <v>895</v>
      </c>
    </row>
    <row r="550" spans="1:17" hidden="1" x14ac:dyDescent="0.25">
      <c r="A550" s="63">
        <v>549</v>
      </c>
      <c r="B550" s="69">
        <v>34501</v>
      </c>
      <c r="C550" s="65">
        <v>45087</v>
      </c>
      <c r="D550" s="64" t="s">
        <v>31</v>
      </c>
      <c r="E550" s="66">
        <v>1468620</v>
      </c>
      <c r="F550" s="66">
        <v>146862</v>
      </c>
      <c r="G550" s="112">
        <f t="shared" si="27"/>
        <v>1615482</v>
      </c>
      <c r="H550" s="68" t="s">
        <v>835</v>
      </c>
      <c r="I550" s="50">
        <f>+VLOOKUP(B550,'[2]TT 2023'!$F:$K,2,0)</f>
        <v>1615482</v>
      </c>
      <c r="J550" s="50">
        <f t="shared" si="28"/>
        <v>0</v>
      </c>
      <c r="K550" s="78">
        <f>+VLOOKUP(B550,'[2]TT 2023'!$F:$K,6,0)</f>
        <v>45117</v>
      </c>
      <c r="L550" s="50">
        <f>+VLOOKUP(B550,[3]CHECK!E$2:G$146,3,0)</f>
        <v>1615482</v>
      </c>
      <c r="M550" s="50">
        <f t="shared" si="29"/>
        <v>0</v>
      </c>
      <c r="Q550" t="s">
        <v>895</v>
      </c>
    </row>
    <row r="551" spans="1:17" hidden="1" x14ac:dyDescent="0.25">
      <c r="A551" s="63">
        <v>550</v>
      </c>
      <c r="B551" s="69">
        <v>34502</v>
      </c>
      <c r="C551" s="65">
        <v>45087</v>
      </c>
      <c r="D551" s="64" t="s">
        <v>31</v>
      </c>
      <c r="E551" s="66">
        <v>3040396</v>
      </c>
      <c r="F551" s="66">
        <v>304040</v>
      </c>
      <c r="G551" s="112">
        <f t="shared" si="27"/>
        <v>3344436</v>
      </c>
      <c r="H551" s="68" t="s">
        <v>835</v>
      </c>
      <c r="I551" s="50">
        <f>+VLOOKUP(B551,'[2]TT 2023'!$F:$K,2,0)</f>
        <v>3344440</v>
      </c>
      <c r="J551" s="50">
        <f t="shared" si="28"/>
        <v>4</v>
      </c>
      <c r="K551" s="78">
        <f>+VLOOKUP(B551,'[2]TT 2023'!$F:$K,6,0)</f>
        <v>45117</v>
      </c>
      <c r="L551" s="50">
        <f>+VLOOKUP(B551,[3]CHECK!E$2:G$146,3,0)</f>
        <v>3344440</v>
      </c>
      <c r="M551" s="50">
        <f t="shared" si="29"/>
        <v>4</v>
      </c>
      <c r="Q551" t="s">
        <v>895</v>
      </c>
    </row>
    <row r="552" spans="1:17" hidden="1" x14ac:dyDescent="0.25">
      <c r="A552" s="63">
        <v>551</v>
      </c>
      <c r="B552" s="69">
        <v>34503</v>
      </c>
      <c r="C552" s="65">
        <v>45087</v>
      </c>
      <c r="D552" s="64" t="s">
        <v>35</v>
      </c>
      <c r="E552" s="66">
        <v>2841147</v>
      </c>
      <c r="F552" s="66">
        <v>284115</v>
      </c>
      <c r="G552" s="112">
        <f t="shared" si="27"/>
        <v>3125262</v>
      </c>
      <c r="H552" s="68" t="s">
        <v>835</v>
      </c>
      <c r="I552" s="50">
        <f>+VLOOKUP(B552,'[2]TT 2023'!$F:$K,2,0)</f>
        <v>3125265</v>
      </c>
      <c r="J552" s="50">
        <f t="shared" si="28"/>
        <v>3</v>
      </c>
      <c r="K552" s="78">
        <f>+VLOOKUP(B552,'[2]TT 2023'!$F:$K,6,0)</f>
        <v>45117</v>
      </c>
      <c r="L552" s="50">
        <f>+VLOOKUP(B552,[3]CHECK!E$2:G$146,3,0)</f>
        <v>3125265</v>
      </c>
      <c r="M552" s="50">
        <f t="shared" si="29"/>
        <v>3</v>
      </c>
      <c r="Q552" t="s">
        <v>895</v>
      </c>
    </row>
    <row r="553" spans="1:17" hidden="1" x14ac:dyDescent="0.25">
      <c r="A553" s="63">
        <v>552</v>
      </c>
      <c r="B553" s="69">
        <v>34504</v>
      </c>
      <c r="C553" s="65">
        <v>45087</v>
      </c>
      <c r="D553" s="64" t="s">
        <v>30</v>
      </c>
      <c r="E553" s="66">
        <v>2582052</v>
      </c>
      <c r="F553" s="66">
        <v>258205</v>
      </c>
      <c r="G553" s="112">
        <f t="shared" si="27"/>
        <v>2840257</v>
      </c>
      <c r="H553" s="68" t="s">
        <v>835</v>
      </c>
      <c r="I553" s="50">
        <f>+VLOOKUP(B553,'[2]TT 2023'!$F:$K,2,0)</f>
        <v>2840255</v>
      </c>
      <c r="J553" s="50">
        <f t="shared" si="28"/>
        <v>-2</v>
      </c>
      <c r="K553" s="78">
        <f>+VLOOKUP(B553,'[2]TT 2023'!$F:$K,6,0)</f>
        <v>45117</v>
      </c>
      <c r="L553" s="50">
        <f>+VLOOKUP(B553,[3]CHECK!E$2:G$146,3,0)</f>
        <v>2840255</v>
      </c>
      <c r="M553" s="50">
        <f t="shared" si="29"/>
        <v>-2</v>
      </c>
      <c r="Q553" t="s">
        <v>895</v>
      </c>
    </row>
    <row r="554" spans="1:17" hidden="1" x14ac:dyDescent="0.25">
      <c r="A554" s="63">
        <v>553</v>
      </c>
      <c r="B554" s="69">
        <v>34505</v>
      </c>
      <c r="C554" s="65">
        <v>45087</v>
      </c>
      <c r="D554" s="64" t="s">
        <v>12</v>
      </c>
      <c r="E554" s="66">
        <v>7291800</v>
      </c>
      <c r="F554" s="66">
        <v>729180</v>
      </c>
      <c r="G554" s="112">
        <f t="shared" si="27"/>
        <v>8020980</v>
      </c>
      <c r="H554" s="68" t="s">
        <v>835</v>
      </c>
      <c r="I554" s="50">
        <f>+VLOOKUP(B554,'[2]TT 2023'!$F:$K,2,0)</f>
        <v>8020980</v>
      </c>
      <c r="J554" s="50">
        <f t="shared" si="28"/>
        <v>0</v>
      </c>
      <c r="K554" s="78">
        <f>+VLOOKUP(B554,'[2]TT 2023'!$F:$K,6,0)</f>
        <v>45117</v>
      </c>
      <c r="L554" s="50">
        <f>+VLOOKUP(B554,[3]CHECK!E$2:G$146,3,0)</f>
        <v>8020980</v>
      </c>
      <c r="M554" s="50">
        <f t="shared" si="29"/>
        <v>0</v>
      </c>
      <c r="Q554" t="s">
        <v>895</v>
      </c>
    </row>
    <row r="555" spans="1:17" hidden="1" x14ac:dyDescent="0.25">
      <c r="A555" s="63">
        <v>554</v>
      </c>
      <c r="B555" s="69">
        <v>34506</v>
      </c>
      <c r="C555" s="65">
        <v>45087</v>
      </c>
      <c r="D555" s="64" t="s">
        <v>12</v>
      </c>
      <c r="E555" s="66">
        <v>4442320</v>
      </c>
      <c r="F555" s="66">
        <v>444232</v>
      </c>
      <c r="G555" s="112">
        <f t="shared" si="27"/>
        <v>4886552</v>
      </c>
      <c r="H555" s="68" t="s">
        <v>835</v>
      </c>
      <c r="I555" s="50">
        <f>+VLOOKUP(B555,'[2]TT 2023'!$F:$K,2,0)</f>
        <v>4886552</v>
      </c>
      <c r="J555" s="50">
        <f t="shared" si="28"/>
        <v>0</v>
      </c>
      <c r="K555" s="78">
        <f>+VLOOKUP(B555,'[2]TT 2023'!$F:$K,6,0)</f>
        <v>45117</v>
      </c>
      <c r="L555" s="50">
        <f>+VLOOKUP(B555,[3]CHECK!E$2:G$146,3,0)</f>
        <v>4886552</v>
      </c>
      <c r="M555" s="50">
        <f t="shared" si="29"/>
        <v>0</v>
      </c>
      <c r="Q555" t="s">
        <v>895</v>
      </c>
    </row>
    <row r="556" spans="1:17" hidden="1" x14ac:dyDescent="0.25">
      <c r="A556" s="63">
        <v>555</v>
      </c>
      <c r="B556" s="69">
        <v>34507</v>
      </c>
      <c r="C556" s="65">
        <v>45087</v>
      </c>
      <c r="D556" s="64" t="s">
        <v>12</v>
      </c>
      <c r="E556" s="66">
        <v>2221160</v>
      </c>
      <c r="F556" s="66">
        <v>222116</v>
      </c>
      <c r="G556" s="112">
        <f t="shared" si="27"/>
        <v>2443276</v>
      </c>
      <c r="H556" s="68" t="s">
        <v>835</v>
      </c>
      <c r="I556" s="50">
        <f>+VLOOKUP(B556,'[2]TT 2023'!$F:$K,2,0)</f>
        <v>2443276</v>
      </c>
      <c r="J556" s="50">
        <f t="shared" si="28"/>
        <v>0</v>
      </c>
      <c r="K556" s="78">
        <f>+VLOOKUP(B556,'[2]TT 2023'!$F:$K,6,0)</f>
        <v>45117</v>
      </c>
      <c r="L556" s="50">
        <f>+VLOOKUP(B556,[3]CHECK!E$2:G$146,3,0)</f>
        <v>2443276</v>
      </c>
      <c r="M556" s="50">
        <f t="shared" si="29"/>
        <v>0</v>
      </c>
      <c r="Q556" t="s">
        <v>895</v>
      </c>
    </row>
    <row r="557" spans="1:17" hidden="1" x14ac:dyDescent="0.25">
      <c r="A557" s="63">
        <v>556</v>
      </c>
      <c r="B557" s="69">
        <v>34508</v>
      </c>
      <c r="C557" s="65">
        <v>45087</v>
      </c>
      <c r="D557" s="64" t="s">
        <v>12</v>
      </c>
      <c r="E557" s="66">
        <v>2940030</v>
      </c>
      <c r="F557" s="66">
        <v>294003</v>
      </c>
      <c r="G557" s="112">
        <f t="shared" si="27"/>
        <v>3234033</v>
      </c>
      <c r="H557" s="68" t="s">
        <v>835</v>
      </c>
      <c r="I557" s="50">
        <f>+VLOOKUP(B557,'[2]TT 2023'!$F:$K,2,0)</f>
        <v>3234033</v>
      </c>
      <c r="J557" s="50">
        <f t="shared" si="28"/>
        <v>0</v>
      </c>
      <c r="K557" s="78">
        <f>+VLOOKUP(B557,'[2]TT 2023'!$F:$K,6,0)</f>
        <v>45117</v>
      </c>
      <c r="L557" s="50">
        <f>+VLOOKUP(B557,[3]CHECK!E$2:G$146,3,0)</f>
        <v>3234033</v>
      </c>
      <c r="M557" s="50">
        <f t="shared" si="29"/>
        <v>0</v>
      </c>
      <c r="Q557" t="s">
        <v>895</v>
      </c>
    </row>
    <row r="558" spans="1:17" hidden="1" x14ac:dyDescent="0.25">
      <c r="A558" s="63">
        <v>557</v>
      </c>
      <c r="B558" s="69">
        <v>34509</v>
      </c>
      <c r="C558" s="65">
        <v>45087</v>
      </c>
      <c r="D558" s="64" t="s">
        <v>12</v>
      </c>
      <c r="E558" s="66">
        <v>2221160</v>
      </c>
      <c r="F558" s="66">
        <v>222116</v>
      </c>
      <c r="G558" s="112">
        <f t="shared" si="27"/>
        <v>2443276</v>
      </c>
      <c r="H558" s="68" t="s">
        <v>835</v>
      </c>
      <c r="I558" s="50">
        <f>+VLOOKUP(B558,'[2]TT 2023'!$F:$K,2,0)</f>
        <v>2443276</v>
      </c>
      <c r="J558" s="50">
        <f t="shared" si="28"/>
        <v>0</v>
      </c>
      <c r="K558" s="78">
        <f>+VLOOKUP(B558,'[2]TT 2023'!$F:$K,6,0)</f>
        <v>45117</v>
      </c>
      <c r="L558" s="50">
        <f>+VLOOKUP(B558,[3]CHECK!E$2:G$146,3,0)</f>
        <v>2443276</v>
      </c>
      <c r="M558" s="50">
        <f t="shared" si="29"/>
        <v>0</v>
      </c>
      <c r="Q558" t="s">
        <v>895</v>
      </c>
    </row>
    <row r="559" spans="1:17" hidden="1" x14ac:dyDescent="0.25">
      <c r="A559" s="63">
        <v>558</v>
      </c>
      <c r="B559" s="69">
        <v>34510</v>
      </c>
      <c r="C559" s="65">
        <v>45087</v>
      </c>
      <c r="D559" s="64" t="s">
        <v>33</v>
      </c>
      <c r="E559" s="66">
        <v>1110580</v>
      </c>
      <c r="F559" s="66">
        <v>111058</v>
      </c>
      <c r="G559" s="112">
        <f t="shared" si="27"/>
        <v>1221638</v>
      </c>
      <c r="H559" s="68" t="s">
        <v>835</v>
      </c>
      <c r="I559" s="50">
        <f>+VLOOKUP(B559,'[2]TT 2023'!$F:$K,2,0)</f>
        <v>1221638</v>
      </c>
      <c r="J559" s="50">
        <f t="shared" si="28"/>
        <v>0</v>
      </c>
      <c r="K559" s="78">
        <f>+VLOOKUP(B559,'[2]TT 2023'!$F:$K,6,0)</f>
        <v>45117</v>
      </c>
      <c r="L559" s="50">
        <f>+VLOOKUP(B559,[3]CHECK!E$2:G$146,3,0)</f>
        <v>1221638</v>
      </c>
      <c r="M559" s="50">
        <f t="shared" si="29"/>
        <v>0</v>
      </c>
      <c r="Q559" t="s">
        <v>895</v>
      </c>
    </row>
    <row r="560" spans="1:17" hidden="1" x14ac:dyDescent="0.25">
      <c r="A560" s="63">
        <v>559</v>
      </c>
      <c r="B560" s="70">
        <v>34511</v>
      </c>
      <c r="C560" s="39">
        <v>45087</v>
      </c>
      <c r="D560" s="40" t="s">
        <v>12</v>
      </c>
      <c r="E560" s="48">
        <v>1468620</v>
      </c>
      <c r="F560" s="48">
        <v>146862</v>
      </c>
      <c r="G560" s="112">
        <f t="shared" si="27"/>
        <v>1615482</v>
      </c>
      <c r="H560" s="68" t="s">
        <v>835</v>
      </c>
      <c r="I560" s="50">
        <f>+VLOOKUP(B560,'[2]TT 2023'!$F:$K,2,0)</f>
        <v>1615482</v>
      </c>
      <c r="J560" s="50">
        <f t="shared" si="28"/>
        <v>0</v>
      </c>
      <c r="K560" s="78">
        <f>+VLOOKUP(B560,'[2]TT 2023'!$F:$K,6,0)</f>
        <v>45117</v>
      </c>
      <c r="L560" s="50">
        <f>+VLOOKUP(B560,[3]CHECK!E$2:G$146,3,0)</f>
        <v>1615482</v>
      </c>
      <c r="M560" s="50">
        <f t="shared" si="29"/>
        <v>0</v>
      </c>
      <c r="Q560" t="s">
        <v>895</v>
      </c>
    </row>
    <row r="561" spans="1:17" hidden="1" x14ac:dyDescent="0.25">
      <c r="A561" s="63">
        <v>560</v>
      </c>
      <c r="B561" s="69">
        <v>34512</v>
      </c>
      <c r="C561" s="65">
        <v>45087</v>
      </c>
      <c r="D561" s="64" t="s">
        <v>26</v>
      </c>
      <c r="E561" s="66">
        <v>1110580</v>
      </c>
      <c r="F561" s="66">
        <v>111058</v>
      </c>
      <c r="G561" s="112">
        <f t="shared" si="27"/>
        <v>1221638</v>
      </c>
      <c r="H561" s="68" t="s">
        <v>835</v>
      </c>
      <c r="I561" s="50">
        <f>+VLOOKUP(B561,'[2]TT 2023'!$F:$K,2,0)</f>
        <v>1221638</v>
      </c>
      <c r="J561" s="50">
        <f t="shared" si="28"/>
        <v>0</v>
      </c>
      <c r="K561" s="78">
        <f>+VLOOKUP(B561,'[2]TT 2023'!$F:$K,6,0)</f>
        <v>45117</v>
      </c>
      <c r="L561" s="50">
        <f>+VLOOKUP(B561,[3]CHECK!E$2:G$146,3,0)</f>
        <v>1221638</v>
      </c>
      <c r="M561" s="50">
        <f t="shared" si="29"/>
        <v>0</v>
      </c>
      <c r="Q561" t="s">
        <v>895</v>
      </c>
    </row>
    <row r="562" spans="1:17" hidden="1" x14ac:dyDescent="0.25">
      <c r="A562" s="63">
        <v>561</v>
      </c>
      <c r="B562" s="69">
        <v>34513</v>
      </c>
      <c r="C562" s="65">
        <v>45087</v>
      </c>
      <c r="D562" s="64" t="s">
        <v>27</v>
      </c>
      <c r="E562" s="66">
        <v>2221160</v>
      </c>
      <c r="F562" s="66">
        <v>222116</v>
      </c>
      <c r="G562" s="112">
        <f t="shared" si="27"/>
        <v>2443276</v>
      </c>
      <c r="H562" s="68" t="s">
        <v>835</v>
      </c>
      <c r="I562" s="50" t="e">
        <f>+VLOOKUP(B562,'[2]TT 2023'!$F:$K,2,0)</f>
        <v>#N/A</v>
      </c>
      <c r="J562" s="50" t="e">
        <f t="shared" si="28"/>
        <v>#N/A</v>
      </c>
      <c r="K562" s="78" t="e">
        <f>+VLOOKUP(B562,'[2]TT 2023'!$F:$K,6,0)</f>
        <v>#N/A</v>
      </c>
      <c r="L562" s="50">
        <f>+VLOOKUP(B562,[3]CHECK!E$2:G$146,3,0)</f>
        <v>2443276</v>
      </c>
      <c r="M562" s="50">
        <f t="shared" si="29"/>
        <v>0</v>
      </c>
      <c r="Q562" t="s">
        <v>895</v>
      </c>
    </row>
    <row r="563" spans="1:17" hidden="1" x14ac:dyDescent="0.25">
      <c r="A563" s="63">
        <v>562</v>
      </c>
      <c r="B563" s="69">
        <v>34514</v>
      </c>
      <c r="C563" s="65">
        <v>45087</v>
      </c>
      <c r="D563" s="64" t="s">
        <v>29</v>
      </c>
      <c r="E563" s="66">
        <v>2221160</v>
      </c>
      <c r="F563" s="66">
        <v>222116</v>
      </c>
      <c r="G563" s="112">
        <f t="shared" si="27"/>
        <v>2443276</v>
      </c>
      <c r="H563" s="68" t="s">
        <v>835</v>
      </c>
      <c r="I563" s="50" t="e">
        <f>+VLOOKUP(B563,'[2]TT 2023'!$F:$K,2,0)</f>
        <v>#N/A</v>
      </c>
      <c r="J563" s="50" t="e">
        <f t="shared" si="28"/>
        <v>#N/A</v>
      </c>
      <c r="K563" s="78" t="e">
        <f>+VLOOKUP(B563,'[2]TT 2023'!$F:$K,6,0)</f>
        <v>#N/A</v>
      </c>
      <c r="L563" s="50">
        <f>+VLOOKUP(B563,[3]CHECK!E$2:G$146,3,0)</f>
        <v>2443276</v>
      </c>
      <c r="M563" s="50">
        <f t="shared" si="29"/>
        <v>0</v>
      </c>
      <c r="Q563" t="s">
        <v>895</v>
      </c>
    </row>
    <row r="564" spans="1:17" hidden="1" x14ac:dyDescent="0.25">
      <c r="A564" s="63">
        <v>563</v>
      </c>
      <c r="B564" s="69">
        <v>34515</v>
      </c>
      <c r="C564" s="65">
        <v>45087</v>
      </c>
      <c r="D564" s="64" t="s">
        <v>27</v>
      </c>
      <c r="E564" s="66">
        <v>2221160</v>
      </c>
      <c r="F564" s="66">
        <v>222116</v>
      </c>
      <c r="G564" s="112">
        <f t="shared" si="27"/>
        <v>2443276</v>
      </c>
      <c r="H564" s="68" t="s">
        <v>835</v>
      </c>
      <c r="I564" s="50" t="e">
        <f>+VLOOKUP(B564,'[2]TT 2023'!$F:$K,2,0)</f>
        <v>#N/A</v>
      </c>
      <c r="J564" s="50" t="e">
        <f t="shared" si="28"/>
        <v>#N/A</v>
      </c>
      <c r="K564" s="78" t="e">
        <f>+VLOOKUP(B564,'[2]TT 2023'!$F:$K,6,0)</f>
        <v>#N/A</v>
      </c>
      <c r="L564" s="50">
        <f>+VLOOKUP(B564,[3]CHECK!E$2:G$146,3,0)</f>
        <v>2443276</v>
      </c>
      <c r="M564" s="50">
        <f t="shared" si="29"/>
        <v>0</v>
      </c>
      <c r="Q564" t="s">
        <v>895</v>
      </c>
    </row>
    <row r="565" spans="1:17" hidden="1" x14ac:dyDescent="0.25">
      <c r="A565" s="63">
        <v>564</v>
      </c>
      <c r="B565" s="69">
        <v>34516</v>
      </c>
      <c r="C565" s="65">
        <v>45087</v>
      </c>
      <c r="D565" s="64" t="s">
        <v>28</v>
      </c>
      <c r="E565" s="66">
        <v>1110580</v>
      </c>
      <c r="F565" s="66">
        <v>111058</v>
      </c>
      <c r="G565" s="112">
        <f t="shared" si="27"/>
        <v>1221638</v>
      </c>
      <c r="H565" s="68" t="s">
        <v>835</v>
      </c>
      <c r="I565" s="50" t="e">
        <f>+VLOOKUP(B565,'[2]TT 2023'!$F:$K,2,0)</f>
        <v>#N/A</v>
      </c>
      <c r="J565" s="50" t="e">
        <f t="shared" si="28"/>
        <v>#N/A</v>
      </c>
      <c r="K565" s="78" t="e">
        <f>+VLOOKUP(B565,'[2]TT 2023'!$F:$K,6,0)</f>
        <v>#N/A</v>
      </c>
      <c r="L565" s="50">
        <f>+VLOOKUP(B565,[3]CHECK!E$2:G$146,3,0)</f>
        <v>1221638</v>
      </c>
      <c r="M565" s="50">
        <f t="shared" si="29"/>
        <v>0</v>
      </c>
      <c r="Q565" t="s">
        <v>895</v>
      </c>
    </row>
    <row r="566" spans="1:17" hidden="1" x14ac:dyDescent="0.25">
      <c r="A566" s="63">
        <v>565</v>
      </c>
      <c r="B566" s="69">
        <v>34517</v>
      </c>
      <c r="C566" s="65">
        <v>45087</v>
      </c>
      <c r="D566" s="64" t="s">
        <v>35</v>
      </c>
      <c r="E566" s="66">
        <v>4091239</v>
      </c>
      <c r="F566" s="66">
        <v>409124</v>
      </c>
      <c r="G566" s="112">
        <f t="shared" si="27"/>
        <v>4500363</v>
      </c>
      <c r="H566" s="68" t="s">
        <v>835</v>
      </c>
      <c r="I566" s="50" t="e">
        <f>+VLOOKUP(B566,'[2]TT 2023'!$F:$K,2,0)</f>
        <v>#N/A</v>
      </c>
      <c r="J566" s="50" t="e">
        <f t="shared" si="28"/>
        <v>#N/A</v>
      </c>
      <c r="K566" s="78" t="e">
        <f>+VLOOKUP(B566,'[2]TT 2023'!$F:$K,6,0)</f>
        <v>#N/A</v>
      </c>
      <c r="L566" s="50">
        <f>+VLOOKUP(B566,[3]CHECK!E$2:G$146,3,0)</f>
        <v>4500364</v>
      </c>
      <c r="M566" s="50">
        <f t="shared" si="29"/>
        <v>1</v>
      </c>
      <c r="Q566" t="s">
        <v>895</v>
      </c>
    </row>
    <row r="567" spans="1:17" hidden="1" x14ac:dyDescent="0.25">
      <c r="A567" s="63">
        <v>566</v>
      </c>
      <c r="B567" s="69">
        <v>34518</v>
      </c>
      <c r="C567" s="65">
        <v>45087</v>
      </c>
      <c r="D567" s="64" t="s">
        <v>31</v>
      </c>
      <c r="E567" s="66">
        <v>501830</v>
      </c>
      <c r="F567" s="66">
        <v>50183</v>
      </c>
      <c r="G567" s="112">
        <f t="shared" si="27"/>
        <v>552013</v>
      </c>
      <c r="H567" s="68" t="s">
        <v>835</v>
      </c>
      <c r="I567" s="50" t="e">
        <f>+VLOOKUP(B567,'[2]TT 2023'!$F:$K,2,0)</f>
        <v>#N/A</v>
      </c>
      <c r="J567" s="50" t="e">
        <f t="shared" si="28"/>
        <v>#N/A</v>
      </c>
      <c r="K567" s="78" t="e">
        <f>+VLOOKUP(B567,'[2]TT 2023'!$F:$K,6,0)</f>
        <v>#N/A</v>
      </c>
      <c r="L567" s="50">
        <f>+VLOOKUP(B567,[3]CHECK!E$2:G$146,3,0)</f>
        <v>552013</v>
      </c>
      <c r="M567" s="50">
        <f t="shared" si="29"/>
        <v>0</v>
      </c>
      <c r="Q567" t="s">
        <v>895</v>
      </c>
    </row>
    <row r="568" spans="1:17" hidden="1" x14ac:dyDescent="0.25">
      <c r="A568" s="63">
        <v>567</v>
      </c>
      <c r="B568" s="69">
        <v>34519</v>
      </c>
      <c r="C568" s="65">
        <v>45087</v>
      </c>
      <c r="D568" s="64" t="s">
        <v>34</v>
      </c>
      <c r="E568" s="66">
        <v>3331740</v>
      </c>
      <c r="F568" s="66">
        <v>333174</v>
      </c>
      <c r="G568" s="112">
        <f t="shared" si="27"/>
        <v>3664914</v>
      </c>
      <c r="H568" s="68" t="s">
        <v>835</v>
      </c>
      <c r="I568" s="50" t="e">
        <f>+VLOOKUP(B568,'[2]TT 2023'!$F:$K,2,0)</f>
        <v>#N/A</v>
      </c>
      <c r="J568" s="50" t="e">
        <f t="shared" si="28"/>
        <v>#N/A</v>
      </c>
      <c r="K568" s="78" t="e">
        <f>+VLOOKUP(B568,'[2]TT 2023'!$F:$K,6,0)</f>
        <v>#N/A</v>
      </c>
      <c r="L568" s="50">
        <f>+VLOOKUP(B568,[3]CHECK!E$2:G$146,3,0)</f>
        <v>3664914</v>
      </c>
      <c r="M568" s="50">
        <f t="shared" si="29"/>
        <v>0</v>
      </c>
      <c r="Q568" t="s">
        <v>895</v>
      </c>
    </row>
    <row r="569" spans="1:17" hidden="1" x14ac:dyDescent="0.25">
      <c r="A569" s="63">
        <v>568</v>
      </c>
      <c r="B569" s="69">
        <v>34520</v>
      </c>
      <c r="C569" s="65">
        <v>45087</v>
      </c>
      <c r="D569" s="64" t="s">
        <v>34</v>
      </c>
      <c r="E569" s="66">
        <v>1966195</v>
      </c>
      <c r="F569" s="66">
        <v>196620</v>
      </c>
      <c r="G569" s="112">
        <f t="shared" si="27"/>
        <v>2162815</v>
      </c>
      <c r="H569" s="68" t="s">
        <v>835</v>
      </c>
      <c r="I569" s="50" t="e">
        <f>+VLOOKUP(B569,'[2]TT 2023'!$F:$K,2,0)</f>
        <v>#N/A</v>
      </c>
      <c r="J569" s="50" t="e">
        <f t="shared" si="28"/>
        <v>#N/A</v>
      </c>
      <c r="K569" s="78" t="e">
        <f>+VLOOKUP(B569,'[2]TT 2023'!$F:$K,6,0)</f>
        <v>#N/A</v>
      </c>
      <c r="L569" s="50">
        <f>+VLOOKUP(B569,[3]CHECK!E$2:G$146,3,0)</f>
        <v>2162820</v>
      </c>
      <c r="M569" s="50">
        <f t="shared" si="29"/>
        <v>5</v>
      </c>
      <c r="Q569" t="s">
        <v>895</v>
      </c>
    </row>
    <row r="570" spans="1:17" hidden="1" x14ac:dyDescent="0.25">
      <c r="A570" s="63">
        <v>569</v>
      </c>
      <c r="B570" s="69">
        <v>34521</v>
      </c>
      <c r="C570" s="65">
        <v>45087</v>
      </c>
      <c r="D570" s="64" t="s">
        <v>29</v>
      </c>
      <c r="E570" s="66">
        <v>1719535</v>
      </c>
      <c r="F570" s="66">
        <v>171954</v>
      </c>
      <c r="G570" s="112">
        <f t="shared" si="27"/>
        <v>1891489</v>
      </c>
      <c r="H570" s="68" t="s">
        <v>835</v>
      </c>
      <c r="I570" s="50" t="e">
        <f>+VLOOKUP(B570,'[2]TT 2023'!$F:$K,2,0)</f>
        <v>#N/A</v>
      </c>
      <c r="J570" s="50" t="e">
        <f t="shared" si="28"/>
        <v>#N/A</v>
      </c>
      <c r="K570" s="78" t="e">
        <f>+VLOOKUP(B570,'[2]TT 2023'!$F:$K,6,0)</f>
        <v>#N/A</v>
      </c>
      <c r="L570" s="50">
        <f>+VLOOKUP(B570,[3]CHECK!E$2:G$146,3,0)</f>
        <v>1891494</v>
      </c>
      <c r="M570" s="50">
        <f t="shared" si="29"/>
        <v>5</v>
      </c>
      <c r="Q570" t="s">
        <v>895</v>
      </c>
    </row>
    <row r="571" spans="1:17" hidden="1" x14ac:dyDescent="0.25">
      <c r="A571" s="63">
        <v>570</v>
      </c>
      <c r="B571" s="69">
        <v>34522</v>
      </c>
      <c r="C571" s="65">
        <v>45087</v>
      </c>
      <c r="D571" s="64" t="s">
        <v>33</v>
      </c>
      <c r="E571" s="66">
        <v>2381320</v>
      </c>
      <c r="F571" s="66">
        <v>238132</v>
      </c>
      <c r="G571" s="112">
        <f t="shared" si="27"/>
        <v>2619452</v>
      </c>
      <c r="H571" s="68" t="s">
        <v>835</v>
      </c>
      <c r="I571" s="50" t="e">
        <f>+VLOOKUP(B571,'[2]TT 2023'!$F:$K,2,0)</f>
        <v>#N/A</v>
      </c>
      <c r="J571" s="50" t="e">
        <f t="shared" si="28"/>
        <v>#N/A</v>
      </c>
      <c r="K571" s="78" t="e">
        <f>+VLOOKUP(B571,'[2]TT 2023'!$F:$K,6,0)</f>
        <v>#N/A</v>
      </c>
      <c r="L571" s="50">
        <f>+VLOOKUP(B571,[3]CHECK!E$2:G$146,3,0)</f>
        <v>2619452</v>
      </c>
      <c r="M571" s="50">
        <f t="shared" si="29"/>
        <v>0</v>
      </c>
      <c r="Q571" t="s">
        <v>895</v>
      </c>
    </row>
    <row r="572" spans="1:17" hidden="1" x14ac:dyDescent="0.25">
      <c r="A572" s="63">
        <v>571</v>
      </c>
      <c r="B572" s="69">
        <v>34523</v>
      </c>
      <c r="C572" s="65">
        <v>45087</v>
      </c>
      <c r="D572" s="64" t="s">
        <v>12</v>
      </c>
      <c r="E572" s="66">
        <v>4232704</v>
      </c>
      <c r="F572" s="66">
        <v>423270</v>
      </c>
      <c r="G572" s="112">
        <f t="shared" si="27"/>
        <v>4655974</v>
      </c>
      <c r="H572" s="68" t="s">
        <v>835</v>
      </c>
      <c r="I572" s="50" t="e">
        <f>+VLOOKUP(B572,'[2]TT 2023'!$F:$K,2,0)</f>
        <v>#N/A</v>
      </c>
      <c r="J572" s="50" t="e">
        <f t="shared" si="28"/>
        <v>#N/A</v>
      </c>
      <c r="K572" s="78" t="e">
        <f>+VLOOKUP(B572,'[2]TT 2023'!$F:$K,6,0)</f>
        <v>#N/A</v>
      </c>
      <c r="L572" s="50">
        <f>+VLOOKUP(B572,[3]CHECK!E$2:G$146,3,0)</f>
        <v>4655970</v>
      </c>
      <c r="M572" s="50">
        <f t="shared" si="29"/>
        <v>-4</v>
      </c>
      <c r="Q572" t="s">
        <v>895</v>
      </c>
    </row>
    <row r="573" spans="1:17" hidden="1" x14ac:dyDescent="0.25">
      <c r="A573" s="63">
        <v>572</v>
      </c>
      <c r="B573" s="69">
        <v>34524</v>
      </c>
      <c r="C573" s="65">
        <v>45087</v>
      </c>
      <c r="D573" s="64" t="s">
        <v>38</v>
      </c>
      <c r="E573" s="66">
        <v>1190660</v>
      </c>
      <c r="F573" s="66">
        <v>119066</v>
      </c>
      <c r="G573" s="112">
        <f t="shared" si="27"/>
        <v>1309726</v>
      </c>
      <c r="H573" s="68" t="s">
        <v>835</v>
      </c>
      <c r="I573" s="50" t="e">
        <f>+VLOOKUP(B573,'[2]TT 2023'!$F:$K,2,0)</f>
        <v>#N/A</v>
      </c>
      <c r="J573" s="50" t="e">
        <f t="shared" si="28"/>
        <v>#N/A</v>
      </c>
      <c r="K573" s="78" t="e">
        <f>+VLOOKUP(B573,'[2]TT 2023'!$F:$K,6,0)</f>
        <v>#N/A</v>
      </c>
      <c r="L573" s="50">
        <f>+VLOOKUP(B573,[3]CHECK!E$2:G$146,3,0)</f>
        <v>1309726</v>
      </c>
      <c r="M573" s="50">
        <f t="shared" si="29"/>
        <v>0</v>
      </c>
      <c r="Q573" t="s">
        <v>895</v>
      </c>
    </row>
    <row r="574" spans="1:17" hidden="1" x14ac:dyDescent="0.25">
      <c r="A574" s="63">
        <v>573</v>
      </c>
      <c r="B574" s="69">
        <v>34525</v>
      </c>
      <c r="C574" s="65">
        <v>45087</v>
      </c>
      <c r="D574" s="64" t="s">
        <v>28</v>
      </c>
      <c r="E574" s="66">
        <v>704665</v>
      </c>
      <c r="F574" s="66">
        <v>70467</v>
      </c>
      <c r="G574" s="112">
        <f t="shared" si="27"/>
        <v>775132</v>
      </c>
      <c r="H574" s="68" t="s">
        <v>835</v>
      </c>
      <c r="I574" s="50" t="e">
        <f>+VLOOKUP(B574,'[2]TT 2023'!$F:$K,2,0)</f>
        <v>#N/A</v>
      </c>
      <c r="J574" s="50" t="e">
        <f t="shared" si="28"/>
        <v>#N/A</v>
      </c>
      <c r="K574" s="78" t="e">
        <f>+VLOOKUP(B574,'[2]TT 2023'!$F:$K,6,0)</f>
        <v>#N/A</v>
      </c>
      <c r="L574" s="50">
        <f>+VLOOKUP(B574,[3]CHECK!E$2:G$146,3,0)</f>
        <v>775137</v>
      </c>
      <c r="M574" s="50">
        <f t="shared" si="29"/>
        <v>5</v>
      </c>
      <c r="Q574" t="s">
        <v>895</v>
      </c>
    </row>
    <row r="575" spans="1:17" hidden="1" x14ac:dyDescent="0.25">
      <c r="A575" s="63">
        <v>574</v>
      </c>
      <c r="B575" s="69">
        <v>34526</v>
      </c>
      <c r="C575" s="65">
        <v>45087</v>
      </c>
      <c r="D575" s="64" t="s">
        <v>34</v>
      </c>
      <c r="E575" s="66">
        <v>2156770</v>
      </c>
      <c r="F575" s="66">
        <v>215677</v>
      </c>
      <c r="G575" s="112">
        <f t="shared" si="27"/>
        <v>2372447</v>
      </c>
      <c r="H575" s="68" t="s">
        <v>835</v>
      </c>
      <c r="I575" s="50" t="e">
        <f>+VLOOKUP(B575,'[2]TT 2023'!$F:$K,2,0)</f>
        <v>#N/A</v>
      </c>
      <c r="J575" s="50" t="e">
        <f t="shared" si="28"/>
        <v>#N/A</v>
      </c>
      <c r="K575" s="78" t="e">
        <f>+VLOOKUP(B575,'[2]TT 2023'!$F:$K,6,0)</f>
        <v>#N/A</v>
      </c>
      <c r="L575" s="50">
        <f>+VLOOKUP(B575,[3]CHECK!E$2:G$146,3,0)</f>
        <v>2372447</v>
      </c>
      <c r="M575" s="50">
        <f t="shared" si="29"/>
        <v>0</v>
      </c>
      <c r="Q575" t="s">
        <v>895</v>
      </c>
    </row>
    <row r="576" spans="1:17" hidden="1" x14ac:dyDescent="0.25">
      <c r="A576" s="63">
        <v>575</v>
      </c>
      <c r="B576" s="69">
        <v>34527</v>
      </c>
      <c r="C576" s="65">
        <v>45087</v>
      </c>
      <c r="D576" s="64" t="s">
        <v>29</v>
      </c>
      <c r="E576" s="66">
        <v>1740870</v>
      </c>
      <c r="F576" s="66">
        <v>174087</v>
      </c>
      <c r="G576" s="112">
        <f t="shared" si="27"/>
        <v>1914957</v>
      </c>
      <c r="H576" s="68" t="s">
        <v>835</v>
      </c>
      <c r="I576" s="50" t="e">
        <f>+VLOOKUP(B576,'[2]TT 2023'!$F:$K,2,0)</f>
        <v>#N/A</v>
      </c>
      <c r="J576" s="50" t="e">
        <f t="shared" si="28"/>
        <v>#N/A</v>
      </c>
      <c r="K576" s="78" t="e">
        <f>+VLOOKUP(B576,'[2]TT 2023'!$F:$K,6,0)</f>
        <v>#N/A</v>
      </c>
      <c r="L576" s="50">
        <f>+VLOOKUP(B576,[3]CHECK!E$2:G$146,3,0)</f>
        <v>1914957</v>
      </c>
      <c r="M576" s="50">
        <f t="shared" si="29"/>
        <v>0</v>
      </c>
      <c r="Q576" t="s">
        <v>895</v>
      </c>
    </row>
    <row r="577" spans="1:17" hidden="1" x14ac:dyDescent="0.25">
      <c r="A577" s="63">
        <v>576</v>
      </c>
      <c r="B577" s="69">
        <v>34528</v>
      </c>
      <c r="C577" s="65">
        <v>45087</v>
      </c>
      <c r="D577" s="64" t="s">
        <v>36</v>
      </c>
      <c r="E577" s="66">
        <v>2156770</v>
      </c>
      <c r="F577" s="66">
        <v>215677</v>
      </c>
      <c r="G577" s="112">
        <f t="shared" si="27"/>
        <v>2372447</v>
      </c>
      <c r="H577" s="68" t="s">
        <v>835</v>
      </c>
      <c r="I577" s="50" t="e">
        <f>+VLOOKUP(B577,'[2]TT 2023'!$F:$K,2,0)</f>
        <v>#N/A</v>
      </c>
      <c r="J577" s="50" t="e">
        <f t="shared" si="28"/>
        <v>#N/A</v>
      </c>
      <c r="K577" s="78" t="e">
        <f>+VLOOKUP(B577,'[2]TT 2023'!$F:$K,6,0)</f>
        <v>#N/A</v>
      </c>
      <c r="L577" s="50">
        <f>+VLOOKUP(B577,[3]CHECK!E$2:G$146,3,0)</f>
        <v>2372447</v>
      </c>
      <c r="M577" s="50">
        <f t="shared" si="29"/>
        <v>0</v>
      </c>
      <c r="Q577" t="s">
        <v>895</v>
      </c>
    </row>
    <row r="578" spans="1:17" hidden="1" x14ac:dyDescent="0.25">
      <c r="A578" s="63">
        <v>577</v>
      </c>
      <c r="B578" s="69">
        <v>34529</v>
      </c>
      <c r="C578" s="65">
        <v>45087</v>
      </c>
      <c r="D578" s="64" t="s">
        <v>36</v>
      </c>
      <c r="E578" s="66">
        <v>2138895</v>
      </c>
      <c r="F578" s="66">
        <v>213890</v>
      </c>
      <c r="G578" s="112">
        <f t="shared" si="27"/>
        <v>2352785</v>
      </c>
      <c r="H578" s="68" t="s">
        <v>835</v>
      </c>
      <c r="I578" s="50" t="e">
        <f>+VLOOKUP(B578,'[2]TT 2023'!$F:$K,2,0)</f>
        <v>#N/A</v>
      </c>
      <c r="J578" s="50" t="e">
        <f t="shared" si="28"/>
        <v>#N/A</v>
      </c>
      <c r="K578" s="78" t="e">
        <f>+VLOOKUP(B578,'[2]TT 2023'!$F:$K,6,0)</f>
        <v>#N/A</v>
      </c>
      <c r="L578" s="50">
        <f>+VLOOKUP(B578,[3]CHECK!E$2:G$146,3,0)</f>
        <v>2352790</v>
      </c>
      <c r="M578" s="50">
        <f t="shared" si="29"/>
        <v>5</v>
      </c>
      <c r="Q578" t="s">
        <v>895</v>
      </c>
    </row>
    <row r="579" spans="1:17" hidden="1" x14ac:dyDescent="0.25">
      <c r="A579" s="63">
        <v>578</v>
      </c>
      <c r="B579" s="69">
        <v>34557</v>
      </c>
      <c r="C579" s="65">
        <v>45087</v>
      </c>
      <c r="D579" s="64" t="s">
        <v>12</v>
      </c>
      <c r="E579" s="66">
        <v>1715280</v>
      </c>
      <c r="F579" s="66">
        <v>171528</v>
      </c>
      <c r="G579" s="112">
        <f t="shared" si="27"/>
        <v>1886808</v>
      </c>
      <c r="H579" s="68" t="s">
        <v>835</v>
      </c>
      <c r="I579" s="50" t="e">
        <f>+VLOOKUP(B579,'[2]TT 2023'!$F:$K,2,0)</f>
        <v>#N/A</v>
      </c>
      <c r="J579" s="50" t="e">
        <f t="shared" si="28"/>
        <v>#N/A</v>
      </c>
      <c r="K579" s="78" t="e">
        <f>+VLOOKUP(B579,'[2]TT 2023'!$F:$K,6,0)</f>
        <v>#N/A</v>
      </c>
      <c r="L579" s="50">
        <f>+VLOOKUP(B579,[3]CHECK!E$2:G$146,3,0)</f>
        <v>1886808</v>
      </c>
      <c r="M579" s="50">
        <f t="shared" si="29"/>
        <v>0</v>
      </c>
      <c r="Q579" t="s">
        <v>895</v>
      </c>
    </row>
    <row r="580" spans="1:17" hidden="1" x14ac:dyDescent="0.25">
      <c r="A580" s="63">
        <v>579</v>
      </c>
      <c r="B580" s="69">
        <v>34558</v>
      </c>
      <c r="C580" s="65">
        <v>45087</v>
      </c>
      <c r="D580" s="64" t="s">
        <v>12</v>
      </c>
      <c r="E580" s="66">
        <v>1970450</v>
      </c>
      <c r="F580" s="66">
        <v>197045</v>
      </c>
      <c r="G580" s="112">
        <f t="shared" ref="G580:G643" si="30">+E580+F580</f>
        <v>2167495</v>
      </c>
      <c r="H580" s="68" t="s">
        <v>835</v>
      </c>
      <c r="I580" s="50" t="e">
        <f>+VLOOKUP(B580,'[2]TT 2023'!$F:$K,2,0)</f>
        <v>#N/A</v>
      </c>
      <c r="J580" s="50" t="e">
        <f t="shared" ref="J580:J643" si="31">+I580-G580</f>
        <v>#N/A</v>
      </c>
      <c r="K580" s="78" t="e">
        <f>+VLOOKUP(B580,'[2]TT 2023'!$F:$K,6,0)</f>
        <v>#N/A</v>
      </c>
      <c r="L580" s="50">
        <f>+VLOOKUP(B580,[3]CHECK!E$2:G$146,3,0)</f>
        <v>2167495</v>
      </c>
      <c r="M580" s="50">
        <f t="shared" ref="M580:M643" si="32">+L580-G580</f>
        <v>0</v>
      </c>
      <c r="Q580" t="s">
        <v>895</v>
      </c>
    </row>
    <row r="581" spans="1:17" x14ac:dyDescent="0.25">
      <c r="A581" s="63">
        <v>580</v>
      </c>
      <c r="B581" s="69">
        <v>36143</v>
      </c>
      <c r="C581" s="65">
        <v>45094</v>
      </c>
      <c r="D581" s="64" t="s">
        <v>12</v>
      </c>
      <c r="E581" s="66">
        <v>4320460</v>
      </c>
      <c r="F581" s="66">
        <v>432046</v>
      </c>
      <c r="G581" s="66">
        <f t="shared" si="30"/>
        <v>4752506</v>
      </c>
      <c r="H581" s="68" t="s">
        <v>835</v>
      </c>
      <c r="I581" s="50" t="e">
        <f>+VLOOKUP(B581,'[2]TT 2023'!$F:$K,2,0)</f>
        <v>#N/A</v>
      </c>
      <c r="J581" s="50" t="e">
        <f t="shared" si="31"/>
        <v>#N/A</v>
      </c>
      <c r="K581" s="78" t="e">
        <f>+VLOOKUP(B581,'[2]TT 2023'!$F:$K,6,0)</f>
        <v>#N/A</v>
      </c>
      <c r="L581" s="50" t="e">
        <f>+VLOOKUP(B581,[3]CHECK!E$2:G$146,3,0)</f>
        <v>#N/A</v>
      </c>
      <c r="M581" s="50" t="e">
        <f t="shared" si="32"/>
        <v>#N/A</v>
      </c>
      <c r="N581" s="50">
        <f>+VLOOKUP(B581,[5]ExportInvoiceList!$D:$O,3,0)</f>
        <v>4752506</v>
      </c>
      <c r="O581" s="50">
        <f t="shared" ref="O581:O582" si="33">+N581-G581</f>
        <v>0</v>
      </c>
      <c r="P581" s="50" t="str">
        <f>+VLOOKUP(B581,[5]ExportInvoiceList!$D:$O,12,0)</f>
        <v>Lịch thanh toán: Monthly at 10 &amp; 24</v>
      </c>
      <c r="Q581" t="s">
        <v>899</v>
      </c>
    </row>
    <row r="582" spans="1:17" x14ac:dyDescent="0.25">
      <c r="A582" s="63">
        <v>581</v>
      </c>
      <c r="B582" s="69">
        <v>36144</v>
      </c>
      <c r="C582" s="65">
        <v>45094</v>
      </c>
      <c r="D582" s="64" t="s">
        <v>29</v>
      </c>
      <c r="E582" s="66">
        <v>943990</v>
      </c>
      <c r="F582" s="66">
        <v>94399</v>
      </c>
      <c r="G582" s="66">
        <f t="shared" si="30"/>
        <v>1038389</v>
      </c>
      <c r="H582" s="68" t="s">
        <v>835</v>
      </c>
      <c r="I582" s="50" t="e">
        <f>+VLOOKUP(B582,'[2]TT 2023'!$F:$K,2,0)</f>
        <v>#N/A</v>
      </c>
      <c r="J582" s="50" t="e">
        <f t="shared" si="31"/>
        <v>#N/A</v>
      </c>
      <c r="K582" s="78" t="e">
        <f>+VLOOKUP(B582,'[2]TT 2023'!$F:$K,6,0)</f>
        <v>#N/A</v>
      </c>
      <c r="L582" s="50" t="e">
        <f>+VLOOKUP(B582,[3]CHECK!E$2:G$146,3,0)</f>
        <v>#N/A</v>
      </c>
      <c r="M582" s="50" t="e">
        <f t="shared" si="32"/>
        <v>#N/A</v>
      </c>
      <c r="N582" s="50">
        <f>+VLOOKUP(B582,[5]ExportInvoiceList!$D:$O,3,0)</f>
        <v>1038389</v>
      </c>
      <c r="O582" s="50">
        <f t="shared" si="33"/>
        <v>0</v>
      </c>
      <c r="P582" s="50" t="str">
        <f>+VLOOKUP(B582,[5]ExportInvoiceList!$D:$O,12,0)</f>
        <v>Lịch thanh toán: Monthly at 10 &amp; 24</v>
      </c>
      <c r="Q582" t="s">
        <v>899</v>
      </c>
    </row>
    <row r="583" spans="1:17" hidden="1" x14ac:dyDescent="0.25">
      <c r="A583" s="63">
        <v>582</v>
      </c>
      <c r="B583" s="69">
        <v>36145</v>
      </c>
      <c r="C583" s="65">
        <v>45094</v>
      </c>
      <c r="D583" s="64" t="s">
        <v>29</v>
      </c>
      <c r="E583" s="66">
        <v>4999760</v>
      </c>
      <c r="F583" s="66">
        <v>499976</v>
      </c>
      <c r="G583" s="112">
        <f t="shared" si="30"/>
        <v>5499736</v>
      </c>
      <c r="H583" s="68" t="s">
        <v>835</v>
      </c>
      <c r="I583" s="50" t="e">
        <f>+VLOOKUP(B583,'[2]TT 2023'!$F:$K,2,0)</f>
        <v>#N/A</v>
      </c>
      <c r="J583" s="50" t="e">
        <f t="shared" si="31"/>
        <v>#N/A</v>
      </c>
      <c r="K583" s="78" t="e">
        <f>+VLOOKUP(B583,'[2]TT 2023'!$F:$K,6,0)</f>
        <v>#N/A</v>
      </c>
      <c r="L583" s="50">
        <f>+VLOOKUP(B583,[3]CHECK!E$2:G$146,3,0)</f>
        <v>5499736</v>
      </c>
      <c r="M583" s="50">
        <f t="shared" si="32"/>
        <v>0</v>
      </c>
      <c r="Q583" t="s">
        <v>895</v>
      </c>
    </row>
    <row r="584" spans="1:17" hidden="1" x14ac:dyDescent="0.25">
      <c r="A584" s="63">
        <v>583</v>
      </c>
      <c r="B584" s="69">
        <v>36146</v>
      </c>
      <c r="C584" s="65">
        <v>45094</v>
      </c>
      <c r="D584" s="64" t="s">
        <v>27</v>
      </c>
      <c r="E584" s="66">
        <v>1468620</v>
      </c>
      <c r="F584" s="66">
        <v>146862</v>
      </c>
      <c r="G584" s="112">
        <f t="shared" si="30"/>
        <v>1615482</v>
      </c>
      <c r="H584" s="68" t="s">
        <v>835</v>
      </c>
      <c r="I584" s="50" t="e">
        <f>+VLOOKUP(B584,'[2]TT 2023'!$F:$K,2,0)</f>
        <v>#N/A</v>
      </c>
      <c r="J584" s="50" t="e">
        <f t="shared" si="31"/>
        <v>#N/A</v>
      </c>
      <c r="K584" s="78" t="e">
        <f>+VLOOKUP(B584,'[2]TT 2023'!$F:$K,6,0)</f>
        <v>#N/A</v>
      </c>
      <c r="L584" s="50">
        <f>+VLOOKUP(B584,[3]CHECK!E$2:G$146,3,0)</f>
        <v>1615482</v>
      </c>
      <c r="M584" s="50">
        <f t="shared" si="32"/>
        <v>0</v>
      </c>
      <c r="Q584" t="s">
        <v>895</v>
      </c>
    </row>
    <row r="585" spans="1:17" x14ac:dyDescent="0.25">
      <c r="A585" s="63">
        <v>584</v>
      </c>
      <c r="B585" s="69">
        <v>36147</v>
      </c>
      <c r="C585" s="65">
        <v>45094</v>
      </c>
      <c r="D585" s="64" t="s">
        <v>35</v>
      </c>
      <c r="E585" s="66">
        <v>943990</v>
      </c>
      <c r="F585" s="66">
        <v>94399</v>
      </c>
      <c r="G585" s="66">
        <f t="shared" si="30"/>
        <v>1038389</v>
      </c>
      <c r="H585" s="68" t="s">
        <v>835</v>
      </c>
      <c r="I585" s="50" t="e">
        <f>+VLOOKUP(B585,'[2]TT 2023'!$F:$K,2,0)</f>
        <v>#N/A</v>
      </c>
      <c r="J585" s="50" t="e">
        <f t="shared" si="31"/>
        <v>#N/A</v>
      </c>
      <c r="K585" s="78" t="e">
        <f>+VLOOKUP(B585,'[2]TT 2023'!$F:$K,6,0)</f>
        <v>#N/A</v>
      </c>
      <c r="L585" s="50" t="e">
        <f>+VLOOKUP(B585,[3]CHECK!E$2:G$146,3,0)</f>
        <v>#N/A</v>
      </c>
      <c r="M585" s="50" t="e">
        <f t="shared" si="32"/>
        <v>#N/A</v>
      </c>
      <c r="N585" s="50">
        <f>+VLOOKUP(B585,[5]ExportInvoiceList!$D:$O,3,0)</f>
        <v>1038389</v>
      </c>
      <c r="O585" s="50">
        <f>+N585-G585</f>
        <v>0</v>
      </c>
      <c r="P585" s="50" t="str">
        <f>+VLOOKUP(B585,[5]ExportInvoiceList!$D:$O,12,0)</f>
        <v>Lịch thanh toán: Monthly at 10 &amp; 24</v>
      </c>
      <c r="Q585" t="s">
        <v>899</v>
      </c>
    </row>
    <row r="586" spans="1:17" hidden="1" x14ac:dyDescent="0.25">
      <c r="A586" s="63">
        <v>585</v>
      </c>
      <c r="B586" s="69">
        <v>36148</v>
      </c>
      <c r="C586" s="65">
        <v>45094</v>
      </c>
      <c r="D586" s="64" t="s">
        <v>35</v>
      </c>
      <c r="E586" s="66">
        <v>1920267</v>
      </c>
      <c r="F586" s="66">
        <v>192027</v>
      </c>
      <c r="G586" s="112">
        <f t="shared" si="30"/>
        <v>2112294</v>
      </c>
      <c r="H586" s="68" t="s">
        <v>835</v>
      </c>
      <c r="I586" s="50" t="e">
        <f>+VLOOKUP(B586,'[2]TT 2023'!$F:$K,2,0)</f>
        <v>#N/A</v>
      </c>
      <c r="J586" s="50" t="e">
        <f t="shared" si="31"/>
        <v>#N/A</v>
      </c>
      <c r="K586" s="78" t="e">
        <f>+VLOOKUP(B586,'[2]TT 2023'!$F:$K,6,0)</f>
        <v>#N/A</v>
      </c>
      <c r="L586" s="50">
        <f>+VLOOKUP(B586,[3]CHECK!E$2:G$146,3,0)</f>
        <v>2112297</v>
      </c>
      <c r="M586" s="50">
        <f t="shared" si="32"/>
        <v>3</v>
      </c>
      <c r="Q586" t="s">
        <v>895</v>
      </c>
    </row>
    <row r="587" spans="1:17" hidden="1" x14ac:dyDescent="0.25">
      <c r="A587" s="63">
        <v>586</v>
      </c>
      <c r="B587" s="69">
        <v>36149</v>
      </c>
      <c r="C587" s="65">
        <v>45094</v>
      </c>
      <c r="D587" s="64" t="s">
        <v>30</v>
      </c>
      <c r="E587" s="66">
        <v>2381320</v>
      </c>
      <c r="F587" s="66">
        <v>238132</v>
      </c>
      <c r="G587" s="112">
        <f t="shared" si="30"/>
        <v>2619452</v>
      </c>
      <c r="H587" s="68" t="s">
        <v>835</v>
      </c>
      <c r="I587" s="50" t="e">
        <f>+VLOOKUP(B587,'[2]TT 2023'!$F:$K,2,0)</f>
        <v>#N/A</v>
      </c>
      <c r="J587" s="50" t="e">
        <f t="shared" si="31"/>
        <v>#N/A</v>
      </c>
      <c r="K587" s="78" t="e">
        <f>+VLOOKUP(B587,'[2]TT 2023'!$F:$K,6,0)</f>
        <v>#N/A</v>
      </c>
      <c r="L587" s="50">
        <f>+VLOOKUP(B587,[3]CHECK!E$2:G$146,3,0)</f>
        <v>2619452</v>
      </c>
      <c r="M587" s="50">
        <f t="shared" si="32"/>
        <v>0</v>
      </c>
      <c r="Q587" t="s">
        <v>895</v>
      </c>
    </row>
    <row r="588" spans="1:17" x14ac:dyDescent="0.25">
      <c r="A588" s="63">
        <v>587</v>
      </c>
      <c r="B588" s="69">
        <v>36150</v>
      </c>
      <c r="C588" s="65">
        <v>45094</v>
      </c>
      <c r="D588" s="64" t="s">
        <v>12</v>
      </c>
      <c r="E588" s="66">
        <v>3775960</v>
      </c>
      <c r="F588" s="66">
        <v>377596</v>
      </c>
      <c r="G588" s="66">
        <f t="shared" si="30"/>
        <v>4153556</v>
      </c>
      <c r="H588" s="68" t="s">
        <v>835</v>
      </c>
      <c r="I588" s="50" t="e">
        <f>+VLOOKUP(B588,'[2]TT 2023'!$F:$K,2,0)</f>
        <v>#N/A</v>
      </c>
      <c r="J588" s="50" t="e">
        <f t="shared" si="31"/>
        <v>#N/A</v>
      </c>
      <c r="K588" s="78" t="e">
        <f>+VLOOKUP(B588,'[2]TT 2023'!$F:$K,6,0)</f>
        <v>#N/A</v>
      </c>
      <c r="L588" s="50" t="e">
        <f>+VLOOKUP(B588,[3]CHECK!E$2:G$146,3,0)</f>
        <v>#N/A</v>
      </c>
      <c r="M588" s="50" t="e">
        <f t="shared" si="32"/>
        <v>#N/A</v>
      </c>
      <c r="N588" s="50">
        <f>+VLOOKUP(B588,[5]ExportInvoiceList!$D:$O,3,0)</f>
        <v>4153556</v>
      </c>
      <c r="O588" s="50">
        <f>+N588-G588</f>
        <v>0</v>
      </c>
      <c r="P588" s="50" t="str">
        <f>+VLOOKUP(B588,[5]ExportInvoiceList!$D:$O,12,0)</f>
        <v>Lịch thanh toán: Monthly at 10 &amp; 24</v>
      </c>
      <c r="Q588" t="s">
        <v>899</v>
      </c>
    </row>
    <row r="589" spans="1:17" hidden="1" x14ac:dyDescent="0.25">
      <c r="A589" s="63">
        <v>588</v>
      </c>
      <c r="B589" s="69">
        <v>36152</v>
      </c>
      <c r="C589" s="65">
        <v>45094</v>
      </c>
      <c r="D589" s="64" t="s">
        <v>12</v>
      </c>
      <c r="E589" s="66">
        <v>2381320</v>
      </c>
      <c r="F589" s="66">
        <v>238132</v>
      </c>
      <c r="G589" s="112">
        <f t="shared" si="30"/>
        <v>2619452</v>
      </c>
      <c r="H589" s="68" t="s">
        <v>835</v>
      </c>
      <c r="I589" s="50" t="e">
        <f>+VLOOKUP(B589,'[2]TT 2023'!$F:$K,2,0)</f>
        <v>#N/A</v>
      </c>
      <c r="J589" s="50" t="e">
        <f t="shared" si="31"/>
        <v>#N/A</v>
      </c>
      <c r="K589" s="78" t="e">
        <f>+VLOOKUP(B589,'[2]TT 2023'!$F:$K,6,0)</f>
        <v>#N/A</v>
      </c>
      <c r="L589" s="50">
        <f>+VLOOKUP(B589,[3]CHECK!E$2:G$146,3,0)</f>
        <v>2619452</v>
      </c>
      <c r="M589" s="50">
        <f t="shared" si="32"/>
        <v>0</v>
      </c>
      <c r="Q589" t="s">
        <v>895</v>
      </c>
    </row>
    <row r="590" spans="1:17" x14ac:dyDescent="0.25">
      <c r="A590" s="63">
        <v>589</v>
      </c>
      <c r="B590" s="69">
        <v>36154</v>
      </c>
      <c r="C590" s="65">
        <v>45094</v>
      </c>
      <c r="D590" s="64" t="s">
        <v>12</v>
      </c>
      <c r="E590" s="66">
        <v>2831970</v>
      </c>
      <c r="F590" s="66">
        <v>283197</v>
      </c>
      <c r="G590" s="66">
        <f t="shared" si="30"/>
        <v>3115167</v>
      </c>
      <c r="H590" s="68" t="s">
        <v>835</v>
      </c>
      <c r="I590" s="50" t="e">
        <f>+VLOOKUP(B590,'[2]TT 2023'!$F:$K,2,0)</f>
        <v>#N/A</v>
      </c>
      <c r="J590" s="50" t="e">
        <f t="shared" si="31"/>
        <v>#N/A</v>
      </c>
      <c r="K590" s="78" t="e">
        <f>+VLOOKUP(B590,'[2]TT 2023'!$F:$K,6,0)</f>
        <v>#N/A</v>
      </c>
      <c r="L590" s="50" t="e">
        <f>+VLOOKUP(B590,[3]CHECK!E$2:G$146,3,0)</f>
        <v>#N/A</v>
      </c>
      <c r="M590" s="50" t="e">
        <f t="shared" si="32"/>
        <v>#N/A</v>
      </c>
      <c r="N590" s="50">
        <f>+VLOOKUP(B590,[5]ExportInvoiceList!$D:$O,3,0)</f>
        <v>3115167</v>
      </c>
      <c r="O590" s="50">
        <f>+N590-G590</f>
        <v>0</v>
      </c>
      <c r="P590" s="50" t="str">
        <f>+VLOOKUP(B590,[5]ExportInvoiceList!$D:$O,12,0)</f>
        <v>Lịch thanh toán: Monthly at 10 &amp; 24</v>
      </c>
      <c r="Q590" t="s">
        <v>899</v>
      </c>
    </row>
    <row r="591" spans="1:17" hidden="1" x14ac:dyDescent="0.25">
      <c r="A591" s="63">
        <v>590</v>
      </c>
      <c r="B591" s="69">
        <v>36156</v>
      </c>
      <c r="C591" s="65">
        <v>45094</v>
      </c>
      <c r="D591" s="64" t="s">
        <v>26</v>
      </c>
      <c r="E591" s="66">
        <v>2722795</v>
      </c>
      <c r="F591" s="66">
        <v>272280</v>
      </c>
      <c r="G591" s="112">
        <f t="shared" si="30"/>
        <v>2995075</v>
      </c>
      <c r="H591" s="68" t="s">
        <v>835</v>
      </c>
      <c r="I591" s="50" t="e">
        <f>+VLOOKUP(B591,'[2]TT 2023'!$F:$K,2,0)</f>
        <v>#N/A</v>
      </c>
      <c r="J591" s="50" t="e">
        <f t="shared" si="31"/>
        <v>#N/A</v>
      </c>
      <c r="K591" s="78" t="e">
        <f>+VLOOKUP(B591,'[2]TT 2023'!$F:$K,6,0)</f>
        <v>#N/A</v>
      </c>
      <c r="L591" s="50">
        <f>+VLOOKUP(B591,[3]CHECK!E$2:G$146,3,0)</f>
        <v>2995080</v>
      </c>
      <c r="M591" s="50">
        <f t="shared" si="32"/>
        <v>5</v>
      </c>
      <c r="Q591" t="s">
        <v>895</v>
      </c>
    </row>
    <row r="592" spans="1:17" hidden="1" x14ac:dyDescent="0.25">
      <c r="A592" s="63">
        <v>591</v>
      </c>
      <c r="B592" s="69">
        <v>36158</v>
      </c>
      <c r="C592" s="65">
        <v>45094</v>
      </c>
      <c r="D592" s="64" t="s">
        <v>37</v>
      </c>
      <c r="E592" s="66">
        <v>1468620</v>
      </c>
      <c r="F592" s="66">
        <v>146862</v>
      </c>
      <c r="G592" s="112">
        <f t="shared" si="30"/>
        <v>1615482</v>
      </c>
      <c r="H592" s="68" t="s">
        <v>835</v>
      </c>
      <c r="I592" s="50" t="e">
        <f>+VLOOKUP(B592,'[2]TT 2023'!$F:$K,2,0)</f>
        <v>#N/A</v>
      </c>
      <c r="J592" s="50" t="e">
        <f t="shared" si="31"/>
        <v>#N/A</v>
      </c>
      <c r="K592" s="78" t="e">
        <f>+VLOOKUP(B592,'[2]TT 2023'!$F:$K,6,0)</f>
        <v>#N/A</v>
      </c>
      <c r="L592" s="50">
        <f>+VLOOKUP(B592,[3]CHECK!E$2:G$146,3,0)</f>
        <v>1615482</v>
      </c>
      <c r="M592" s="50">
        <f t="shared" si="32"/>
        <v>0</v>
      </c>
      <c r="Q592" t="s">
        <v>895</v>
      </c>
    </row>
    <row r="593" spans="1:17" hidden="1" x14ac:dyDescent="0.25">
      <c r="A593" s="63">
        <v>592</v>
      </c>
      <c r="B593" s="69">
        <v>36159</v>
      </c>
      <c r="C593" s="65">
        <v>45094</v>
      </c>
      <c r="D593" s="64" t="s">
        <v>29</v>
      </c>
      <c r="E593" s="66">
        <v>3849940</v>
      </c>
      <c r="F593" s="66">
        <v>384994</v>
      </c>
      <c r="G593" s="112">
        <f t="shared" si="30"/>
        <v>4234934</v>
      </c>
      <c r="H593" s="68" t="s">
        <v>835</v>
      </c>
      <c r="I593" s="50" t="e">
        <f>+VLOOKUP(B593,'[2]TT 2023'!$F:$K,2,0)</f>
        <v>#N/A</v>
      </c>
      <c r="J593" s="50" t="e">
        <f t="shared" si="31"/>
        <v>#N/A</v>
      </c>
      <c r="K593" s="78" t="e">
        <f>+VLOOKUP(B593,'[2]TT 2023'!$F:$K,6,0)</f>
        <v>#N/A</v>
      </c>
      <c r="L593" s="50">
        <f>+VLOOKUP(B593,[3]CHECK!E$2:G$146,3,0)</f>
        <v>4234934</v>
      </c>
      <c r="M593" s="50">
        <f t="shared" si="32"/>
        <v>0</v>
      </c>
      <c r="Q593" t="s">
        <v>895</v>
      </c>
    </row>
    <row r="594" spans="1:17" x14ac:dyDescent="0.25">
      <c r="A594" s="63">
        <v>593</v>
      </c>
      <c r="B594" s="69">
        <v>36160</v>
      </c>
      <c r="C594" s="65">
        <v>45094</v>
      </c>
      <c r="D594" s="64" t="s">
        <v>29</v>
      </c>
      <c r="E594" s="66">
        <v>943990</v>
      </c>
      <c r="F594" s="66">
        <v>94399</v>
      </c>
      <c r="G594" s="66">
        <f t="shared" si="30"/>
        <v>1038389</v>
      </c>
      <c r="H594" s="68" t="s">
        <v>835</v>
      </c>
      <c r="I594" s="50" t="e">
        <f>+VLOOKUP(B594,'[2]TT 2023'!$F:$K,2,0)</f>
        <v>#N/A</v>
      </c>
      <c r="J594" s="50" t="e">
        <f t="shared" si="31"/>
        <v>#N/A</v>
      </c>
      <c r="K594" s="78" t="e">
        <f>+VLOOKUP(B594,'[2]TT 2023'!$F:$K,6,0)</f>
        <v>#N/A</v>
      </c>
      <c r="L594" s="50" t="e">
        <f>+VLOOKUP(B594,[3]CHECK!E$2:G$146,3,0)</f>
        <v>#N/A</v>
      </c>
      <c r="M594" s="50" t="e">
        <f t="shared" si="32"/>
        <v>#N/A</v>
      </c>
      <c r="N594" s="50">
        <f>+VLOOKUP(B594,[5]ExportInvoiceList!$D:$O,3,0)</f>
        <v>1038389</v>
      </c>
      <c r="O594" s="50">
        <f t="shared" ref="O594:O595" si="34">+N594-G594</f>
        <v>0</v>
      </c>
      <c r="P594" s="50" t="str">
        <f>+VLOOKUP(B594,[5]ExportInvoiceList!$D:$O,12,0)</f>
        <v>Lịch thanh toán: Monthly at 10 &amp; 24</v>
      </c>
      <c r="Q594" t="s">
        <v>899</v>
      </c>
    </row>
    <row r="595" spans="1:17" x14ac:dyDescent="0.25">
      <c r="A595" s="63">
        <v>594</v>
      </c>
      <c r="B595" s="69">
        <v>36161</v>
      </c>
      <c r="C595" s="65">
        <v>45094</v>
      </c>
      <c r="D595" s="64" t="s">
        <v>27</v>
      </c>
      <c r="E595" s="66">
        <v>1887980</v>
      </c>
      <c r="F595" s="66">
        <v>188798</v>
      </c>
      <c r="G595" s="66">
        <f t="shared" si="30"/>
        <v>2076778</v>
      </c>
      <c r="H595" s="68" t="s">
        <v>835</v>
      </c>
      <c r="I595" s="50" t="e">
        <f>+VLOOKUP(B595,'[2]TT 2023'!$F:$K,2,0)</f>
        <v>#N/A</v>
      </c>
      <c r="J595" s="50" t="e">
        <f t="shared" si="31"/>
        <v>#N/A</v>
      </c>
      <c r="K595" s="78" t="e">
        <f>+VLOOKUP(B595,'[2]TT 2023'!$F:$K,6,0)</f>
        <v>#N/A</v>
      </c>
      <c r="L595" s="50" t="e">
        <f>+VLOOKUP(B595,[3]CHECK!E$2:G$146,3,0)</f>
        <v>#N/A</v>
      </c>
      <c r="M595" s="50" t="e">
        <f t="shared" si="32"/>
        <v>#N/A</v>
      </c>
      <c r="N595" s="50">
        <f>+VLOOKUP(B595,[5]ExportInvoiceList!$D:$O,3,0)</f>
        <v>2076778</v>
      </c>
      <c r="O595" s="50">
        <f t="shared" si="34"/>
        <v>0</v>
      </c>
      <c r="P595" s="50" t="str">
        <f>+VLOOKUP(B595,[5]ExportInvoiceList!$D:$O,12,0)</f>
        <v>Lịch thanh toán: Monthly at 10 &amp; 24</v>
      </c>
      <c r="Q595" t="s">
        <v>899</v>
      </c>
    </row>
    <row r="596" spans="1:17" hidden="1" x14ac:dyDescent="0.25">
      <c r="A596" s="63">
        <v>595</v>
      </c>
      <c r="B596" s="69">
        <v>36162</v>
      </c>
      <c r="C596" s="65">
        <v>45094</v>
      </c>
      <c r="D596" s="64" t="s">
        <v>27</v>
      </c>
      <c r="E596" s="66">
        <v>2588124</v>
      </c>
      <c r="F596" s="66">
        <v>258812</v>
      </c>
      <c r="G596" s="112">
        <f t="shared" si="30"/>
        <v>2846936</v>
      </c>
      <c r="H596" s="68" t="s">
        <v>835</v>
      </c>
      <c r="I596" s="50" t="e">
        <f>+VLOOKUP(B596,'[2]TT 2023'!$F:$K,2,0)</f>
        <v>#N/A</v>
      </c>
      <c r="J596" s="50" t="e">
        <f t="shared" si="31"/>
        <v>#N/A</v>
      </c>
      <c r="K596" s="78" t="e">
        <f>+VLOOKUP(B596,'[2]TT 2023'!$F:$K,6,0)</f>
        <v>#N/A</v>
      </c>
      <c r="L596" s="50">
        <f>+VLOOKUP(B596,[3]CHECK!E$2:G$146,3,0)</f>
        <v>2846932</v>
      </c>
      <c r="M596" s="50">
        <f t="shared" si="32"/>
        <v>-4</v>
      </c>
      <c r="Q596" t="s">
        <v>895</v>
      </c>
    </row>
    <row r="597" spans="1:17" hidden="1" x14ac:dyDescent="0.25">
      <c r="A597" s="63">
        <v>596</v>
      </c>
      <c r="B597" s="69">
        <v>36164</v>
      </c>
      <c r="C597" s="65">
        <v>45094</v>
      </c>
      <c r="D597" s="64" t="s">
        <v>35</v>
      </c>
      <c r="E597" s="66">
        <v>2618440</v>
      </c>
      <c r="F597" s="66">
        <v>261844</v>
      </c>
      <c r="G597" s="112">
        <f t="shared" si="30"/>
        <v>2880284</v>
      </c>
      <c r="H597" s="68" t="s">
        <v>835</v>
      </c>
      <c r="I597" s="50" t="e">
        <f>+VLOOKUP(B597,'[2]TT 2023'!$F:$K,2,0)</f>
        <v>#N/A</v>
      </c>
      <c r="J597" s="50" t="e">
        <f t="shared" si="31"/>
        <v>#N/A</v>
      </c>
      <c r="K597" s="78" t="e">
        <f>+VLOOKUP(B597,'[2]TT 2023'!$F:$K,6,0)</f>
        <v>#N/A</v>
      </c>
      <c r="L597" s="50">
        <f>+VLOOKUP(B597,[3]CHECK!E$2:G$146,3,0)</f>
        <v>2880284</v>
      </c>
      <c r="M597" s="50">
        <f t="shared" si="32"/>
        <v>0</v>
      </c>
      <c r="Q597" t="s">
        <v>895</v>
      </c>
    </row>
    <row r="598" spans="1:17" x14ac:dyDescent="0.25">
      <c r="A598" s="63">
        <v>597</v>
      </c>
      <c r="B598" s="69">
        <v>36166</v>
      </c>
      <c r="C598" s="65">
        <v>45094</v>
      </c>
      <c r="D598" s="64" t="s">
        <v>38</v>
      </c>
      <c r="E598" s="66">
        <v>943990</v>
      </c>
      <c r="F598" s="66">
        <v>94399</v>
      </c>
      <c r="G598" s="66">
        <f t="shared" si="30"/>
        <v>1038389</v>
      </c>
      <c r="H598" s="68" t="s">
        <v>835</v>
      </c>
      <c r="I598" s="50" t="e">
        <f>+VLOOKUP(B598,'[2]TT 2023'!$F:$K,2,0)</f>
        <v>#N/A</v>
      </c>
      <c r="J598" s="50" t="e">
        <f t="shared" si="31"/>
        <v>#N/A</v>
      </c>
      <c r="K598" s="78" t="e">
        <f>+VLOOKUP(B598,'[2]TT 2023'!$F:$K,6,0)</f>
        <v>#N/A</v>
      </c>
      <c r="L598" s="50" t="e">
        <f>+VLOOKUP(B598,[3]CHECK!E$2:G$146,3,0)</f>
        <v>#N/A</v>
      </c>
      <c r="M598" s="50" t="e">
        <f t="shared" si="32"/>
        <v>#N/A</v>
      </c>
      <c r="N598" s="50">
        <f>+VLOOKUP(B598,[5]ExportInvoiceList!$D:$O,3,0)</f>
        <v>1038389</v>
      </c>
      <c r="O598" s="50">
        <f>+N598-G598</f>
        <v>0</v>
      </c>
      <c r="P598" s="50" t="str">
        <f>+VLOOKUP(B598,[5]ExportInvoiceList!$D:$O,12,0)</f>
        <v>Lịch thanh toán: Monthly at 10 &amp; 24</v>
      </c>
      <c r="Q598" t="s">
        <v>899</v>
      </c>
    </row>
    <row r="599" spans="1:17" hidden="1" x14ac:dyDescent="0.25">
      <c r="A599" s="63">
        <v>598</v>
      </c>
      <c r="B599" s="69">
        <v>36167</v>
      </c>
      <c r="C599" s="65">
        <v>45094</v>
      </c>
      <c r="D599" s="64" t="s">
        <v>38</v>
      </c>
      <c r="E599" s="66">
        <v>523165</v>
      </c>
      <c r="F599" s="66">
        <v>52317</v>
      </c>
      <c r="G599" s="112">
        <f t="shared" si="30"/>
        <v>575482</v>
      </c>
      <c r="H599" s="68" t="s">
        <v>835</v>
      </c>
      <c r="I599" s="50" t="e">
        <f>+VLOOKUP(B599,'[2]TT 2023'!$F:$K,2,0)</f>
        <v>#N/A</v>
      </c>
      <c r="J599" s="50" t="e">
        <f t="shared" si="31"/>
        <v>#N/A</v>
      </c>
      <c r="K599" s="78" t="e">
        <f>+VLOOKUP(B599,'[2]TT 2023'!$F:$K,6,0)</f>
        <v>#N/A</v>
      </c>
      <c r="L599" s="50">
        <f>+VLOOKUP(B599,[3]CHECK!E$2:G$146,3,0)</f>
        <v>575487</v>
      </c>
      <c r="M599" s="50">
        <f t="shared" si="32"/>
        <v>5</v>
      </c>
      <c r="Q599" t="s">
        <v>895</v>
      </c>
    </row>
    <row r="600" spans="1:17" x14ac:dyDescent="0.25">
      <c r="A600" s="63">
        <v>599</v>
      </c>
      <c r="B600" s="69">
        <v>36169</v>
      </c>
      <c r="C600" s="65">
        <v>45094</v>
      </c>
      <c r="D600" s="64" t="s">
        <v>31</v>
      </c>
      <c r="E600" s="66">
        <v>3325310</v>
      </c>
      <c r="F600" s="66">
        <v>332531</v>
      </c>
      <c r="G600" s="66">
        <f t="shared" si="30"/>
        <v>3657841</v>
      </c>
      <c r="H600" s="68" t="s">
        <v>835</v>
      </c>
      <c r="I600" s="50" t="e">
        <f>+VLOOKUP(B600,'[2]TT 2023'!$F:$K,2,0)</f>
        <v>#N/A</v>
      </c>
      <c r="J600" s="50" t="e">
        <f t="shared" si="31"/>
        <v>#N/A</v>
      </c>
      <c r="K600" s="78" t="e">
        <f>+VLOOKUP(B600,'[2]TT 2023'!$F:$K,6,0)</f>
        <v>#N/A</v>
      </c>
      <c r="L600" s="50" t="e">
        <f>+VLOOKUP(B600,[3]CHECK!E$2:G$146,3,0)</f>
        <v>#N/A</v>
      </c>
      <c r="M600" s="50" t="e">
        <f t="shared" si="32"/>
        <v>#N/A</v>
      </c>
      <c r="N600" s="50">
        <f>+VLOOKUP(B600,[5]ExportInvoiceList!$D:$O,3,0)</f>
        <v>3657841</v>
      </c>
      <c r="O600" s="50">
        <f>+N600-G600</f>
        <v>0</v>
      </c>
      <c r="P600" s="50" t="str">
        <f>+VLOOKUP(B600,[5]ExportInvoiceList!$D:$O,12,0)</f>
        <v>Lịch thanh toán: Monthly at 10 &amp; 24</v>
      </c>
      <c r="Q600" t="s">
        <v>899</v>
      </c>
    </row>
    <row r="601" spans="1:17" hidden="1" x14ac:dyDescent="0.25">
      <c r="A601" s="63">
        <v>600</v>
      </c>
      <c r="B601" s="69">
        <v>36170</v>
      </c>
      <c r="C601" s="65">
        <v>45094</v>
      </c>
      <c r="D601" s="64" t="s">
        <v>32</v>
      </c>
      <c r="E601" s="66">
        <v>1468620</v>
      </c>
      <c r="F601" s="66">
        <v>146862</v>
      </c>
      <c r="G601" s="112">
        <f t="shared" si="30"/>
        <v>1615482</v>
      </c>
      <c r="H601" s="68" t="s">
        <v>835</v>
      </c>
      <c r="I601" s="50" t="e">
        <f>+VLOOKUP(B601,'[2]TT 2023'!$F:$K,2,0)</f>
        <v>#N/A</v>
      </c>
      <c r="J601" s="50" t="e">
        <f t="shared" si="31"/>
        <v>#N/A</v>
      </c>
      <c r="K601" s="78" t="e">
        <f>+VLOOKUP(B601,'[2]TT 2023'!$F:$K,6,0)</f>
        <v>#N/A</v>
      </c>
      <c r="L601" s="50">
        <f>+VLOOKUP(B601,[3]CHECK!E$2:G$146,3,0)</f>
        <v>1615482</v>
      </c>
      <c r="M601" s="50">
        <f t="shared" si="32"/>
        <v>0</v>
      </c>
      <c r="Q601" t="s">
        <v>895</v>
      </c>
    </row>
    <row r="602" spans="1:17" hidden="1" x14ac:dyDescent="0.25">
      <c r="A602" s="63">
        <v>601</v>
      </c>
      <c r="B602" s="69">
        <v>36171</v>
      </c>
      <c r="C602" s="65">
        <v>45094</v>
      </c>
      <c r="D602" s="64" t="s">
        <v>28</v>
      </c>
      <c r="E602" s="66">
        <v>1468620</v>
      </c>
      <c r="F602" s="66">
        <v>146862</v>
      </c>
      <c r="G602" s="112">
        <f t="shared" si="30"/>
        <v>1615482</v>
      </c>
      <c r="H602" s="68" t="s">
        <v>835</v>
      </c>
      <c r="I602" s="50" t="e">
        <f>+VLOOKUP(B602,'[2]TT 2023'!$F:$K,2,0)</f>
        <v>#N/A</v>
      </c>
      <c r="J602" s="50" t="e">
        <f t="shared" si="31"/>
        <v>#N/A</v>
      </c>
      <c r="K602" s="78" t="e">
        <f>+VLOOKUP(B602,'[2]TT 2023'!$F:$K,6,0)</f>
        <v>#N/A</v>
      </c>
      <c r="L602" s="50">
        <f>+VLOOKUP(B602,[3]CHECK!E$2:G$146,3,0)</f>
        <v>1615482</v>
      </c>
      <c r="M602" s="50">
        <f t="shared" si="32"/>
        <v>0</v>
      </c>
      <c r="Q602" t="s">
        <v>895</v>
      </c>
    </row>
    <row r="603" spans="1:17" x14ac:dyDescent="0.25">
      <c r="A603" s="63">
        <v>602</v>
      </c>
      <c r="B603" s="69">
        <v>36172</v>
      </c>
      <c r="C603" s="65">
        <v>45094</v>
      </c>
      <c r="D603" s="64" t="s">
        <v>28</v>
      </c>
      <c r="E603" s="66">
        <v>943990</v>
      </c>
      <c r="F603" s="66">
        <v>94399</v>
      </c>
      <c r="G603" s="66">
        <f t="shared" si="30"/>
        <v>1038389</v>
      </c>
      <c r="H603" s="68" t="s">
        <v>835</v>
      </c>
      <c r="I603" s="50" t="e">
        <f>+VLOOKUP(B603,'[2]TT 2023'!$F:$K,2,0)</f>
        <v>#N/A</v>
      </c>
      <c r="J603" s="50" t="e">
        <f t="shared" si="31"/>
        <v>#N/A</v>
      </c>
      <c r="K603" s="78" t="e">
        <f>+VLOOKUP(B603,'[2]TT 2023'!$F:$K,6,0)</f>
        <v>#N/A</v>
      </c>
      <c r="L603" s="50" t="e">
        <f>+VLOOKUP(B603,[3]CHECK!E$2:G$146,3,0)</f>
        <v>#N/A</v>
      </c>
      <c r="M603" s="50" t="e">
        <f t="shared" si="32"/>
        <v>#N/A</v>
      </c>
      <c r="N603" s="50">
        <f>+VLOOKUP(B603,[5]ExportInvoiceList!$D:$O,3,0)</f>
        <v>1038389</v>
      </c>
      <c r="O603" s="50">
        <f>+N603-G603</f>
        <v>0</v>
      </c>
      <c r="P603" s="50" t="str">
        <f>+VLOOKUP(B603,[5]ExportInvoiceList!$D:$O,12,0)</f>
        <v>Lịch thanh toán: Monthly at 10 &amp; 24</v>
      </c>
      <c r="Q603" t="s">
        <v>899</v>
      </c>
    </row>
    <row r="604" spans="1:17" hidden="1" x14ac:dyDescent="0.25">
      <c r="A604" s="63">
        <v>603</v>
      </c>
      <c r="B604" s="69">
        <v>36173</v>
      </c>
      <c r="C604" s="65">
        <v>45094</v>
      </c>
      <c r="D604" s="64" t="s">
        <v>34</v>
      </c>
      <c r="E604" s="66">
        <v>2481686</v>
      </c>
      <c r="F604" s="66">
        <v>248169</v>
      </c>
      <c r="G604" s="112">
        <f t="shared" si="30"/>
        <v>2729855</v>
      </c>
      <c r="H604" s="68" t="s">
        <v>835</v>
      </c>
      <c r="I604" s="50" t="e">
        <f>+VLOOKUP(B604,'[2]TT 2023'!$F:$K,2,0)</f>
        <v>#N/A</v>
      </c>
      <c r="J604" s="50" t="e">
        <f t="shared" si="31"/>
        <v>#N/A</v>
      </c>
      <c r="K604" s="78" t="e">
        <f>+VLOOKUP(B604,'[2]TT 2023'!$F:$K,6,0)</f>
        <v>#N/A</v>
      </c>
      <c r="L604" s="50">
        <f>+VLOOKUP(B604,[3]CHECK!E$2:G$146,3,0)</f>
        <v>2729859</v>
      </c>
      <c r="M604" s="50">
        <f t="shared" si="32"/>
        <v>4</v>
      </c>
      <c r="Q604" t="s">
        <v>895</v>
      </c>
    </row>
    <row r="605" spans="1:17" x14ac:dyDescent="0.25">
      <c r="A605" s="63">
        <v>604</v>
      </c>
      <c r="B605" s="69">
        <v>36174</v>
      </c>
      <c r="C605" s="65">
        <v>45094</v>
      </c>
      <c r="D605" s="64" t="s">
        <v>34</v>
      </c>
      <c r="E605" s="66">
        <v>1887980</v>
      </c>
      <c r="F605" s="66">
        <v>188798</v>
      </c>
      <c r="G605" s="66">
        <f t="shared" si="30"/>
        <v>2076778</v>
      </c>
      <c r="H605" s="68" t="s">
        <v>835</v>
      </c>
      <c r="I605" s="50" t="e">
        <f>+VLOOKUP(B605,'[2]TT 2023'!$F:$K,2,0)</f>
        <v>#N/A</v>
      </c>
      <c r="J605" s="50" t="e">
        <f t="shared" si="31"/>
        <v>#N/A</v>
      </c>
      <c r="K605" s="78" t="e">
        <f>+VLOOKUP(B605,'[2]TT 2023'!$F:$K,6,0)</f>
        <v>#N/A</v>
      </c>
      <c r="L605" s="50" t="e">
        <f>+VLOOKUP(B605,[3]CHECK!E$2:G$146,3,0)</f>
        <v>#N/A</v>
      </c>
      <c r="M605" s="50" t="e">
        <f t="shared" si="32"/>
        <v>#N/A</v>
      </c>
      <c r="N605" s="50">
        <f>+VLOOKUP(B605,[5]ExportInvoiceList!$D:$O,3,0)</f>
        <v>2076778</v>
      </c>
      <c r="O605" s="50">
        <f t="shared" ref="O605:O606" si="35">+N605-G605</f>
        <v>0</v>
      </c>
      <c r="P605" s="50" t="str">
        <f>+VLOOKUP(B605,[5]ExportInvoiceList!$D:$O,12,0)</f>
        <v>Lịch thanh toán: Monthly at 10 &amp; 24</v>
      </c>
      <c r="Q605" t="s">
        <v>899</v>
      </c>
    </row>
    <row r="606" spans="1:17" x14ac:dyDescent="0.25">
      <c r="A606" s="63">
        <v>605</v>
      </c>
      <c r="B606" s="69">
        <v>36175</v>
      </c>
      <c r="C606" s="65">
        <v>45094</v>
      </c>
      <c r="D606" s="64" t="s">
        <v>30</v>
      </c>
      <c r="E606" s="66">
        <v>943990</v>
      </c>
      <c r="F606" s="66">
        <v>94399</v>
      </c>
      <c r="G606" s="66">
        <f t="shared" si="30"/>
        <v>1038389</v>
      </c>
      <c r="H606" s="68" t="s">
        <v>835</v>
      </c>
      <c r="I606" s="50" t="e">
        <f>+VLOOKUP(B606,'[2]TT 2023'!$F:$K,2,0)</f>
        <v>#N/A</v>
      </c>
      <c r="J606" s="50" t="e">
        <f t="shared" si="31"/>
        <v>#N/A</v>
      </c>
      <c r="K606" s="78" t="e">
        <f>+VLOOKUP(B606,'[2]TT 2023'!$F:$K,6,0)</f>
        <v>#N/A</v>
      </c>
      <c r="L606" s="50" t="e">
        <f>+VLOOKUP(B606,[3]CHECK!E$2:G$146,3,0)</f>
        <v>#N/A</v>
      </c>
      <c r="M606" s="50" t="e">
        <f t="shared" si="32"/>
        <v>#N/A</v>
      </c>
      <c r="N606" s="50">
        <f>+VLOOKUP(B606,[5]ExportInvoiceList!$D:$O,3,0)</f>
        <v>1038389</v>
      </c>
      <c r="O606" s="50">
        <f t="shared" si="35"/>
        <v>0</v>
      </c>
      <c r="P606" s="50" t="str">
        <f>+VLOOKUP(B606,[5]ExportInvoiceList!$D:$O,12,0)</f>
        <v>Lịch thanh toán: Monthly at 10 &amp; 24</v>
      </c>
      <c r="Q606" t="s">
        <v>899</v>
      </c>
    </row>
    <row r="607" spans="1:17" hidden="1" x14ac:dyDescent="0.25">
      <c r="A607" s="63">
        <v>606</v>
      </c>
      <c r="B607" s="69">
        <v>36176</v>
      </c>
      <c r="C607" s="65">
        <v>45094</v>
      </c>
      <c r="D607" s="64" t="s">
        <v>30</v>
      </c>
      <c r="E607" s="66">
        <v>6231260</v>
      </c>
      <c r="F607" s="66">
        <v>623126</v>
      </c>
      <c r="G607" s="112">
        <f t="shared" si="30"/>
        <v>6854386</v>
      </c>
      <c r="H607" s="68" t="s">
        <v>835</v>
      </c>
      <c r="I607" s="50" t="e">
        <f>+VLOOKUP(B607,'[2]TT 2023'!$F:$K,2,0)</f>
        <v>#N/A</v>
      </c>
      <c r="J607" s="50" t="e">
        <f t="shared" si="31"/>
        <v>#N/A</v>
      </c>
      <c r="K607" s="78" t="e">
        <f>+VLOOKUP(B607,'[2]TT 2023'!$F:$K,6,0)</f>
        <v>#N/A</v>
      </c>
      <c r="L607" s="50">
        <f>+VLOOKUP(B607,[3]CHECK!E$2:G$146,3,0)</f>
        <v>6854386</v>
      </c>
      <c r="M607" s="50">
        <f t="shared" si="32"/>
        <v>0</v>
      </c>
      <c r="Q607" t="s">
        <v>895</v>
      </c>
    </row>
    <row r="608" spans="1:17" hidden="1" x14ac:dyDescent="0.25">
      <c r="A608" s="63">
        <v>607</v>
      </c>
      <c r="B608" s="69">
        <v>36177</v>
      </c>
      <c r="C608" s="65">
        <v>45094</v>
      </c>
      <c r="D608" s="64" t="s">
        <v>13</v>
      </c>
      <c r="E608" s="66">
        <v>6000363</v>
      </c>
      <c r="F608" s="66">
        <v>600036</v>
      </c>
      <c r="G608" s="112">
        <f t="shared" si="30"/>
        <v>6600399</v>
      </c>
      <c r="H608" s="68" t="s">
        <v>835</v>
      </c>
      <c r="I608" s="50">
        <f>+VLOOKUP(B608,'[2]TT 2023'!$F:$K,2,0)</f>
        <v>6600396</v>
      </c>
      <c r="J608" s="50">
        <f t="shared" si="31"/>
        <v>-3</v>
      </c>
      <c r="K608" s="78">
        <f>+VLOOKUP(B608,'[2]TT 2023'!$F:$K,6,0)</f>
        <v>45117</v>
      </c>
      <c r="L608" s="50">
        <f>+VLOOKUP(B608,[3]CHECK!E$2:G$146,3,0)</f>
        <v>6600396</v>
      </c>
      <c r="M608" s="50">
        <f t="shared" si="32"/>
        <v>-3</v>
      </c>
      <c r="Q608" t="s">
        <v>895</v>
      </c>
    </row>
    <row r="609" spans="1:17" hidden="1" x14ac:dyDescent="0.25">
      <c r="A609" s="63">
        <v>608</v>
      </c>
      <c r="B609" s="69">
        <v>36178</v>
      </c>
      <c r="C609" s="65">
        <v>45094</v>
      </c>
      <c r="D609" s="64" t="s">
        <v>13</v>
      </c>
      <c r="E609" s="66">
        <v>4362250</v>
      </c>
      <c r="F609" s="66">
        <v>436225</v>
      </c>
      <c r="G609" s="112">
        <f t="shared" si="30"/>
        <v>4798475</v>
      </c>
      <c r="H609" s="68" t="s">
        <v>835</v>
      </c>
      <c r="I609" s="50">
        <f>+VLOOKUP(B609,'[2]TT 2023'!$F:$K,2,0)</f>
        <v>4798475</v>
      </c>
      <c r="J609" s="50">
        <f t="shared" si="31"/>
        <v>0</v>
      </c>
      <c r="K609" s="78">
        <f>+VLOOKUP(B609,'[2]TT 2023'!$F:$K,6,0)</f>
        <v>45117</v>
      </c>
      <c r="L609" s="50">
        <f>+VLOOKUP(B609,[3]CHECK!E$2:G$146,3,0)</f>
        <v>4798475</v>
      </c>
      <c r="M609" s="50">
        <f t="shared" si="32"/>
        <v>0</v>
      </c>
      <c r="Q609" t="s">
        <v>895</v>
      </c>
    </row>
    <row r="610" spans="1:17" hidden="1" x14ac:dyDescent="0.25">
      <c r="A610" s="63">
        <v>609</v>
      </c>
      <c r="B610" s="69">
        <v>36179</v>
      </c>
      <c r="C610" s="65">
        <v>45094</v>
      </c>
      <c r="D610" s="64" t="s">
        <v>13</v>
      </c>
      <c r="E610" s="66">
        <v>2221160</v>
      </c>
      <c r="F610" s="66">
        <v>222116</v>
      </c>
      <c r="G610" s="112">
        <f t="shared" si="30"/>
        <v>2443276</v>
      </c>
      <c r="H610" s="68" t="s">
        <v>835</v>
      </c>
      <c r="I610" s="50">
        <f>+VLOOKUP(B610,'[2]TT 2023'!$F:$K,2,0)</f>
        <v>2443276</v>
      </c>
      <c r="J610" s="50">
        <f t="shared" si="31"/>
        <v>0</v>
      </c>
      <c r="K610" s="78">
        <f>+VLOOKUP(B610,'[2]TT 2023'!$F:$K,6,0)</f>
        <v>45117</v>
      </c>
      <c r="L610" s="50">
        <f>+VLOOKUP(B610,[3]CHECK!E$2:G$146,3,0)</f>
        <v>2443276</v>
      </c>
      <c r="M610" s="50">
        <f t="shared" si="32"/>
        <v>0</v>
      </c>
      <c r="Q610" t="s">
        <v>895</v>
      </c>
    </row>
    <row r="611" spans="1:17" hidden="1" x14ac:dyDescent="0.25">
      <c r="A611" s="63">
        <v>610</v>
      </c>
      <c r="B611" s="69">
        <v>36181</v>
      </c>
      <c r="C611" s="65">
        <v>45094</v>
      </c>
      <c r="D611" s="64" t="s">
        <v>13</v>
      </c>
      <c r="E611" s="66">
        <v>3331740</v>
      </c>
      <c r="F611" s="66">
        <v>333174</v>
      </c>
      <c r="G611" s="112">
        <f t="shared" si="30"/>
        <v>3664914</v>
      </c>
      <c r="H611" s="68" t="s">
        <v>835</v>
      </c>
      <c r="I611" s="50">
        <f>+VLOOKUP(B611,'[2]TT 2023'!$F:$K,2,0)</f>
        <v>3664914</v>
      </c>
      <c r="J611" s="50">
        <f t="shared" si="31"/>
        <v>0</v>
      </c>
      <c r="K611" s="78">
        <f>+VLOOKUP(B611,'[2]TT 2023'!$F:$K,6,0)</f>
        <v>45117</v>
      </c>
      <c r="L611" s="50">
        <f>+VLOOKUP(B611,[3]CHECK!E$2:G$146,3,0)</f>
        <v>3664914</v>
      </c>
      <c r="M611" s="50">
        <f t="shared" si="32"/>
        <v>0</v>
      </c>
      <c r="Q611" t="s">
        <v>895</v>
      </c>
    </row>
    <row r="612" spans="1:17" x14ac:dyDescent="0.25">
      <c r="A612" s="63">
        <v>611</v>
      </c>
      <c r="B612" s="69">
        <v>36182</v>
      </c>
      <c r="C612" s="65">
        <v>45094</v>
      </c>
      <c r="D612" s="64" t="s">
        <v>13</v>
      </c>
      <c r="E612" s="66">
        <v>566400</v>
      </c>
      <c r="F612" s="66">
        <v>56640</v>
      </c>
      <c r="G612" s="66">
        <f t="shared" si="30"/>
        <v>623040</v>
      </c>
      <c r="H612" s="68" t="s">
        <v>835</v>
      </c>
      <c r="I612" s="50">
        <f>+VLOOKUP(B612,'[2]TT 2023'!$F:$K,2,0)</f>
        <v>623040</v>
      </c>
      <c r="J612" s="50">
        <f t="shared" si="31"/>
        <v>0</v>
      </c>
      <c r="K612" s="78">
        <f>+VLOOKUP(B612,'[2]TT 2023'!$F:$K,6,0)</f>
        <v>45117</v>
      </c>
      <c r="L612" s="50" t="e">
        <f>+VLOOKUP(B612,[3]CHECK!E$2:G$146,3,0)</f>
        <v>#N/A</v>
      </c>
      <c r="M612" s="50" t="e">
        <f t="shared" si="32"/>
        <v>#N/A</v>
      </c>
      <c r="Q612" t="s">
        <v>900</v>
      </c>
    </row>
    <row r="613" spans="1:17" hidden="1" x14ac:dyDescent="0.25">
      <c r="A613" s="63">
        <v>612</v>
      </c>
      <c r="B613" s="69">
        <v>36183</v>
      </c>
      <c r="C613" s="65">
        <v>45094</v>
      </c>
      <c r="D613" s="64" t="s">
        <v>13</v>
      </c>
      <c r="E613" s="66">
        <v>428820</v>
      </c>
      <c r="F613" s="66">
        <v>42882</v>
      </c>
      <c r="G613" s="112">
        <f t="shared" si="30"/>
        <v>471702</v>
      </c>
      <c r="H613" s="68" t="s">
        <v>835</v>
      </c>
      <c r="I613" s="50">
        <f>+VLOOKUP(B613,'[2]TT 2023'!$F:$K,2,0)</f>
        <v>471702</v>
      </c>
      <c r="J613" s="50">
        <f t="shared" si="31"/>
        <v>0</v>
      </c>
      <c r="K613" s="78">
        <f>+VLOOKUP(B613,'[2]TT 2023'!$F:$K,6,0)</f>
        <v>45117</v>
      </c>
      <c r="L613" s="50">
        <f>+VLOOKUP(B613,[3]CHECK!E$2:G$146,3,0)</f>
        <v>471702</v>
      </c>
      <c r="M613" s="50">
        <f t="shared" si="32"/>
        <v>0</v>
      </c>
      <c r="Q613" t="s">
        <v>895</v>
      </c>
    </row>
    <row r="614" spans="1:17" hidden="1" x14ac:dyDescent="0.25">
      <c r="A614" s="63">
        <v>613</v>
      </c>
      <c r="B614" s="69">
        <v>36184</v>
      </c>
      <c r="C614" s="65">
        <v>45094</v>
      </c>
      <c r="D614" s="64" t="s">
        <v>13</v>
      </c>
      <c r="E614" s="66">
        <v>3305791</v>
      </c>
      <c r="F614" s="66">
        <v>330579</v>
      </c>
      <c r="G614" s="112">
        <f t="shared" si="30"/>
        <v>3636370</v>
      </c>
      <c r="H614" s="68" t="s">
        <v>835</v>
      </c>
      <c r="I614" s="50" t="e">
        <f>+VLOOKUP(B614,'[2]TT 2023'!$F:$K,2,0)</f>
        <v>#N/A</v>
      </c>
      <c r="J614" s="50" t="e">
        <f t="shared" si="31"/>
        <v>#N/A</v>
      </c>
      <c r="K614" s="78" t="e">
        <f>+VLOOKUP(B614,'[2]TT 2023'!$F:$K,6,0)</f>
        <v>#N/A</v>
      </c>
      <c r="L614" s="50">
        <f>+VLOOKUP(B614,[3]CHECK!E$2:G$146,3,0)</f>
        <v>3636369</v>
      </c>
      <c r="M614" s="50">
        <f t="shared" si="32"/>
        <v>-1</v>
      </c>
      <c r="Q614" t="s">
        <v>895</v>
      </c>
    </row>
    <row r="615" spans="1:17" hidden="1" x14ac:dyDescent="0.25">
      <c r="A615" s="63">
        <v>614</v>
      </c>
      <c r="B615" s="69">
        <v>36185</v>
      </c>
      <c r="C615" s="65">
        <v>45094</v>
      </c>
      <c r="D615" s="64" t="s">
        <v>13</v>
      </c>
      <c r="E615" s="66">
        <v>257292</v>
      </c>
      <c r="F615" s="66">
        <v>25729</v>
      </c>
      <c r="G615" s="112">
        <f t="shared" si="30"/>
        <v>283021</v>
      </c>
      <c r="H615" s="68" t="s">
        <v>835</v>
      </c>
      <c r="I615" s="50" t="e">
        <f>+VLOOKUP(B615,'[2]TT 2023'!$F:$K,2,0)</f>
        <v>#N/A</v>
      </c>
      <c r="J615" s="50" t="e">
        <f t="shared" si="31"/>
        <v>#N/A</v>
      </c>
      <c r="K615" s="78" t="e">
        <f>+VLOOKUP(B615,'[2]TT 2023'!$F:$K,6,0)</f>
        <v>#N/A</v>
      </c>
      <c r="L615" s="50">
        <f>+VLOOKUP(B615,[3]CHECK!E$2:G$146,3,0)</f>
        <v>283019</v>
      </c>
      <c r="M615" s="50">
        <f t="shared" si="32"/>
        <v>-2</v>
      </c>
      <c r="Q615" t="s">
        <v>895</v>
      </c>
    </row>
    <row r="616" spans="1:17" hidden="1" x14ac:dyDescent="0.25">
      <c r="A616" s="63">
        <v>615</v>
      </c>
      <c r="B616" s="69">
        <v>36186</v>
      </c>
      <c r="C616" s="65">
        <v>45094</v>
      </c>
      <c r="D616" s="64" t="s">
        <v>13</v>
      </c>
      <c r="E616" s="66">
        <v>2331451</v>
      </c>
      <c r="F616" s="66">
        <v>233145</v>
      </c>
      <c r="G616" s="112">
        <f t="shared" si="30"/>
        <v>2564596</v>
      </c>
      <c r="H616" s="68" t="s">
        <v>835</v>
      </c>
      <c r="I616" s="50" t="e">
        <f>+VLOOKUP(B616,'[2]TT 2023'!$F:$K,2,0)</f>
        <v>#N/A</v>
      </c>
      <c r="J616" s="50" t="e">
        <f t="shared" si="31"/>
        <v>#N/A</v>
      </c>
      <c r="K616" s="78" t="e">
        <f>+VLOOKUP(B616,'[2]TT 2023'!$F:$K,6,0)</f>
        <v>#N/A</v>
      </c>
      <c r="L616" s="50">
        <f>+VLOOKUP(B616,[3]CHECK!E$2:G$146,3,0)</f>
        <v>2564595</v>
      </c>
      <c r="M616" s="50">
        <f t="shared" si="32"/>
        <v>-1</v>
      </c>
      <c r="Q616" t="s">
        <v>895</v>
      </c>
    </row>
    <row r="617" spans="1:17" hidden="1" x14ac:dyDescent="0.25">
      <c r="A617" s="63">
        <v>616</v>
      </c>
      <c r="B617" s="69">
        <v>36187</v>
      </c>
      <c r="C617" s="65">
        <v>45094</v>
      </c>
      <c r="D617" s="64" t="s">
        <v>13</v>
      </c>
      <c r="E617" s="66">
        <v>428820</v>
      </c>
      <c r="F617" s="66">
        <v>42882</v>
      </c>
      <c r="G617" s="112">
        <f t="shared" si="30"/>
        <v>471702</v>
      </c>
      <c r="H617" s="68" t="s">
        <v>835</v>
      </c>
      <c r="I617" s="50" t="e">
        <f>+VLOOKUP(B617,'[2]TT 2023'!$F:$K,2,0)</f>
        <v>#N/A</v>
      </c>
      <c r="J617" s="50" t="e">
        <f t="shared" si="31"/>
        <v>#N/A</v>
      </c>
      <c r="K617" s="78" t="e">
        <f>+VLOOKUP(B617,'[2]TT 2023'!$F:$K,6,0)</f>
        <v>#N/A</v>
      </c>
      <c r="L617" s="50">
        <f>+VLOOKUP(B617,[3]CHECK!E$2:G$146,3,0)</f>
        <v>471702</v>
      </c>
      <c r="M617" s="50">
        <f t="shared" si="32"/>
        <v>0</v>
      </c>
      <c r="Q617" t="s">
        <v>895</v>
      </c>
    </row>
    <row r="618" spans="1:17" hidden="1" x14ac:dyDescent="0.25">
      <c r="A618" s="63">
        <v>617</v>
      </c>
      <c r="B618" s="69">
        <v>37509</v>
      </c>
      <c r="C618" s="65">
        <v>45100</v>
      </c>
      <c r="D618" s="64" t="s">
        <v>13</v>
      </c>
      <c r="E618" s="66">
        <v>2831970</v>
      </c>
      <c r="F618" s="66">
        <v>283197</v>
      </c>
      <c r="G618" s="112">
        <f t="shared" si="30"/>
        <v>3115167</v>
      </c>
      <c r="H618" s="68" t="s">
        <v>835</v>
      </c>
      <c r="I618" s="50">
        <f>+VLOOKUP(B618,'[2]TT 2023'!$F:$K,2,0)</f>
        <v>3115167</v>
      </c>
      <c r="J618" s="50">
        <f t="shared" si="31"/>
        <v>0</v>
      </c>
      <c r="K618" s="78">
        <f>+VLOOKUP(B618,'[2]TT 2023'!$F:$K,6,0)</f>
        <v>45117</v>
      </c>
      <c r="L618" s="50">
        <f>+VLOOKUP(B618,[3]CHECK!E$2:G$146,3,0)</f>
        <v>3115167</v>
      </c>
      <c r="M618" s="50">
        <f t="shared" si="32"/>
        <v>0</v>
      </c>
      <c r="Q618" t="s">
        <v>895</v>
      </c>
    </row>
    <row r="619" spans="1:17" x14ac:dyDescent="0.25">
      <c r="A619" s="63">
        <v>618</v>
      </c>
      <c r="B619" s="69">
        <v>37510</v>
      </c>
      <c r="C619" s="65">
        <v>45100</v>
      </c>
      <c r="D619" s="64" t="s">
        <v>13</v>
      </c>
      <c r="E619" s="66">
        <v>2409805</v>
      </c>
      <c r="F619" s="66">
        <v>240981</v>
      </c>
      <c r="G619" s="66">
        <f t="shared" si="30"/>
        <v>2650786</v>
      </c>
      <c r="H619" s="68" t="s">
        <v>835</v>
      </c>
      <c r="I619" s="50" t="e">
        <f>+VLOOKUP(B619,'[2]TT 2023'!$F:$K,2,0)</f>
        <v>#N/A</v>
      </c>
      <c r="J619" s="50" t="e">
        <f t="shared" si="31"/>
        <v>#N/A</v>
      </c>
      <c r="K619" s="78" t="e">
        <f>+VLOOKUP(B619,'[2]TT 2023'!$F:$K,6,0)</f>
        <v>#N/A</v>
      </c>
      <c r="L619" s="50" t="e">
        <f>+VLOOKUP(B619,[3]CHECK!E$2:G$146,3,0)</f>
        <v>#N/A</v>
      </c>
      <c r="M619" s="50" t="e">
        <f t="shared" si="32"/>
        <v>#N/A</v>
      </c>
      <c r="N619" s="50">
        <f>+VLOOKUP(B619,[5]ExportInvoiceList!$D:$O,3,0)</f>
        <v>2650786</v>
      </c>
      <c r="O619" s="50">
        <f>+N619-G619</f>
        <v>0</v>
      </c>
      <c r="P619" s="50" t="str">
        <f>+VLOOKUP(B619,[5]ExportInvoiceList!$D:$O,12,0)</f>
        <v>Lịch thanh toán: Monthly at 10 &amp; 24</v>
      </c>
      <c r="Q619" t="s">
        <v>899</v>
      </c>
    </row>
    <row r="620" spans="1:17" hidden="1" x14ac:dyDescent="0.25">
      <c r="A620" s="63">
        <v>619</v>
      </c>
      <c r="B620" s="69">
        <v>37536</v>
      </c>
      <c r="C620" s="65">
        <v>45100</v>
      </c>
      <c r="D620" s="64" t="s">
        <v>30</v>
      </c>
      <c r="E620" s="66">
        <v>2101258</v>
      </c>
      <c r="F620" s="66">
        <v>210126</v>
      </c>
      <c r="G620" s="112">
        <f t="shared" si="30"/>
        <v>2311384</v>
      </c>
      <c r="H620" s="68" t="s">
        <v>835</v>
      </c>
      <c r="I620" s="50">
        <f>+VLOOKUP(B620,'[2]TT 2023'!$F:$K,2,0)</f>
        <v>2311386</v>
      </c>
      <c r="J620" s="50">
        <f t="shared" si="31"/>
        <v>2</v>
      </c>
      <c r="K620" s="78">
        <f>+VLOOKUP(B620,'[2]TT 2023'!$F:$K,6,0)</f>
        <v>45117</v>
      </c>
      <c r="L620" s="50">
        <f>+VLOOKUP(B620,[3]CHECK!E$2:G$146,3,0)</f>
        <v>2311386</v>
      </c>
      <c r="M620" s="50">
        <f t="shared" si="32"/>
        <v>2</v>
      </c>
      <c r="Q620" t="s">
        <v>895</v>
      </c>
    </row>
    <row r="621" spans="1:17" hidden="1" x14ac:dyDescent="0.25">
      <c r="A621" s="63">
        <v>620</v>
      </c>
      <c r="B621" s="69">
        <v>37553</v>
      </c>
      <c r="C621" s="65">
        <v>45100</v>
      </c>
      <c r="D621" s="64" t="s">
        <v>13</v>
      </c>
      <c r="E621" s="66">
        <v>4508635</v>
      </c>
      <c r="F621" s="66">
        <v>450864</v>
      </c>
      <c r="G621" s="112">
        <f t="shared" si="30"/>
        <v>4959499</v>
      </c>
      <c r="H621" s="68" t="s">
        <v>835</v>
      </c>
      <c r="I621" s="50">
        <f>+VLOOKUP(B621,'[2]TT 2023'!$F:$K,2,0)</f>
        <v>4959504</v>
      </c>
      <c r="J621" s="50">
        <f t="shared" si="31"/>
        <v>5</v>
      </c>
      <c r="K621" s="78">
        <f>+VLOOKUP(B621,'[2]TT 2023'!$F:$K,6,0)</f>
        <v>45117</v>
      </c>
      <c r="L621" s="50">
        <f>+VLOOKUP(B621,[3]CHECK!E$2:G$146,3,0)</f>
        <v>4959504</v>
      </c>
      <c r="M621" s="50">
        <f t="shared" si="32"/>
        <v>5</v>
      </c>
      <c r="Q621" t="s">
        <v>895</v>
      </c>
    </row>
    <row r="622" spans="1:17" hidden="1" x14ac:dyDescent="0.25">
      <c r="A622" s="63">
        <v>621</v>
      </c>
      <c r="B622" s="69">
        <v>37554</v>
      </c>
      <c r="C622" s="65">
        <v>45100</v>
      </c>
      <c r="D622" s="64" t="s">
        <v>13</v>
      </c>
      <c r="E622" s="66">
        <v>4474121</v>
      </c>
      <c r="F622" s="66">
        <v>447412</v>
      </c>
      <c r="G622" s="112">
        <f t="shared" si="30"/>
        <v>4921533</v>
      </c>
      <c r="H622" s="68" t="s">
        <v>835</v>
      </c>
      <c r="I622" s="50">
        <f>+VLOOKUP(B622,'[2]TT 2023'!$F:$K,2,0)</f>
        <v>4921532</v>
      </c>
      <c r="J622" s="50">
        <f t="shared" si="31"/>
        <v>-1</v>
      </c>
      <c r="K622" s="78">
        <f>+VLOOKUP(B622,'[2]TT 2023'!$F:$K,6,0)</f>
        <v>45117</v>
      </c>
      <c r="L622" s="50">
        <f>+VLOOKUP(B622,[3]CHECK!E$2:G$146,3,0)</f>
        <v>4921532</v>
      </c>
      <c r="M622" s="50">
        <f t="shared" si="32"/>
        <v>-1</v>
      </c>
      <c r="Q622" t="s">
        <v>895</v>
      </c>
    </row>
    <row r="623" spans="1:17" hidden="1" x14ac:dyDescent="0.25">
      <c r="A623" s="63">
        <v>622</v>
      </c>
      <c r="B623" s="69">
        <v>37555</v>
      </c>
      <c r="C623" s="65">
        <v>45100</v>
      </c>
      <c r="D623" s="64" t="s">
        <v>27</v>
      </c>
      <c r="E623" s="66">
        <v>10196285</v>
      </c>
      <c r="F623" s="66">
        <v>1019629</v>
      </c>
      <c r="G623" s="112">
        <f t="shared" si="30"/>
        <v>11215914</v>
      </c>
      <c r="H623" s="68" t="s">
        <v>835</v>
      </c>
      <c r="I623" s="50">
        <f>+VLOOKUP(B623,'[2]TT 2023'!$F:$K,2,0)</f>
        <v>11215919</v>
      </c>
      <c r="J623" s="50">
        <f t="shared" si="31"/>
        <v>5</v>
      </c>
      <c r="K623" s="78">
        <f>+VLOOKUP(B623,'[2]TT 2023'!$F:$K,6,0)</f>
        <v>45117</v>
      </c>
      <c r="L623" s="50">
        <f>+VLOOKUP(B623,[3]CHECK!E$2:G$146,3,0)</f>
        <v>11215919</v>
      </c>
      <c r="M623" s="50">
        <f t="shared" si="32"/>
        <v>5</v>
      </c>
      <c r="Q623" t="s">
        <v>895</v>
      </c>
    </row>
    <row r="624" spans="1:17" hidden="1" x14ac:dyDescent="0.25">
      <c r="A624" s="63">
        <v>623</v>
      </c>
      <c r="B624" s="69">
        <v>37556</v>
      </c>
      <c r="C624" s="65">
        <v>45100</v>
      </c>
      <c r="D624" s="64" t="s">
        <v>38</v>
      </c>
      <c r="E624" s="66">
        <v>2024120</v>
      </c>
      <c r="F624" s="66">
        <v>202412</v>
      </c>
      <c r="G624" s="112">
        <f t="shared" si="30"/>
        <v>2226532</v>
      </c>
      <c r="H624" s="68" t="s">
        <v>835</v>
      </c>
      <c r="I624" s="50">
        <f>+VLOOKUP(B624,'[2]TT 2023'!$F:$K,2,0)</f>
        <v>2226532</v>
      </c>
      <c r="J624" s="50">
        <f t="shared" si="31"/>
        <v>0</v>
      </c>
      <c r="K624" s="78">
        <f>+VLOOKUP(B624,'[2]TT 2023'!$F:$K,6,0)</f>
        <v>45117</v>
      </c>
      <c r="L624" s="50">
        <f>+VLOOKUP(B624,[3]CHECK!E$2:G$146,3,0)</f>
        <v>2226532</v>
      </c>
      <c r="M624" s="50">
        <f t="shared" si="32"/>
        <v>0</v>
      </c>
      <c r="Q624" t="s">
        <v>895</v>
      </c>
    </row>
    <row r="625" spans="1:17" hidden="1" x14ac:dyDescent="0.25">
      <c r="A625" s="63">
        <v>624</v>
      </c>
      <c r="B625" s="69">
        <v>37557</v>
      </c>
      <c r="C625" s="65">
        <v>45100</v>
      </c>
      <c r="D625" s="64" t="s">
        <v>31</v>
      </c>
      <c r="E625" s="66">
        <v>888460</v>
      </c>
      <c r="F625" s="66">
        <v>88846</v>
      </c>
      <c r="G625" s="112">
        <f t="shared" si="30"/>
        <v>977306</v>
      </c>
      <c r="H625" s="68" t="s">
        <v>835</v>
      </c>
      <c r="I625" s="50">
        <f>+VLOOKUP(B625,'[2]TT 2023'!$F:$K,2,0)</f>
        <v>977306</v>
      </c>
      <c r="J625" s="50">
        <f t="shared" si="31"/>
        <v>0</v>
      </c>
      <c r="K625" s="78">
        <f>+VLOOKUP(B625,'[2]TT 2023'!$F:$K,6,0)</f>
        <v>45117</v>
      </c>
      <c r="L625" s="50">
        <f>+VLOOKUP(B625,[3]CHECK!E$2:G$146,3,0)</f>
        <v>977306</v>
      </c>
      <c r="M625" s="50">
        <f t="shared" si="32"/>
        <v>0</v>
      </c>
      <c r="Q625" t="s">
        <v>895</v>
      </c>
    </row>
    <row r="626" spans="1:17" x14ac:dyDescent="0.25">
      <c r="A626" s="63">
        <v>625</v>
      </c>
      <c r="B626" s="69">
        <v>37619</v>
      </c>
      <c r="C626" s="65">
        <v>45101</v>
      </c>
      <c r="D626" s="64" t="s">
        <v>12</v>
      </c>
      <c r="E626" s="66">
        <v>1887980</v>
      </c>
      <c r="F626" s="66">
        <v>188798</v>
      </c>
      <c r="G626" s="66">
        <f t="shared" si="30"/>
        <v>2076778</v>
      </c>
      <c r="H626" s="68" t="s">
        <v>835</v>
      </c>
      <c r="I626" s="50" t="e">
        <f>+VLOOKUP(B626,'[2]TT 2023'!$F:$K,2,0)</f>
        <v>#N/A</v>
      </c>
      <c r="J626" s="50" t="e">
        <f t="shared" si="31"/>
        <v>#N/A</v>
      </c>
      <c r="K626" s="78" t="e">
        <f>+VLOOKUP(B626,'[2]TT 2023'!$F:$K,6,0)</f>
        <v>#N/A</v>
      </c>
      <c r="L626" s="50" t="e">
        <f>+VLOOKUP(B626,[3]CHECK!E$2:G$146,3,0)</f>
        <v>#N/A</v>
      </c>
      <c r="M626" s="50" t="e">
        <f t="shared" si="32"/>
        <v>#N/A</v>
      </c>
      <c r="N626" s="50">
        <f>+VLOOKUP(B626,[4]ExportInvoiceList!$D:$O,3,0)</f>
        <v>2076778</v>
      </c>
      <c r="O626" s="50">
        <f>+N626-G626</f>
        <v>0</v>
      </c>
      <c r="P626" s="50" t="str">
        <f>+VLOOKUP(B626,[4]ExportInvoiceList!$D:$O,12,0)</f>
        <v>Chúng tôi đang xử lý hóa đơn, vui lòng liên hệ Do Thi Bich Lieu</v>
      </c>
      <c r="Q626" t="s">
        <v>904</v>
      </c>
    </row>
    <row r="627" spans="1:17" hidden="1" x14ac:dyDescent="0.25">
      <c r="A627" s="63">
        <v>626</v>
      </c>
      <c r="B627" s="69">
        <v>37620</v>
      </c>
      <c r="C627" s="65">
        <v>45101</v>
      </c>
      <c r="D627" s="64" t="s">
        <v>12</v>
      </c>
      <c r="E627" s="66">
        <v>5318560</v>
      </c>
      <c r="F627" s="66">
        <v>531856</v>
      </c>
      <c r="G627" s="112">
        <f t="shared" si="30"/>
        <v>5850416</v>
      </c>
      <c r="H627" s="68" t="s">
        <v>835</v>
      </c>
      <c r="I627" s="50" t="e">
        <f>+VLOOKUP(B627,'[2]TT 2023'!$F:$K,2,0)</f>
        <v>#N/A</v>
      </c>
      <c r="J627" s="50" t="e">
        <f t="shared" si="31"/>
        <v>#N/A</v>
      </c>
      <c r="K627" s="78" t="e">
        <f>+VLOOKUP(B627,'[2]TT 2023'!$F:$K,6,0)</f>
        <v>#N/A</v>
      </c>
      <c r="L627" s="50">
        <f>+VLOOKUP(B627,[3]CHECK!E$2:G$146,3,0)</f>
        <v>5850416</v>
      </c>
      <c r="M627" s="50">
        <f t="shared" si="32"/>
        <v>0</v>
      </c>
      <c r="Q627" t="s">
        <v>895</v>
      </c>
    </row>
    <row r="628" spans="1:17" x14ac:dyDescent="0.25">
      <c r="A628" s="63">
        <v>627</v>
      </c>
      <c r="B628" s="69">
        <v>37621</v>
      </c>
      <c r="C628" s="65">
        <v>45101</v>
      </c>
      <c r="D628" s="64" t="s">
        <v>33</v>
      </c>
      <c r="E628" s="66">
        <v>943990</v>
      </c>
      <c r="F628" s="66">
        <v>94399</v>
      </c>
      <c r="G628" s="66">
        <f t="shared" si="30"/>
        <v>1038389</v>
      </c>
      <c r="H628" s="68" t="s">
        <v>835</v>
      </c>
      <c r="I628" s="50" t="e">
        <f>+VLOOKUP(B628,'[2]TT 2023'!$F:$K,2,0)</f>
        <v>#N/A</v>
      </c>
      <c r="J628" s="50" t="e">
        <f t="shared" si="31"/>
        <v>#N/A</v>
      </c>
      <c r="K628" s="78" t="e">
        <f>+VLOOKUP(B628,'[2]TT 2023'!$F:$K,6,0)</f>
        <v>#N/A</v>
      </c>
      <c r="L628" s="50" t="e">
        <f>+VLOOKUP(B628,[3]CHECK!E$2:G$146,3,0)</f>
        <v>#N/A</v>
      </c>
      <c r="M628" s="50" t="e">
        <f t="shared" si="32"/>
        <v>#N/A</v>
      </c>
      <c r="N628" s="50">
        <f>+VLOOKUP(B628,[4]ExportInvoiceList!$D:$O,3,0)</f>
        <v>1038389</v>
      </c>
      <c r="O628" s="50">
        <f t="shared" ref="O628:O629" si="36">+N628-G628</f>
        <v>0</v>
      </c>
      <c r="P628" s="50" t="str">
        <f>+VLOOKUP(B628,[4]ExportInvoiceList!$D:$O,12,0)</f>
        <v>Chúng tôi đang xử lý hóa đơn, vui lòng liên hệ Do Thi Bich Lieu</v>
      </c>
      <c r="Q628" t="s">
        <v>904</v>
      </c>
    </row>
    <row r="629" spans="1:17" x14ac:dyDescent="0.25">
      <c r="A629" s="63">
        <v>628</v>
      </c>
      <c r="B629" s="69">
        <v>37622</v>
      </c>
      <c r="C629" s="65">
        <v>45101</v>
      </c>
      <c r="D629" s="64" t="s">
        <v>12</v>
      </c>
      <c r="E629" s="66">
        <v>4719950</v>
      </c>
      <c r="F629" s="66">
        <v>471995</v>
      </c>
      <c r="G629" s="66">
        <f t="shared" si="30"/>
        <v>5191945</v>
      </c>
      <c r="H629" s="68" t="s">
        <v>835</v>
      </c>
      <c r="I629" s="50" t="e">
        <f>+VLOOKUP(B629,'[2]TT 2023'!$F:$K,2,0)</f>
        <v>#N/A</v>
      </c>
      <c r="J629" s="50" t="e">
        <f t="shared" si="31"/>
        <v>#N/A</v>
      </c>
      <c r="K629" s="78" t="e">
        <f>+VLOOKUP(B629,'[2]TT 2023'!$F:$K,6,0)</f>
        <v>#N/A</v>
      </c>
      <c r="L629" s="50" t="e">
        <f>+VLOOKUP(B629,[3]CHECK!E$2:G$146,3,0)</f>
        <v>#N/A</v>
      </c>
      <c r="M629" s="50" t="e">
        <f t="shared" si="32"/>
        <v>#N/A</v>
      </c>
      <c r="N629" s="50">
        <f>+VLOOKUP(B629,[4]ExportInvoiceList!$D:$O,3,0)</f>
        <v>5191945</v>
      </c>
      <c r="O629" s="50">
        <f t="shared" si="36"/>
        <v>0</v>
      </c>
      <c r="P629" s="50" t="str">
        <f>+VLOOKUP(B629,[4]ExportInvoiceList!$D:$O,12,0)</f>
        <v>Chúng tôi đang xử lý hóa đơn, vui lòng liên hệ Do Thi Bich Lieu</v>
      </c>
      <c r="Q629" t="s">
        <v>904</v>
      </c>
    </row>
    <row r="630" spans="1:17" hidden="1" x14ac:dyDescent="0.25">
      <c r="A630" s="63">
        <v>629</v>
      </c>
      <c r="B630" s="69">
        <v>37623</v>
      </c>
      <c r="C630" s="65">
        <v>45101</v>
      </c>
      <c r="D630" s="64" t="s">
        <v>32</v>
      </c>
      <c r="E630" s="66">
        <v>940130</v>
      </c>
      <c r="F630" s="66">
        <v>94013</v>
      </c>
      <c r="G630" s="112">
        <f t="shared" si="30"/>
        <v>1034143</v>
      </c>
      <c r="H630" s="68" t="s">
        <v>835</v>
      </c>
      <c r="I630" s="50" t="e">
        <f>+VLOOKUP(B630,'[2]TT 2023'!$F:$K,2,0)</f>
        <v>#N/A</v>
      </c>
      <c r="J630" s="50" t="e">
        <f t="shared" si="31"/>
        <v>#N/A</v>
      </c>
      <c r="K630" s="78" t="e">
        <f>+VLOOKUP(B630,'[2]TT 2023'!$F:$K,6,0)</f>
        <v>#N/A</v>
      </c>
      <c r="L630" s="50">
        <f>+VLOOKUP(B630,[3]CHECK!E$2:G$146,3,0)</f>
        <v>1034143</v>
      </c>
      <c r="M630" s="50">
        <f t="shared" si="32"/>
        <v>0</v>
      </c>
      <c r="Q630" t="s">
        <v>895</v>
      </c>
    </row>
    <row r="631" spans="1:17" x14ac:dyDescent="0.25">
      <c r="A631" s="63">
        <v>630</v>
      </c>
      <c r="B631" s="69">
        <v>37624</v>
      </c>
      <c r="C631" s="65">
        <v>45101</v>
      </c>
      <c r="D631" s="64" t="s">
        <v>34</v>
      </c>
      <c r="E631" s="66">
        <v>3356600</v>
      </c>
      <c r="F631" s="66">
        <v>335660</v>
      </c>
      <c r="G631" s="66">
        <f t="shared" si="30"/>
        <v>3692260</v>
      </c>
      <c r="H631" s="68" t="s">
        <v>835</v>
      </c>
      <c r="I631" s="50" t="e">
        <f>+VLOOKUP(B631,'[2]TT 2023'!$F:$K,2,0)</f>
        <v>#N/A</v>
      </c>
      <c r="J631" s="50" t="e">
        <f t="shared" si="31"/>
        <v>#N/A</v>
      </c>
      <c r="K631" s="78" t="e">
        <f>+VLOOKUP(B631,'[2]TT 2023'!$F:$K,6,0)</f>
        <v>#N/A</v>
      </c>
      <c r="L631" s="50" t="e">
        <f>+VLOOKUP(B631,[3]CHECK!E$2:G$146,3,0)</f>
        <v>#N/A</v>
      </c>
      <c r="M631" s="50" t="e">
        <f t="shared" si="32"/>
        <v>#N/A</v>
      </c>
      <c r="N631" s="50">
        <f>+VLOOKUP(B631,[5]ExportInvoiceList!$D:$O,3,0)</f>
        <v>3692260</v>
      </c>
      <c r="O631" s="50">
        <f>+N631-G631</f>
        <v>0</v>
      </c>
      <c r="P631" s="50" t="str">
        <f>+VLOOKUP(B631,[5]ExportInvoiceList!$D:$O,12,0)</f>
        <v>Lịch thanh toán: Monthly at 10 &amp; 24</v>
      </c>
      <c r="Q631" t="s">
        <v>899</v>
      </c>
    </row>
    <row r="632" spans="1:17" hidden="1" x14ac:dyDescent="0.25">
      <c r="A632" s="63">
        <v>631</v>
      </c>
      <c r="B632" s="69">
        <v>37626</v>
      </c>
      <c r="C632" s="65">
        <v>45101</v>
      </c>
      <c r="D632" s="64" t="s">
        <v>29</v>
      </c>
      <c r="E632" s="66">
        <v>1719535</v>
      </c>
      <c r="F632" s="66">
        <v>171954</v>
      </c>
      <c r="G632" s="112">
        <f t="shared" si="30"/>
        <v>1891489</v>
      </c>
      <c r="H632" s="68" t="s">
        <v>835</v>
      </c>
      <c r="I632" s="50" t="e">
        <f>+VLOOKUP(B632,'[2]TT 2023'!$F:$K,2,0)</f>
        <v>#N/A</v>
      </c>
      <c r="J632" s="50" t="e">
        <f t="shared" si="31"/>
        <v>#N/A</v>
      </c>
      <c r="K632" s="78" t="e">
        <f>+VLOOKUP(B632,'[2]TT 2023'!$F:$K,6,0)</f>
        <v>#N/A</v>
      </c>
      <c r="L632" s="50">
        <f>+VLOOKUP(B632,[3]CHECK!E$2:G$146,3,0)</f>
        <v>1891494</v>
      </c>
      <c r="M632" s="50">
        <f t="shared" si="32"/>
        <v>5</v>
      </c>
      <c r="Q632" t="s">
        <v>895</v>
      </c>
    </row>
    <row r="633" spans="1:17" x14ac:dyDescent="0.25">
      <c r="A633" s="63">
        <v>632</v>
      </c>
      <c r="B633" s="69">
        <v>37627</v>
      </c>
      <c r="C633" s="65">
        <v>45101</v>
      </c>
      <c r="D633" s="64" t="s">
        <v>29</v>
      </c>
      <c r="E633" s="66">
        <v>2831970</v>
      </c>
      <c r="F633" s="66">
        <v>283197</v>
      </c>
      <c r="G633" s="66">
        <f t="shared" si="30"/>
        <v>3115167</v>
      </c>
      <c r="H633" s="68" t="s">
        <v>835</v>
      </c>
      <c r="I633" s="50" t="e">
        <f>+VLOOKUP(B633,'[2]TT 2023'!$F:$K,2,0)</f>
        <v>#N/A</v>
      </c>
      <c r="J633" s="50" t="e">
        <f t="shared" si="31"/>
        <v>#N/A</v>
      </c>
      <c r="K633" s="78" t="e">
        <f>+VLOOKUP(B633,'[2]TT 2023'!$F:$K,6,0)</f>
        <v>#N/A</v>
      </c>
      <c r="L633" s="50" t="e">
        <f>+VLOOKUP(B633,[3]CHECK!E$2:G$146,3,0)</f>
        <v>#N/A</v>
      </c>
      <c r="M633" s="50" t="e">
        <f t="shared" si="32"/>
        <v>#N/A</v>
      </c>
      <c r="N633" s="50">
        <f>+VLOOKUP(B633,[5]ExportInvoiceList!$D:$O,3,0)</f>
        <v>3115167</v>
      </c>
      <c r="O633" s="50">
        <f>+N633-G633</f>
        <v>0</v>
      </c>
      <c r="P633" s="50" t="str">
        <f>+VLOOKUP(B633,[5]ExportInvoiceList!$D:$O,12,0)</f>
        <v>Lịch thanh toán: Monthly at 10 &amp; 24</v>
      </c>
      <c r="Q633" t="s">
        <v>899</v>
      </c>
    </row>
    <row r="634" spans="1:17" hidden="1" x14ac:dyDescent="0.25">
      <c r="A634" s="63">
        <v>633</v>
      </c>
      <c r="B634" s="69">
        <v>37628</v>
      </c>
      <c r="C634" s="65">
        <v>45101</v>
      </c>
      <c r="D634" s="64" t="s">
        <v>36</v>
      </c>
      <c r="E634" s="66">
        <v>1960020</v>
      </c>
      <c r="F634" s="66">
        <v>196002</v>
      </c>
      <c r="G634" s="112">
        <f t="shared" si="30"/>
        <v>2156022</v>
      </c>
      <c r="H634" s="68" t="s">
        <v>835</v>
      </c>
      <c r="I634" s="50" t="e">
        <f>+VLOOKUP(B634,'[2]TT 2023'!$F:$K,2,0)</f>
        <v>#N/A</v>
      </c>
      <c r="J634" s="50" t="e">
        <f t="shared" si="31"/>
        <v>#N/A</v>
      </c>
      <c r="K634" s="78" t="e">
        <f>+VLOOKUP(B634,'[2]TT 2023'!$F:$K,6,0)</f>
        <v>#N/A</v>
      </c>
      <c r="L634" s="50">
        <f>+VLOOKUP(B634,[3]CHECK!E$2:G$146,3,0)</f>
        <v>2156022</v>
      </c>
      <c r="M634" s="50">
        <f t="shared" si="32"/>
        <v>0</v>
      </c>
      <c r="Q634" t="s">
        <v>895</v>
      </c>
    </row>
    <row r="635" spans="1:17" hidden="1" x14ac:dyDescent="0.25">
      <c r="A635" s="63">
        <v>634</v>
      </c>
      <c r="B635" s="69">
        <v>37629</v>
      </c>
      <c r="C635" s="65">
        <v>45101</v>
      </c>
      <c r="D635" s="64" t="s">
        <v>12</v>
      </c>
      <c r="E635" s="66">
        <v>1970450</v>
      </c>
      <c r="F635" s="66">
        <v>197045</v>
      </c>
      <c r="G635" s="112">
        <f t="shared" si="30"/>
        <v>2167495</v>
      </c>
      <c r="H635" s="68" t="s">
        <v>835</v>
      </c>
      <c r="I635" s="50" t="e">
        <f>+VLOOKUP(B635,'[2]TT 2023'!$F:$K,2,0)</f>
        <v>#N/A</v>
      </c>
      <c r="J635" s="50" t="e">
        <f t="shared" si="31"/>
        <v>#N/A</v>
      </c>
      <c r="K635" s="78" t="e">
        <f>+VLOOKUP(B635,'[2]TT 2023'!$F:$K,6,0)</f>
        <v>#N/A</v>
      </c>
      <c r="L635" s="50">
        <f>+VLOOKUP(B635,[3]CHECK!E$2:G$146,3,0)</f>
        <v>2167495</v>
      </c>
      <c r="M635" s="50">
        <f t="shared" si="32"/>
        <v>0</v>
      </c>
      <c r="Q635" t="s">
        <v>895</v>
      </c>
    </row>
    <row r="636" spans="1:17" x14ac:dyDescent="0.25">
      <c r="A636" s="63">
        <v>635</v>
      </c>
      <c r="B636" s="69">
        <v>37630</v>
      </c>
      <c r="C636" s="65">
        <v>45101</v>
      </c>
      <c r="D636" s="64" t="s">
        <v>12</v>
      </c>
      <c r="E636" s="66">
        <v>4719950</v>
      </c>
      <c r="F636" s="66">
        <v>471995</v>
      </c>
      <c r="G636" s="66">
        <f t="shared" si="30"/>
        <v>5191945</v>
      </c>
      <c r="H636" s="68" t="s">
        <v>835</v>
      </c>
      <c r="I636" s="50" t="e">
        <f>+VLOOKUP(B636,'[2]TT 2023'!$F:$K,2,0)</f>
        <v>#N/A</v>
      </c>
      <c r="J636" s="50" t="e">
        <f t="shared" si="31"/>
        <v>#N/A</v>
      </c>
      <c r="K636" s="78" t="e">
        <f>+VLOOKUP(B636,'[2]TT 2023'!$F:$K,6,0)</f>
        <v>#N/A</v>
      </c>
      <c r="L636" s="50" t="e">
        <f>+VLOOKUP(B636,[3]CHECK!E$2:G$146,3,0)</f>
        <v>#N/A</v>
      </c>
      <c r="M636" s="50" t="e">
        <f t="shared" si="32"/>
        <v>#N/A</v>
      </c>
      <c r="N636" s="50">
        <f>+VLOOKUP(B636,[5]ExportInvoiceList!$D:$O,3,0)</f>
        <v>5191945</v>
      </c>
      <c r="O636" s="50">
        <f>+N636-G636</f>
        <v>0</v>
      </c>
      <c r="P636" s="50" t="str">
        <f>+VLOOKUP(B636,[5]ExportInvoiceList!$D:$O,12,0)</f>
        <v>Lịch thanh toán: Monthly at 10 &amp; 24</v>
      </c>
      <c r="Q636" t="s">
        <v>899</v>
      </c>
    </row>
    <row r="637" spans="1:17" hidden="1" x14ac:dyDescent="0.25">
      <c r="A637" s="63">
        <v>636</v>
      </c>
      <c r="B637" s="69">
        <v>37631</v>
      </c>
      <c r="C637" s="65">
        <v>45101</v>
      </c>
      <c r="D637" s="64" t="s">
        <v>12</v>
      </c>
      <c r="E637" s="66">
        <v>5117975</v>
      </c>
      <c r="F637" s="66">
        <v>511798</v>
      </c>
      <c r="G637" s="112">
        <f t="shared" si="30"/>
        <v>5629773</v>
      </c>
      <c r="H637" s="68" t="s">
        <v>835</v>
      </c>
      <c r="I637" s="50" t="e">
        <f>+VLOOKUP(B637,'[2]TT 2023'!$F:$K,2,0)</f>
        <v>#N/A</v>
      </c>
      <c r="J637" s="50" t="e">
        <f t="shared" si="31"/>
        <v>#N/A</v>
      </c>
      <c r="K637" s="78" t="e">
        <f>+VLOOKUP(B637,'[2]TT 2023'!$F:$K,6,0)</f>
        <v>#N/A</v>
      </c>
      <c r="L637" s="50">
        <f>+VLOOKUP(B637,[3]CHECK!E$2:G$146,3,0)</f>
        <v>5629778</v>
      </c>
      <c r="M637" s="50">
        <f t="shared" si="32"/>
        <v>5</v>
      </c>
      <c r="Q637" t="s">
        <v>895</v>
      </c>
    </row>
    <row r="638" spans="1:17" hidden="1" x14ac:dyDescent="0.25">
      <c r="A638" s="63">
        <v>637</v>
      </c>
      <c r="B638" s="69">
        <v>37632</v>
      </c>
      <c r="C638" s="65">
        <v>45101</v>
      </c>
      <c r="D638" s="64" t="s">
        <v>33</v>
      </c>
      <c r="E638" s="66">
        <v>2381320</v>
      </c>
      <c r="F638" s="66">
        <v>238132</v>
      </c>
      <c r="G638" s="112">
        <f t="shared" si="30"/>
        <v>2619452</v>
      </c>
      <c r="H638" s="68" t="s">
        <v>835</v>
      </c>
      <c r="I638" s="50" t="e">
        <f>+VLOOKUP(B638,'[2]TT 2023'!$F:$K,2,0)</f>
        <v>#N/A</v>
      </c>
      <c r="J638" s="50" t="e">
        <f t="shared" si="31"/>
        <v>#N/A</v>
      </c>
      <c r="K638" s="78" t="e">
        <f>+VLOOKUP(B638,'[2]TT 2023'!$F:$K,6,0)</f>
        <v>#N/A</v>
      </c>
      <c r="L638" s="50">
        <f>+VLOOKUP(B638,[3]CHECK!E$2:G$146,3,0)</f>
        <v>2619452</v>
      </c>
      <c r="M638" s="50">
        <f t="shared" si="32"/>
        <v>0</v>
      </c>
      <c r="Q638" t="s">
        <v>895</v>
      </c>
    </row>
    <row r="639" spans="1:17" x14ac:dyDescent="0.25">
      <c r="A639" s="63">
        <v>638</v>
      </c>
      <c r="B639" s="69">
        <v>37633</v>
      </c>
      <c r="C639" s="65">
        <v>45101</v>
      </c>
      <c r="D639" s="64" t="s">
        <v>33</v>
      </c>
      <c r="E639" s="66">
        <v>1887980</v>
      </c>
      <c r="F639" s="66">
        <v>188798</v>
      </c>
      <c r="G639" s="66">
        <f t="shared" si="30"/>
        <v>2076778</v>
      </c>
      <c r="H639" s="68" t="s">
        <v>835</v>
      </c>
      <c r="I639" s="50" t="e">
        <f>+VLOOKUP(B639,'[2]TT 2023'!$F:$K,2,0)</f>
        <v>#N/A</v>
      </c>
      <c r="J639" s="50" t="e">
        <f t="shared" si="31"/>
        <v>#N/A</v>
      </c>
      <c r="K639" s="78" t="e">
        <f>+VLOOKUP(B639,'[2]TT 2023'!$F:$K,6,0)</f>
        <v>#N/A</v>
      </c>
      <c r="L639" s="50" t="e">
        <f>+VLOOKUP(B639,[3]CHECK!E$2:G$146,3,0)</f>
        <v>#N/A</v>
      </c>
      <c r="M639" s="50" t="e">
        <f t="shared" si="32"/>
        <v>#N/A</v>
      </c>
      <c r="N639" s="50">
        <f>+VLOOKUP(B639,[5]ExportInvoiceList!$D:$O,3,0)</f>
        <v>2076778</v>
      </c>
      <c r="O639" s="50">
        <f t="shared" ref="O639:O644" si="37">+N639-G639</f>
        <v>0</v>
      </c>
      <c r="P639" s="50" t="str">
        <f>+VLOOKUP(B639,[5]ExportInvoiceList!$D:$O,12,0)</f>
        <v>Lịch thanh toán: Monthly at 10 &amp; 24</v>
      </c>
      <c r="Q639" t="s">
        <v>899</v>
      </c>
    </row>
    <row r="640" spans="1:17" x14ac:dyDescent="0.25">
      <c r="A640" s="63">
        <v>639</v>
      </c>
      <c r="B640" s="69">
        <v>37634</v>
      </c>
      <c r="C640" s="65">
        <v>45101</v>
      </c>
      <c r="D640" s="64" t="s">
        <v>33</v>
      </c>
      <c r="E640" s="66">
        <v>1887980</v>
      </c>
      <c r="F640" s="66">
        <v>188798</v>
      </c>
      <c r="G640" s="66">
        <f t="shared" si="30"/>
        <v>2076778</v>
      </c>
      <c r="H640" s="68" t="s">
        <v>835</v>
      </c>
      <c r="I640" s="50" t="e">
        <f>+VLOOKUP(B640,'[2]TT 2023'!$F:$K,2,0)</f>
        <v>#N/A</v>
      </c>
      <c r="J640" s="50" t="e">
        <f t="shared" si="31"/>
        <v>#N/A</v>
      </c>
      <c r="K640" s="78" t="e">
        <f>+VLOOKUP(B640,'[2]TT 2023'!$F:$K,6,0)</f>
        <v>#N/A</v>
      </c>
      <c r="L640" s="50" t="e">
        <f>+VLOOKUP(B640,[3]CHECK!E$2:G$146,3,0)</f>
        <v>#N/A</v>
      </c>
      <c r="M640" s="50" t="e">
        <f t="shared" si="32"/>
        <v>#N/A</v>
      </c>
      <c r="N640" s="50">
        <f>+VLOOKUP(B640,[5]ExportInvoiceList!$D:$O,3,0)</f>
        <v>2076778</v>
      </c>
      <c r="O640" s="50">
        <f t="shared" si="37"/>
        <v>0</v>
      </c>
      <c r="P640" s="50" t="str">
        <f>+VLOOKUP(B640,[5]ExportInvoiceList!$D:$O,12,0)</f>
        <v>Lịch thanh toán: Monthly at 10 &amp; 24</v>
      </c>
      <c r="Q640" t="s">
        <v>899</v>
      </c>
    </row>
    <row r="641" spans="1:17" x14ac:dyDescent="0.25">
      <c r="A641" s="63">
        <v>640</v>
      </c>
      <c r="B641" s="69">
        <v>37635</v>
      </c>
      <c r="C641" s="65">
        <v>45101</v>
      </c>
      <c r="D641" s="64" t="s">
        <v>12</v>
      </c>
      <c r="E641" s="66">
        <v>943990</v>
      </c>
      <c r="F641" s="66">
        <v>94399</v>
      </c>
      <c r="G641" s="66">
        <f t="shared" si="30"/>
        <v>1038389</v>
      </c>
      <c r="H641" s="68" t="s">
        <v>835</v>
      </c>
      <c r="I641" s="50" t="e">
        <f>+VLOOKUP(B641,'[2]TT 2023'!$F:$K,2,0)</f>
        <v>#N/A</v>
      </c>
      <c r="J641" s="50" t="e">
        <f t="shared" si="31"/>
        <v>#N/A</v>
      </c>
      <c r="K641" s="78" t="e">
        <f>+VLOOKUP(B641,'[2]TT 2023'!$F:$K,6,0)</f>
        <v>#N/A</v>
      </c>
      <c r="L641" s="50" t="e">
        <f>+VLOOKUP(B641,[3]CHECK!E$2:G$146,3,0)</f>
        <v>#N/A</v>
      </c>
      <c r="M641" s="50" t="e">
        <f t="shared" si="32"/>
        <v>#N/A</v>
      </c>
      <c r="N641" s="50">
        <f>+VLOOKUP(B641,[5]ExportInvoiceList!$D:$O,3,0)</f>
        <v>1038389</v>
      </c>
      <c r="O641" s="50">
        <f t="shared" si="37"/>
        <v>0</v>
      </c>
      <c r="P641" s="50" t="str">
        <f>+VLOOKUP(B641,[5]ExportInvoiceList!$D:$O,12,0)</f>
        <v>Lịch thanh toán: Monthly at 10 &amp; 24</v>
      </c>
      <c r="Q641" t="s">
        <v>899</v>
      </c>
    </row>
    <row r="642" spans="1:17" x14ac:dyDescent="0.25">
      <c r="A642" s="63">
        <v>641</v>
      </c>
      <c r="B642" s="69">
        <v>37636</v>
      </c>
      <c r="C642" s="65">
        <v>45101</v>
      </c>
      <c r="D642" s="64" t="s">
        <v>12</v>
      </c>
      <c r="E642" s="66">
        <v>7363122</v>
      </c>
      <c r="F642" s="66">
        <v>736312</v>
      </c>
      <c r="G642" s="66">
        <f t="shared" si="30"/>
        <v>8099434</v>
      </c>
      <c r="H642" s="68" t="s">
        <v>835</v>
      </c>
      <c r="I642" s="50" t="e">
        <f>+VLOOKUP(B642,'[2]TT 2023'!$F:$K,2,0)</f>
        <v>#N/A</v>
      </c>
      <c r="J642" s="50" t="e">
        <f t="shared" si="31"/>
        <v>#N/A</v>
      </c>
      <c r="K642" s="78" t="e">
        <f>+VLOOKUP(B642,'[2]TT 2023'!$F:$K,6,0)</f>
        <v>#N/A</v>
      </c>
      <c r="L642" s="50" t="e">
        <f>+VLOOKUP(B642,[3]CHECK!E$2:G$146,3,0)</f>
        <v>#N/A</v>
      </c>
      <c r="M642" s="50" t="e">
        <f t="shared" si="32"/>
        <v>#N/A</v>
      </c>
      <c r="N642" s="50">
        <f>+VLOOKUP(B642,[5]ExportInvoiceList!$D:$O,3,0)</f>
        <v>8099434</v>
      </c>
      <c r="O642" s="50">
        <f t="shared" si="37"/>
        <v>0</v>
      </c>
      <c r="P642" s="50" t="str">
        <f>+VLOOKUP(B642,[5]ExportInvoiceList!$D:$O,12,0)</f>
        <v>Lịch thanh toán: Monthly at 10 &amp; 24</v>
      </c>
      <c r="Q642" t="s">
        <v>899</v>
      </c>
    </row>
    <row r="643" spans="1:17" x14ac:dyDescent="0.25">
      <c r="A643" s="63">
        <v>642</v>
      </c>
      <c r="B643" s="69">
        <v>37637</v>
      </c>
      <c r="C643" s="65">
        <v>45101</v>
      </c>
      <c r="D643" s="64" t="s">
        <v>29</v>
      </c>
      <c r="E643" s="66">
        <v>3764990</v>
      </c>
      <c r="F643" s="66">
        <v>376499</v>
      </c>
      <c r="G643" s="66">
        <f t="shared" si="30"/>
        <v>4141489</v>
      </c>
      <c r="H643" s="68" t="s">
        <v>835</v>
      </c>
      <c r="I643" s="50" t="e">
        <f>+VLOOKUP(B643,'[2]TT 2023'!$F:$K,2,0)</f>
        <v>#N/A</v>
      </c>
      <c r="J643" s="50" t="e">
        <f t="shared" si="31"/>
        <v>#N/A</v>
      </c>
      <c r="K643" s="78" t="e">
        <f>+VLOOKUP(B643,'[2]TT 2023'!$F:$K,6,0)</f>
        <v>#N/A</v>
      </c>
      <c r="L643" s="50" t="e">
        <f>+VLOOKUP(B643,[3]CHECK!E$2:G$146,3,0)</f>
        <v>#N/A</v>
      </c>
      <c r="M643" s="50" t="e">
        <f t="shared" si="32"/>
        <v>#N/A</v>
      </c>
      <c r="N643" s="50">
        <f>+VLOOKUP(B643,[5]ExportInvoiceList!$D:$O,3,0)</f>
        <v>4141489</v>
      </c>
      <c r="O643" s="50">
        <f t="shared" si="37"/>
        <v>0</v>
      </c>
      <c r="P643" s="50" t="str">
        <f>+VLOOKUP(B643,[5]ExportInvoiceList!$D:$O,12,0)</f>
        <v>Lịch thanh toán: Monthly at 10 &amp; 24</v>
      </c>
      <c r="Q643" t="s">
        <v>899</v>
      </c>
    </row>
    <row r="644" spans="1:17" x14ac:dyDescent="0.25">
      <c r="A644" s="63">
        <v>643</v>
      </c>
      <c r="B644" s="69">
        <v>37638</v>
      </c>
      <c r="C644" s="65">
        <v>45101</v>
      </c>
      <c r="D644" s="64" t="s">
        <v>30</v>
      </c>
      <c r="E644" s="66">
        <v>943990</v>
      </c>
      <c r="F644" s="66">
        <v>94399</v>
      </c>
      <c r="G644" s="66">
        <f t="shared" ref="G644:G687" si="38">+E644+F644</f>
        <v>1038389</v>
      </c>
      <c r="H644" s="68" t="s">
        <v>835</v>
      </c>
      <c r="I644" s="50" t="e">
        <f>+VLOOKUP(B644,'[2]TT 2023'!$F:$K,2,0)</f>
        <v>#N/A</v>
      </c>
      <c r="J644" s="50" t="e">
        <f t="shared" ref="J644:J707" si="39">+I644-G644</f>
        <v>#N/A</v>
      </c>
      <c r="K644" s="78" t="e">
        <f>+VLOOKUP(B644,'[2]TT 2023'!$F:$K,6,0)</f>
        <v>#N/A</v>
      </c>
      <c r="L644" s="50" t="e">
        <f>+VLOOKUP(B644,[3]CHECK!E$2:G$146,3,0)</f>
        <v>#N/A</v>
      </c>
      <c r="M644" s="50" t="e">
        <f t="shared" ref="M644:M707" si="40">+L644-G644</f>
        <v>#N/A</v>
      </c>
      <c r="N644" s="50">
        <f>+VLOOKUP(B644,[5]ExportInvoiceList!$D:$O,3,0)</f>
        <v>1038389</v>
      </c>
      <c r="O644" s="50">
        <f t="shared" si="37"/>
        <v>0</v>
      </c>
      <c r="P644" s="50" t="str">
        <f>+VLOOKUP(B644,[5]ExportInvoiceList!$D:$O,12,0)</f>
        <v>Lịch thanh toán: Monthly at 10 &amp; 24</v>
      </c>
      <c r="Q644" t="s">
        <v>899</v>
      </c>
    </row>
    <row r="645" spans="1:17" hidden="1" x14ac:dyDescent="0.25">
      <c r="A645" s="63">
        <v>644</v>
      </c>
      <c r="B645" s="69">
        <v>37639</v>
      </c>
      <c r="C645" s="65">
        <v>45101</v>
      </c>
      <c r="D645" s="64" t="s">
        <v>30</v>
      </c>
      <c r="E645" s="66">
        <v>3798466</v>
      </c>
      <c r="F645" s="66">
        <v>379847</v>
      </c>
      <c r="G645" s="112">
        <f t="shared" si="38"/>
        <v>4178313</v>
      </c>
      <c r="H645" s="68" t="s">
        <v>835</v>
      </c>
      <c r="I645" s="50" t="e">
        <f>+VLOOKUP(B645,'[2]TT 2023'!$F:$K,2,0)</f>
        <v>#N/A</v>
      </c>
      <c r="J645" s="50" t="e">
        <f t="shared" si="39"/>
        <v>#N/A</v>
      </c>
      <c r="K645" s="78" t="e">
        <f>+VLOOKUP(B645,'[2]TT 2023'!$F:$K,6,0)</f>
        <v>#N/A</v>
      </c>
      <c r="L645" s="50">
        <f>+VLOOKUP(B645,[3]CHECK!E$2:G$146,3,0)</f>
        <v>4178317</v>
      </c>
      <c r="M645" s="50">
        <f t="shared" si="40"/>
        <v>4</v>
      </c>
      <c r="Q645" t="s">
        <v>895</v>
      </c>
    </row>
    <row r="646" spans="1:17" x14ac:dyDescent="0.25">
      <c r="A646" s="63">
        <v>645</v>
      </c>
      <c r="B646" s="69">
        <v>37640</v>
      </c>
      <c r="C646" s="65">
        <v>45101</v>
      </c>
      <c r="D646" s="64" t="s">
        <v>13</v>
      </c>
      <c r="E646" s="66">
        <v>2831970</v>
      </c>
      <c r="F646" s="66">
        <v>283197</v>
      </c>
      <c r="G646" s="66">
        <f t="shared" si="38"/>
        <v>3115167</v>
      </c>
      <c r="H646" s="68" t="s">
        <v>835</v>
      </c>
      <c r="I646" s="50" t="e">
        <f>+VLOOKUP(B646,'[2]TT 2023'!$F:$K,2,0)</f>
        <v>#N/A</v>
      </c>
      <c r="J646" s="50" t="e">
        <f t="shared" si="39"/>
        <v>#N/A</v>
      </c>
      <c r="K646" s="78" t="e">
        <f>+VLOOKUP(B646,'[2]TT 2023'!$F:$K,6,0)</f>
        <v>#N/A</v>
      </c>
      <c r="L646" s="50" t="e">
        <f>+VLOOKUP(B646,[3]CHECK!E$2:G$146,3,0)</f>
        <v>#N/A</v>
      </c>
      <c r="M646" s="50" t="e">
        <f t="shared" si="40"/>
        <v>#N/A</v>
      </c>
      <c r="N646" s="50">
        <f>+VLOOKUP(B646,[5]ExportInvoiceList!$D:$O,3,0)</f>
        <v>3115167</v>
      </c>
      <c r="O646" s="50">
        <f>+N646-G646</f>
        <v>0</v>
      </c>
      <c r="P646" s="50" t="str">
        <f>+VLOOKUP(B646,[5]ExportInvoiceList!$D:$O,12,0)</f>
        <v>Lịch thanh toán: Monthly at 10 &amp; 24</v>
      </c>
      <c r="Q646" t="s">
        <v>899</v>
      </c>
    </row>
    <row r="647" spans="1:17" hidden="1" x14ac:dyDescent="0.25">
      <c r="A647" s="63">
        <v>646</v>
      </c>
      <c r="B647" s="69">
        <v>37641</v>
      </c>
      <c r="C647" s="65">
        <v>45101</v>
      </c>
      <c r="D647" s="64" t="s">
        <v>13</v>
      </c>
      <c r="E647" s="66">
        <v>451647</v>
      </c>
      <c r="F647" s="66">
        <v>45165</v>
      </c>
      <c r="G647" s="112">
        <f t="shared" si="38"/>
        <v>496812</v>
      </c>
      <c r="H647" s="68" t="s">
        <v>835</v>
      </c>
      <c r="I647" s="50" t="e">
        <f>+VLOOKUP(B647,'[2]TT 2023'!$F:$K,2,0)</f>
        <v>#N/A</v>
      </c>
      <c r="J647" s="50" t="e">
        <f t="shared" si="39"/>
        <v>#N/A</v>
      </c>
      <c r="K647" s="78" t="e">
        <f>+VLOOKUP(B647,'[2]TT 2023'!$F:$K,6,0)</f>
        <v>#N/A</v>
      </c>
      <c r="L647" s="50">
        <f>+VLOOKUP(B647,[3]CHECK!E$2:G$146,3,0)</f>
        <v>496815</v>
      </c>
      <c r="M647" s="50">
        <f t="shared" si="40"/>
        <v>3</v>
      </c>
      <c r="Q647" t="s">
        <v>895</v>
      </c>
    </row>
    <row r="648" spans="1:17" x14ac:dyDescent="0.25">
      <c r="A648" s="63">
        <v>647</v>
      </c>
      <c r="B648" s="69">
        <v>37642</v>
      </c>
      <c r="C648" s="65">
        <v>45101</v>
      </c>
      <c r="D648" s="64" t="s">
        <v>13</v>
      </c>
      <c r="E648" s="66">
        <v>943990</v>
      </c>
      <c r="F648" s="66">
        <v>94399</v>
      </c>
      <c r="G648" s="66">
        <f t="shared" si="38"/>
        <v>1038389</v>
      </c>
      <c r="H648" s="68" t="s">
        <v>835</v>
      </c>
      <c r="I648" s="50" t="e">
        <f>+VLOOKUP(B648,'[2]TT 2023'!$F:$K,2,0)</f>
        <v>#N/A</v>
      </c>
      <c r="J648" s="50" t="e">
        <f t="shared" si="39"/>
        <v>#N/A</v>
      </c>
      <c r="K648" s="78" t="e">
        <f>+VLOOKUP(B648,'[2]TT 2023'!$F:$K,6,0)</f>
        <v>#N/A</v>
      </c>
      <c r="L648" s="50" t="e">
        <f>+VLOOKUP(B648,[3]CHECK!E$2:G$146,3,0)</f>
        <v>#N/A</v>
      </c>
      <c r="M648" s="50" t="e">
        <f t="shared" si="40"/>
        <v>#N/A</v>
      </c>
      <c r="N648" s="50">
        <f>+VLOOKUP(B648,[5]ExportInvoiceList!$D:$O,3,0)</f>
        <v>1038389</v>
      </c>
      <c r="O648" s="50">
        <f t="shared" ref="O648:O649" si="41">+N648-G648</f>
        <v>0</v>
      </c>
      <c r="P648" s="50" t="str">
        <f>+VLOOKUP(B648,[5]ExportInvoiceList!$D:$O,12,0)</f>
        <v>Lịch thanh toán: Monthly at 10 &amp; 24</v>
      </c>
      <c r="Q648" t="s">
        <v>899</v>
      </c>
    </row>
    <row r="649" spans="1:17" x14ac:dyDescent="0.25">
      <c r="A649" s="63">
        <v>648</v>
      </c>
      <c r="B649" s="69">
        <v>37643</v>
      </c>
      <c r="C649" s="65">
        <v>45101</v>
      </c>
      <c r="D649" s="64" t="s">
        <v>13</v>
      </c>
      <c r="E649" s="66">
        <v>943990</v>
      </c>
      <c r="F649" s="66">
        <v>94399</v>
      </c>
      <c r="G649" s="66">
        <f t="shared" si="38"/>
        <v>1038389</v>
      </c>
      <c r="H649" s="68" t="s">
        <v>835</v>
      </c>
      <c r="I649" s="50" t="e">
        <f>+VLOOKUP(B649,'[2]TT 2023'!$F:$K,2,0)</f>
        <v>#N/A</v>
      </c>
      <c r="J649" s="50" t="e">
        <f t="shared" si="39"/>
        <v>#N/A</v>
      </c>
      <c r="K649" s="78" t="e">
        <f>+VLOOKUP(B649,'[2]TT 2023'!$F:$K,6,0)</f>
        <v>#N/A</v>
      </c>
      <c r="L649" s="50" t="e">
        <f>+VLOOKUP(B649,[3]CHECK!E$2:G$146,3,0)</f>
        <v>#N/A</v>
      </c>
      <c r="M649" s="50" t="e">
        <f t="shared" si="40"/>
        <v>#N/A</v>
      </c>
      <c r="N649" s="50">
        <f>+VLOOKUP(B649,[5]ExportInvoiceList!$D:$O,3,0)</f>
        <v>1038389</v>
      </c>
      <c r="O649" s="50">
        <f t="shared" si="41"/>
        <v>0</v>
      </c>
      <c r="P649" s="50" t="str">
        <f>+VLOOKUP(B649,[5]ExportInvoiceList!$D:$O,12,0)</f>
        <v>Lịch thanh toán: Monthly at 10 &amp; 24</v>
      </c>
      <c r="Q649" t="s">
        <v>899</v>
      </c>
    </row>
    <row r="650" spans="1:17" hidden="1" x14ac:dyDescent="0.25">
      <c r="A650" s="63">
        <v>649</v>
      </c>
      <c r="B650" s="69">
        <v>37644</v>
      </c>
      <c r="C650" s="65">
        <v>45101</v>
      </c>
      <c r="D650" s="64" t="s">
        <v>13</v>
      </c>
      <c r="E650" s="66">
        <v>2596904</v>
      </c>
      <c r="F650" s="66">
        <v>259690</v>
      </c>
      <c r="G650" s="112">
        <f t="shared" si="38"/>
        <v>2856594</v>
      </c>
      <c r="H650" s="68" t="s">
        <v>835</v>
      </c>
      <c r="I650" s="50" t="e">
        <f>+VLOOKUP(B650,'[2]TT 2023'!$F:$K,2,0)</f>
        <v>#N/A</v>
      </c>
      <c r="J650" s="50" t="e">
        <f t="shared" si="39"/>
        <v>#N/A</v>
      </c>
      <c r="K650" s="78" t="e">
        <f>+VLOOKUP(B650,'[2]TT 2023'!$F:$K,6,0)</f>
        <v>#N/A</v>
      </c>
      <c r="L650" s="50">
        <f>+VLOOKUP(B650,[3]CHECK!E$2:G$146,3,0)</f>
        <v>2856590</v>
      </c>
      <c r="M650" s="50">
        <f t="shared" si="40"/>
        <v>-4</v>
      </c>
      <c r="Q650" t="s">
        <v>895</v>
      </c>
    </row>
    <row r="651" spans="1:17" x14ac:dyDescent="0.25">
      <c r="A651" s="63">
        <v>650</v>
      </c>
      <c r="B651" s="69">
        <v>37645</v>
      </c>
      <c r="C651" s="65">
        <v>45101</v>
      </c>
      <c r="D651" s="64" t="s">
        <v>13</v>
      </c>
      <c r="E651" s="66">
        <v>1887980</v>
      </c>
      <c r="F651" s="66">
        <v>188798</v>
      </c>
      <c r="G651" s="66">
        <f t="shared" si="38"/>
        <v>2076778</v>
      </c>
      <c r="H651" s="68" t="s">
        <v>835</v>
      </c>
      <c r="I651" s="50" t="e">
        <f>+VLOOKUP(B651,'[2]TT 2023'!$F:$K,2,0)</f>
        <v>#N/A</v>
      </c>
      <c r="J651" s="50" t="e">
        <f t="shared" si="39"/>
        <v>#N/A</v>
      </c>
      <c r="K651" s="78" t="e">
        <f>+VLOOKUP(B651,'[2]TT 2023'!$F:$K,6,0)</f>
        <v>#N/A</v>
      </c>
      <c r="L651" s="50" t="e">
        <f>+VLOOKUP(B651,[3]CHECK!E$2:G$146,3,0)</f>
        <v>#N/A</v>
      </c>
      <c r="M651" s="50" t="e">
        <f t="shared" si="40"/>
        <v>#N/A</v>
      </c>
      <c r="N651" s="50">
        <f>+VLOOKUP(B651,[5]ExportInvoiceList!$D:$O,3,0)</f>
        <v>2076778</v>
      </c>
      <c r="O651" s="50">
        <f t="shared" ref="O651:O652" si="42">+N651-G651</f>
        <v>0</v>
      </c>
      <c r="P651" s="50" t="str">
        <f>+VLOOKUP(B651,[5]ExportInvoiceList!$D:$O,12,0)</f>
        <v>Lịch thanh toán: Monthly at 10 &amp; 24</v>
      </c>
      <c r="Q651" t="s">
        <v>899</v>
      </c>
    </row>
    <row r="652" spans="1:17" x14ac:dyDescent="0.25">
      <c r="A652" s="63">
        <v>651</v>
      </c>
      <c r="B652" s="69">
        <v>37646</v>
      </c>
      <c r="C652" s="65">
        <v>45101</v>
      </c>
      <c r="D652" s="64" t="s">
        <v>13</v>
      </c>
      <c r="E652" s="66">
        <v>943990</v>
      </c>
      <c r="F652" s="66">
        <v>94399</v>
      </c>
      <c r="G652" s="66">
        <f t="shared" si="38"/>
        <v>1038389</v>
      </c>
      <c r="H652" s="68" t="s">
        <v>835</v>
      </c>
      <c r="I652" s="50" t="e">
        <f>+VLOOKUP(B652,'[2]TT 2023'!$F:$K,2,0)</f>
        <v>#N/A</v>
      </c>
      <c r="J652" s="50" t="e">
        <f t="shared" si="39"/>
        <v>#N/A</v>
      </c>
      <c r="K652" s="78" t="e">
        <f>+VLOOKUP(B652,'[2]TT 2023'!$F:$K,6,0)</f>
        <v>#N/A</v>
      </c>
      <c r="L652" s="50" t="e">
        <f>+VLOOKUP(B652,[3]CHECK!E$2:G$146,3,0)</f>
        <v>#N/A</v>
      </c>
      <c r="M652" s="50" t="e">
        <f t="shared" si="40"/>
        <v>#N/A</v>
      </c>
      <c r="N652" s="50">
        <f>+VLOOKUP(B652,[5]ExportInvoiceList!$D:$O,3,0)</f>
        <v>1038389</v>
      </c>
      <c r="O652" s="50">
        <f t="shared" si="42"/>
        <v>0</v>
      </c>
      <c r="P652" s="50" t="str">
        <f>+VLOOKUP(B652,[5]ExportInvoiceList!$D:$O,12,0)</f>
        <v>Lịch thanh toán: Monthly at 10 &amp; 24</v>
      </c>
      <c r="Q652" t="s">
        <v>899</v>
      </c>
    </row>
    <row r="653" spans="1:17" hidden="1" x14ac:dyDescent="0.25">
      <c r="A653" s="63">
        <v>652</v>
      </c>
      <c r="B653" s="69">
        <v>37647</v>
      </c>
      <c r="C653" s="65">
        <v>45101</v>
      </c>
      <c r="D653" s="64" t="s">
        <v>33</v>
      </c>
      <c r="E653" s="66">
        <v>3465990</v>
      </c>
      <c r="F653" s="66">
        <v>346599</v>
      </c>
      <c r="G653" s="112">
        <f t="shared" si="38"/>
        <v>3812589</v>
      </c>
      <c r="H653" s="68" t="s">
        <v>835</v>
      </c>
      <c r="I653" s="50" t="e">
        <f>+VLOOKUP(B653,'[2]TT 2023'!$F:$K,2,0)</f>
        <v>#N/A</v>
      </c>
      <c r="J653" s="50" t="e">
        <f t="shared" si="39"/>
        <v>#N/A</v>
      </c>
      <c r="K653" s="78" t="e">
        <f>+VLOOKUP(B653,'[2]TT 2023'!$F:$K,6,0)</f>
        <v>#N/A</v>
      </c>
      <c r="L653" s="50">
        <f>+VLOOKUP(B653,[3]CHECK!E$2:G$146,3,0)</f>
        <v>3812589</v>
      </c>
      <c r="M653" s="50">
        <f t="shared" si="40"/>
        <v>0</v>
      </c>
      <c r="Q653" t="s">
        <v>895</v>
      </c>
    </row>
    <row r="654" spans="1:17" hidden="1" x14ac:dyDescent="0.25">
      <c r="A654" s="63">
        <v>653</v>
      </c>
      <c r="B654" s="69">
        <v>37648</v>
      </c>
      <c r="C654" s="65">
        <v>45101</v>
      </c>
      <c r="D654" s="64" t="s">
        <v>12</v>
      </c>
      <c r="E654" s="66">
        <v>501830</v>
      </c>
      <c r="F654" s="66">
        <v>50183</v>
      </c>
      <c r="G654" s="112">
        <f t="shared" si="38"/>
        <v>552013</v>
      </c>
      <c r="H654" s="68" t="s">
        <v>835</v>
      </c>
      <c r="I654" s="50" t="e">
        <f>+VLOOKUP(B654,'[2]TT 2023'!$F:$K,2,0)</f>
        <v>#N/A</v>
      </c>
      <c r="J654" s="50" t="e">
        <f t="shared" si="39"/>
        <v>#N/A</v>
      </c>
      <c r="K654" s="78" t="e">
        <f>+VLOOKUP(B654,'[2]TT 2023'!$F:$K,6,0)</f>
        <v>#N/A</v>
      </c>
      <c r="L654" s="50">
        <f>+VLOOKUP(B654,[3]CHECK!E$2:G$146,3,0)</f>
        <v>552013</v>
      </c>
      <c r="M654" s="50">
        <f t="shared" si="40"/>
        <v>0</v>
      </c>
      <c r="Q654" t="s">
        <v>895</v>
      </c>
    </row>
    <row r="655" spans="1:17" hidden="1" x14ac:dyDescent="0.25">
      <c r="A655" s="63">
        <v>654</v>
      </c>
      <c r="B655" s="69">
        <v>37649</v>
      </c>
      <c r="C655" s="65">
        <v>45101</v>
      </c>
      <c r="D655" s="64" t="s">
        <v>12</v>
      </c>
      <c r="E655" s="66">
        <v>2381320</v>
      </c>
      <c r="F655" s="66">
        <v>238132</v>
      </c>
      <c r="G655" s="112">
        <f t="shared" si="38"/>
        <v>2619452</v>
      </c>
      <c r="H655" s="68" t="s">
        <v>835</v>
      </c>
      <c r="I655" s="50" t="e">
        <f>+VLOOKUP(B655,'[2]TT 2023'!$F:$K,2,0)</f>
        <v>#N/A</v>
      </c>
      <c r="J655" s="50" t="e">
        <f t="shared" si="39"/>
        <v>#N/A</v>
      </c>
      <c r="K655" s="78" t="e">
        <f>+VLOOKUP(B655,'[2]TT 2023'!$F:$K,6,0)</f>
        <v>#N/A</v>
      </c>
      <c r="L655" s="50">
        <f>+VLOOKUP(B655,[3]CHECK!E$2:G$146,3,0)</f>
        <v>2619452</v>
      </c>
      <c r="M655" s="50">
        <f t="shared" si="40"/>
        <v>0</v>
      </c>
      <c r="Q655" t="s">
        <v>895</v>
      </c>
    </row>
    <row r="656" spans="1:17" x14ac:dyDescent="0.25">
      <c r="A656" s="63">
        <v>655</v>
      </c>
      <c r="B656" s="69">
        <v>39047</v>
      </c>
      <c r="C656" s="65">
        <v>45107</v>
      </c>
      <c r="D656" s="64" t="s">
        <v>13</v>
      </c>
      <c r="E656" s="66">
        <v>467521</v>
      </c>
      <c r="F656" s="66">
        <v>46752</v>
      </c>
      <c r="G656" s="66">
        <f t="shared" si="38"/>
        <v>514273</v>
      </c>
      <c r="H656" s="68" t="s">
        <v>835</v>
      </c>
      <c r="I656" s="50" t="e">
        <f>+VLOOKUP(B656,'[2]TT 2023'!$F:$K,2,0)</f>
        <v>#N/A</v>
      </c>
      <c r="J656" s="50" t="e">
        <f t="shared" si="39"/>
        <v>#N/A</v>
      </c>
      <c r="K656" s="78" t="e">
        <f>+VLOOKUP(B656,'[2]TT 2023'!$F:$K,6,0)</f>
        <v>#N/A</v>
      </c>
      <c r="L656" s="50" t="e">
        <f>+VLOOKUP(B656,[3]CHECK!E$2:G$146,3,0)</f>
        <v>#N/A</v>
      </c>
      <c r="M656" s="50" t="e">
        <f t="shared" si="40"/>
        <v>#N/A</v>
      </c>
      <c r="N656" s="50">
        <f>+VLOOKUP(B656,[5]ExportInvoiceList!$D:$O,3,0)</f>
        <v>514273</v>
      </c>
      <c r="O656" s="50">
        <f t="shared" ref="O656:O687" si="43">+N656-G656</f>
        <v>0</v>
      </c>
      <c r="P656" s="50" t="str">
        <f>+VLOOKUP(B656,[5]ExportInvoiceList!$D:$O,12,0)</f>
        <v>Lịch thanh toán: Monthly at 10 &amp; 24</v>
      </c>
      <c r="Q656" t="s">
        <v>899</v>
      </c>
    </row>
    <row r="657" spans="1:18" x14ac:dyDescent="0.25">
      <c r="A657" s="63">
        <v>656</v>
      </c>
      <c r="B657" s="69">
        <v>39048</v>
      </c>
      <c r="C657" s="65">
        <v>45107</v>
      </c>
      <c r="D657" s="64" t="s">
        <v>13</v>
      </c>
      <c r="E657" s="66">
        <v>1793581</v>
      </c>
      <c r="F657" s="66">
        <v>179358</v>
      </c>
      <c r="G657" s="66">
        <f t="shared" si="38"/>
        <v>1972939</v>
      </c>
      <c r="H657" s="68" t="s">
        <v>835</v>
      </c>
      <c r="I657" s="50" t="e">
        <f>+VLOOKUP(B657,'[2]TT 2023'!$F:$K,2,0)</f>
        <v>#N/A</v>
      </c>
      <c r="J657" s="50" t="e">
        <f t="shared" si="39"/>
        <v>#N/A</v>
      </c>
      <c r="K657" s="78" t="e">
        <f>+VLOOKUP(B657,'[2]TT 2023'!$F:$K,6,0)</f>
        <v>#N/A</v>
      </c>
      <c r="L657" s="50" t="e">
        <f>+VLOOKUP(B657,[3]CHECK!E$2:G$146,3,0)</f>
        <v>#N/A</v>
      </c>
      <c r="M657" s="50" t="e">
        <f t="shared" si="40"/>
        <v>#N/A</v>
      </c>
      <c r="N657" s="50">
        <f>+VLOOKUP(B657,[5]ExportInvoiceList!$D:$O,3,0)</f>
        <v>1972939</v>
      </c>
      <c r="O657" s="50">
        <f t="shared" si="43"/>
        <v>0</v>
      </c>
      <c r="P657" s="50" t="str">
        <f>+VLOOKUP(B657,[5]ExportInvoiceList!$D:$O,12,0)</f>
        <v>Lịch thanh toán: Monthly at 10 &amp; 24</v>
      </c>
      <c r="Q657" t="s">
        <v>899</v>
      </c>
    </row>
    <row r="658" spans="1:18" x14ac:dyDescent="0.25">
      <c r="A658" s="63">
        <v>657</v>
      </c>
      <c r="B658" s="69">
        <v>39049</v>
      </c>
      <c r="C658" s="65">
        <v>45107</v>
      </c>
      <c r="D658" s="64" t="s">
        <v>13</v>
      </c>
      <c r="E658" s="66">
        <v>4719950</v>
      </c>
      <c r="F658" s="66">
        <v>471995</v>
      </c>
      <c r="G658" s="66">
        <f t="shared" si="38"/>
        <v>5191945</v>
      </c>
      <c r="H658" s="68" t="s">
        <v>835</v>
      </c>
      <c r="I658" s="50" t="e">
        <f>+VLOOKUP(B658,'[2]TT 2023'!$F:$K,2,0)</f>
        <v>#N/A</v>
      </c>
      <c r="J658" s="50" t="e">
        <f t="shared" si="39"/>
        <v>#N/A</v>
      </c>
      <c r="K658" s="78" t="e">
        <f>+VLOOKUP(B658,'[2]TT 2023'!$F:$K,6,0)</f>
        <v>#N/A</v>
      </c>
      <c r="L658" s="50" t="e">
        <f>+VLOOKUP(B658,[3]CHECK!E$2:G$146,3,0)</f>
        <v>#N/A</v>
      </c>
      <c r="M658" s="50" t="e">
        <f t="shared" si="40"/>
        <v>#N/A</v>
      </c>
      <c r="N658" s="50">
        <f>+VLOOKUP(B658,[5]ExportInvoiceList!$D:$O,3,0)</f>
        <v>5191945</v>
      </c>
      <c r="O658" s="50">
        <f t="shared" si="43"/>
        <v>0</v>
      </c>
      <c r="P658" s="50" t="str">
        <f>+VLOOKUP(B658,[5]ExportInvoiceList!$D:$O,12,0)</f>
        <v>Lịch thanh toán: Monthly at 10 &amp; 24</v>
      </c>
      <c r="Q658" t="s">
        <v>899</v>
      </c>
    </row>
    <row r="659" spans="1:18" x14ac:dyDescent="0.25">
      <c r="A659" s="63">
        <v>658</v>
      </c>
      <c r="B659" s="69">
        <v>39050</v>
      </c>
      <c r="C659" s="65">
        <v>45107</v>
      </c>
      <c r="D659" s="64" t="s">
        <v>13</v>
      </c>
      <c r="E659" s="66">
        <v>4456268</v>
      </c>
      <c r="F659" s="66">
        <v>445627</v>
      </c>
      <c r="G659" s="66">
        <f t="shared" si="38"/>
        <v>4901895</v>
      </c>
      <c r="H659" s="68" t="s">
        <v>835</v>
      </c>
      <c r="I659" s="50" t="e">
        <f>+VLOOKUP(B659,'[2]TT 2023'!$F:$K,2,0)</f>
        <v>#N/A</v>
      </c>
      <c r="J659" s="50" t="e">
        <f t="shared" si="39"/>
        <v>#N/A</v>
      </c>
      <c r="K659" s="78" t="e">
        <f>+VLOOKUP(B659,'[2]TT 2023'!$F:$K,6,0)</f>
        <v>#N/A</v>
      </c>
      <c r="L659" s="50" t="e">
        <f>+VLOOKUP(B659,[3]CHECK!E$2:G$146,3,0)</f>
        <v>#N/A</v>
      </c>
      <c r="M659" s="50" t="e">
        <f t="shared" si="40"/>
        <v>#N/A</v>
      </c>
      <c r="N659" s="50">
        <f>+VLOOKUP(B659,[4]ExportInvoiceList!$D:$O,3,0)</f>
        <v>4901895</v>
      </c>
      <c r="O659" s="50">
        <f t="shared" si="43"/>
        <v>0</v>
      </c>
      <c r="P659" s="50" t="str">
        <f>+VLOOKUP(B659,[4]ExportInvoiceList!$D:$O,12,0)</f>
        <v>Chúng tôi đang xử lý hóa đơn, vui lòng liên hệ Do Thi Bich Lieu</v>
      </c>
      <c r="Q659" t="s">
        <v>903</v>
      </c>
    </row>
    <row r="660" spans="1:18" x14ac:dyDescent="0.25">
      <c r="A660" s="63">
        <v>659</v>
      </c>
      <c r="B660" s="69">
        <v>39051</v>
      </c>
      <c r="C660" s="65">
        <v>45107</v>
      </c>
      <c r="D660" s="64" t="s">
        <v>13</v>
      </c>
      <c r="E660" s="66">
        <v>857640</v>
      </c>
      <c r="F660" s="66">
        <v>85764</v>
      </c>
      <c r="G660" s="66">
        <f t="shared" si="38"/>
        <v>943404</v>
      </c>
      <c r="H660" s="68" t="s">
        <v>835</v>
      </c>
      <c r="I660" s="50" t="e">
        <f>+VLOOKUP(B660,'[2]TT 2023'!$F:$K,2,0)</f>
        <v>#N/A</v>
      </c>
      <c r="J660" s="50" t="e">
        <f t="shared" si="39"/>
        <v>#N/A</v>
      </c>
      <c r="K660" s="78" t="e">
        <f>+VLOOKUP(B660,'[2]TT 2023'!$F:$K,6,0)</f>
        <v>#N/A</v>
      </c>
      <c r="L660" s="50" t="e">
        <f>+VLOOKUP(B660,[3]CHECK!E$2:G$146,3,0)</f>
        <v>#N/A</v>
      </c>
      <c r="M660" s="50" t="e">
        <f t="shared" si="40"/>
        <v>#N/A</v>
      </c>
      <c r="N660" s="50">
        <f>+VLOOKUP(B660,[5]ExportInvoiceList!$D:$O,3,0)</f>
        <v>943404</v>
      </c>
      <c r="O660" s="50">
        <f t="shared" si="43"/>
        <v>0</v>
      </c>
      <c r="P660" s="50" t="str">
        <f>+VLOOKUP(B660,[5]ExportInvoiceList!$D:$O,12,0)</f>
        <v>Lịch thanh toán: Monthly at 10 &amp; 24</v>
      </c>
      <c r="Q660" t="s">
        <v>899</v>
      </c>
    </row>
    <row r="661" spans="1:18" x14ac:dyDescent="0.25">
      <c r="A661" s="63">
        <v>660</v>
      </c>
      <c r="B661" s="69">
        <v>39052</v>
      </c>
      <c r="C661" s="65">
        <v>45107</v>
      </c>
      <c r="D661" s="64" t="s">
        <v>13</v>
      </c>
      <c r="E661" s="66">
        <v>3775960</v>
      </c>
      <c r="F661" s="66">
        <v>377596</v>
      </c>
      <c r="G661" s="66">
        <f t="shared" si="38"/>
        <v>4153556</v>
      </c>
      <c r="H661" s="68" t="s">
        <v>835</v>
      </c>
      <c r="I661" s="50" t="e">
        <f>+VLOOKUP(B661,'[2]TT 2023'!$F:$K,2,0)</f>
        <v>#N/A</v>
      </c>
      <c r="J661" s="50" t="e">
        <f t="shared" si="39"/>
        <v>#N/A</v>
      </c>
      <c r="K661" s="78" t="e">
        <f>+VLOOKUP(B661,'[2]TT 2023'!$F:$K,6,0)</f>
        <v>#N/A</v>
      </c>
      <c r="L661" s="50" t="e">
        <f>+VLOOKUP(B661,[3]CHECK!E$2:G$146,3,0)</f>
        <v>#N/A</v>
      </c>
      <c r="M661" s="50" t="e">
        <f t="shared" si="40"/>
        <v>#N/A</v>
      </c>
      <c r="N661" s="50">
        <f>+VLOOKUP(B661,[5]ExportInvoiceList!$D:$O,3,0)</f>
        <v>4153556</v>
      </c>
      <c r="O661" s="50">
        <f t="shared" si="43"/>
        <v>0</v>
      </c>
      <c r="P661" s="50" t="str">
        <f>+VLOOKUP(B661,[5]ExportInvoiceList!$D:$O,12,0)</f>
        <v>Lịch thanh toán: Monthly at 10 &amp; 24</v>
      </c>
      <c r="Q661" t="s">
        <v>899</v>
      </c>
    </row>
    <row r="662" spans="1:18" x14ac:dyDescent="0.25">
      <c r="A662" s="63">
        <v>661</v>
      </c>
      <c r="B662" s="69">
        <v>39053</v>
      </c>
      <c r="C662" s="65">
        <v>45107</v>
      </c>
      <c r="D662" s="64" t="s">
        <v>13</v>
      </c>
      <c r="E662" s="66">
        <v>1924970</v>
      </c>
      <c r="F662" s="66">
        <v>192497</v>
      </c>
      <c r="G662" s="66">
        <f t="shared" si="38"/>
        <v>2117467</v>
      </c>
      <c r="H662" s="68" t="s">
        <v>835</v>
      </c>
      <c r="I662" s="50" t="e">
        <f>+VLOOKUP(B662,'[2]TT 2023'!$F:$K,2,0)</f>
        <v>#N/A</v>
      </c>
      <c r="J662" s="50" t="e">
        <f t="shared" si="39"/>
        <v>#N/A</v>
      </c>
      <c r="K662" s="78" t="e">
        <f>+VLOOKUP(B662,'[2]TT 2023'!$F:$K,6,0)</f>
        <v>#N/A</v>
      </c>
      <c r="L662" s="50" t="e">
        <f>+VLOOKUP(B662,[3]CHECK!E$2:G$146,3,0)</f>
        <v>#N/A</v>
      </c>
      <c r="M662" s="50" t="e">
        <f t="shared" si="40"/>
        <v>#N/A</v>
      </c>
      <c r="N662" s="50">
        <f>+VLOOKUP(B662,[5]ExportInvoiceList!$D:$O,3,0)</f>
        <v>2117467</v>
      </c>
      <c r="O662" s="50">
        <f t="shared" si="43"/>
        <v>0</v>
      </c>
      <c r="P662" s="50" t="str">
        <f>+VLOOKUP(B662,[5]ExportInvoiceList!$D:$O,12,0)</f>
        <v>Lịch thanh toán: Monthly at 10 &amp; 24</v>
      </c>
      <c r="Q662" t="s">
        <v>899</v>
      </c>
    </row>
    <row r="663" spans="1:18" x14ac:dyDescent="0.25">
      <c r="A663" s="63">
        <v>662</v>
      </c>
      <c r="B663" s="69">
        <v>39054</v>
      </c>
      <c r="C663" s="65">
        <v>45107</v>
      </c>
      <c r="D663" s="64" t="s">
        <v>13</v>
      </c>
      <c r="E663" s="66">
        <v>1887980</v>
      </c>
      <c r="F663" s="66">
        <v>188798</v>
      </c>
      <c r="G663" s="66">
        <f t="shared" si="38"/>
        <v>2076778</v>
      </c>
      <c r="H663" s="68" t="s">
        <v>835</v>
      </c>
      <c r="I663" s="50" t="e">
        <f>+VLOOKUP(B663,'[2]TT 2023'!$F:$K,2,0)</f>
        <v>#N/A</v>
      </c>
      <c r="J663" s="50" t="e">
        <f t="shared" si="39"/>
        <v>#N/A</v>
      </c>
      <c r="K663" s="78" t="e">
        <f>+VLOOKUP(B663,'[2]TT 2023'!$F:$K,6,0)</f>
        <v>#N/A</v>
      </c>
      <c r="L663" s="50" t="e">
        <f>+VLOOKUP(B663,[3]CHECK!E$2:G$146,3,0)</f>
        <v>#N/A</v>
      </c>
      <c r="M663" s="50" t="e">
        <f t="shared" si="40"/>
        <v>#N/A</v>
      </c>
      <c r="N663" s="50">
        <f>+VLOOKUP(B663,[5]ExportInvoiceList!$D:$O,3,0)</f>
        <v>2076778</v>
      </c>
      <c r="O663" s="50">
        <f t="shared" si="43"/>
        <v>0</v>
      </c>
      <c r="P663" s="50" t="str">
        <f>+VLOOKUP(B663,[5]ExportInvoiceList!$D:$O,12,0)</f>
        <v>Lịch thanh toán: Monthly at 10 &amp; 24</v>
      </c>
      <c r="Q663" t="s">
        <v>899</v>
      </c>
    </row>
    <row r="664" spans="1:18" x14ac:dyDescent="0.25">
      <c r="A664" s="63">
        <v>663</v>
      </c>
      <c r="B664" s="69">
        <v>39055</v>
      </c>
      <c r="C664" s="65">
        <v>45107</v>
      </c>
      <c r="D664" s="64" t="s">
        <v>13</v>
      </c>
      <c r="E664" s="66">
        <v>1480015</v>
      </c>
      <c r="F664" s="66">
        <v>148002</v>
      </c>
      <c r="G664" s="66">
        <f t="shared" si="38"/>
        <v>1628017</v>
      </c>
      <c r="H664" s="68" t="s">
        <v>835</v>
      </c>
      <c r="I664" s="50" t="e">
        <f>+VLOOKUP(B664,'[2]TT 2023'!$F:$K,2,0)</f>
        <v>#N/A</v>
      </c>
      <c r="J664" s="50" t="e">
        <f t="shared" si="39"/>
        <v>#N/A</v>
      </c>
      <c r="K664" s="78" t="e">
        <f>+VLOOKUP(B664,'[2]TT 2023'!$F:$K,6,0)</f>
        <v>#N/A</v>
      </c>
      <c r="L664" s="50" t="e">
        <f>+VLOOKUP(B664,[3]CHECK!E$2:G$146,3,0)</f>
        <v>#N/A</v>
      </c>
      <c r="M664" s="50" t="e">
        <f t="shared" si="40"/>
        <v>#N/A</v>
      </c>
      <c r="N664" s="50">
        <f>+VLOOKUP(B664,[4]ExportInvoiceList!$D:$O,3,0)</f>
        <v>1628017</v>
      </c>
      <c r="O664" s="50">
        <f t="shared" si="43"/>
        <v>0</v>
      </c>
      <c r="P664" s="50" t="str">
        <f>+VLOOKUP(B664,[4]ExportInvoiceList!$D:$O,12,0)</f>
        <v>Chúng tôi đang xử lý hóa đơn, vui lòng liên hệ Do Thi Bich Lieu</v>
      </c>
      <c r="R664" t="s">
        <v>905</v>
      </c>
    </row>
    <row r="665" spans="1:18" x14ac:dyDescent="0.25">
      <c r="A665" s="63">
        <v>664</v>
      </c>
      <c r="B665" s="69">
        <v>39056</v>
      </c>
      <c r="C665" s="65">
        <v>45107</v>
      </c>
      <c r="D665" s="64" t="s">
        <v>13</v>
      </c>
      <c r="E665" s="66">
        <v>395910</v>
      </c>
      <c r="F665" s="66">
        <v>39591</v>
      </c>
      <c r="G665" s="66">
        <f t="shared" si="38"/>
        <v>435501</v>
      </c>
      <c r="H665" s="68" t="s">
        <v>835</v>
      </c>
      <c r="I665" s="50" t="e">
        <f>+VLOOKUP(B665,'[2]TT 2023'!$F:$K,2,0)</f>
        <v>#N/A</v>
      </c>
      <c r="J665" s="50" t="e">
        <f t="shared" si="39"/>
        <v>#N/A</v>
      </c>
      <c r="K665" s="78" t="e">
        <f>+VLOOKUP(B665,'[2]TT 2023'!$F:$K,6,0)</f>
        <v>#N/A</v>
      </c>
      <c r="L665" s="50" t="e">
        <f>+VLOOKUP(B665,[3]CHECK!E$2:G$146,3,0)</f>
        <v>#N/A</v>
      </c>
      <c r="M665" s="50" t="e">
        <f t="shared" si="40"/>
        <v>#N/A</v>
      </c>
      <c r="N665" s="50">
        <f>+VLOOKUP(B665,[5]ExportInvoiceList!$D:$O,3,0)</f>
        <v>435501</v>
      </c>
      <c r="O665" s="50">
        <f t="shared" si="43"/>
        <v>0</v>
      </c>
      <c r="P665" s="50" t="str">
        <f>+VLOOKUP(B665,[5]ExportInvoiceList!$D:$O,12,0)</f>
        <v>Lịch thanh toán: Monthly at 10 &amp; 24</v>
      </c>
      <c r="Q665" t="s">
        <v>899</v>
      </c>
    </row>
    <row r="666" spans="1:18" x14ac:dyDescent="0.25">
      <c r="A666" s="63">
        <v>665</v>
      </c>
      <c r="B666" s="69">
        <v>39057</v>
      </c>
      <c r="C666" s="65">
        <v>45107</v>
      </c>
      <c r="D666" s="64" t="s">
        <v>13</v>
      </c>
      <c r="E666" s="66">
        <v>367155</v>
      </c>
      <c r="F666" s="66">
        <v>36716</v>
      </c>
      <c r="G666" s="66">
        <f t="shared" si="38"/>
        <v>403871</v>
      </c>
      <c r="H666" s="68" t="s">
        <v>835</v>
      </c>
      <c r="I666" s="50" t="e">
        <f>+VLOOKUP(B666,'[2]TT 2023'!$F:$K,2,0)</f>
        <v>#N/A</v>
      </c>
      <c r="J666" s="50" t="e">
        <f t="shared" si="39"/>
        <v>#N/A</v>
      </c>
      <c r="K666" s="78" t="e">
        <f>+VLOOKUP(B666,'[2]TT 2023'!$F:$K,6,0)</f>
        <v>#N/A</v>
      </c>
      <c r="L666" s="50" t="e">
        <f>+VLOOKUP(B666,[3]CHECK!E$2:G$146,3,0)</f>
        <v>#N/A</v>
      </c>
      <c r="M666" s="50" t="e">
        <f t="shared" si="40"/>
        <v>#N/A</v>
      </c>
      <c r="N666" s="50">
        <f>+VLOOKUP(B666,[5]ExportInvoiceList!$D:$O,3,0)</f>
        <v>403871</v>
      </c>
      <c r="O666" s="50">
        <f t="shared" si="43"/>
        <v>0</v>
      </c>
      <c r="P666" s="50" t="str">
        <f>+VLOOKUP(B666,[5]ExportInvoiceList!$D:$O,12,0)</f>
        <v>Lịch thanh toán: Monthly at 10 &amp; 24</v>
      </c>
      <c r="Q666" t="s">
        <v>899</v>
      </c>
    </row>
    <row r="667" spans="1:18" x14ac:dyDescent="0.25">
      <c r="A667" s="63">
        <v>666</v>
      </c>
      <c r="B667" s="69">
        <v>39058</v>
      </c>
      <c r="C667" s="65">
        <v>45107</v>
      </c>
      <c r="D667" s="64" t="s">
        <v>13</v>
      </c>
      <c r="E667" s="66">
        <v>980010</v>
      </c>
      <c r="F667" s="66">
        <v>98001</v>
      </c>
      <c r="G667" s="66">
        <f t="shared" si="38"/>
        <v>1078011</v>
      </c>
      <c r="H667" s="68" t="s">
        <v>835</v>
      </c>
      <c r="I667" s="50" t="e">
        <f>+VLOOKUP(B667,'[2]TT 2023'!$F:$K,2,0)</f>
        <v>#N/A</v>
      </c>
      <c r="J667" s="50" t="e">
        <f t="shared" si="39"/>
        <v>#N/A</v>
      </c>
      <c r="K667" s="78" t="e">
        <f>+VLOOKUP(B667,'[2]TT 2023'!$F:$K,6,0)</f>
        <v>#N/A</v>
      </c>
      <c r="L667" s="50" t="e">
        <f>+VLOOKUP(B667,[3]CHECK!E$2:G$146,3,0)</f>
        <v>#N/A</v>
      </c>
      <c r="M667" s="50" t="e">
        <f t="shared" si="40"/>
        <v>#N/A</v>
      </c>
      <c r="N667" s="50">
        <f>+VLOOKUP(B667,[5]ExportInvoiceList!$D:$O,3,0)</f>
        <v>1078011</v>
      </c>
      <c r="O667" s="50">
        <f t="shared" si="43"/>
        <v>0</v>
      </c>
      <c r="P667" s="50" t="str">
        <f>+VLOOKUP(B667,[5]ExportInvoiceList!$D:$O,12,0)</f>
        <v>Lịch thanh toán: Monthly at 10 &amp; 24</v>
      </c>
      <c r="Q667" t="s">
        <v>899</v>
      </c>
    </row>
    <row r="668" spans="1:18" x14ac:dyDescent="0.25">
      <c r="A668" s="63">
        <v>667</v>
      </c>
      <c r="B668" s="69">
        <v>39059</v>
      </c>
      <c r="C668" s="65">
        <v>45107</v>
      </c>
      <c r="D668" s="64" t="s">
        <v>13</v>
      </c>
      <c r="E668" s="66">
        <v>1230925</v>
      </c>
      <c r="F668" s="66">
        <v>123093</v>
      </c>
      <c r="G668" s="66">
        <f t="shared" si="38"/>
        <v>1354018</v>
      </c>
      <c r="H668" s="68" t="s">
        <v>835</v>
      </c>
      <c r="I668" s="50" t="e">
        <f>+VLOOKUP(B668,'[2]TT 2023'!$F:$K,2,0)</f>
        <v>#N/A</v>
      </c>
      <c r="J668" s="50" t="e">
        <f t="shared" si="39"/>
        <v>#N/A</v>
      </c>
      <c r="K668" s="78" t="e">
        <f>+VLOOKUP(B668,'[2]TT 2023'!$F:$K,6,0)</f>
        <v>#N/A</v>
      </c>
      <c r="L668" s="50" t="e">
        <f>+VLOOKUP(B668,[3]CHECK!E$2:G$146,3,0)</f>
        <v>#N/A</v>
      </c>
      <c r="M668" s="50" t="e">
        <f t="shared" si="40"/>
        <v>#N/A</v>
      </c>
      <c r="N668" s="50">
        <f>+VLOOKUP(B668,[5]ExportInvoiceList!$D:$O,3,0)</f>
        <v>1354018</v>
      </c>
      <c r="O668" s="50">
        <f t="shared" si="43"/>
        <v>0</v>
      </c>
      <c r="P668" s="50" t="str">
        <f>+VLOOKUP(B668,[5]ExportInvoiceList!$D:$O,12,0)</f>
        <v>Lịch thanh toán: Monthly at 10 &amp; 24</v>
      </c>
      <c r="Q668" t="s">
        <v>899</v>
      </c>
    </row>
    <row r="669" spans="1:18" x14ac:dyDescent="0.25">
      <c r="A669" s="63">
        <v>668</v>
      </c>
      <c r="B669" s="70">
        <v>39067</v>
      </c>
      <c r="C669" s="39">
        <v>45107</v>
      </c>
      <c r="D669" s="40" t="s">
        <v>12</v>
      </c>
      <c r="E669" s="48">
        <v>5864729</v>
      </c>
      <c r="F669" s="48">
        <v>586473</v>
      </c>
      <c r="G669" s="66">
        <f t="shared" si="38"/>
        <v>6451202</v>
      </c>
      <c r="H669" s="68" t="s">
        <v>835</v>
      </c>
      <c r="I669" s="50" t="e">
        <f>+VLOOKUP(B669,'[2]TT 2023'!$F:$K,2,0)</f>
        <v>#N/A</v>
      </c>
      <c r="J669" s="50" t="e">
        <f t="shared" si="39"/>
        <v>#N/A</v>
      </c>
      <c r="K669" s="78" t="e">
        <f>+VLOOKUP(B669,'[2]TT 2023'!$F:$K,6,0)</f>
        <v>#N/A</v>
      </c>
      <c r="L669" s="50" t="e">
        <f>+VLOOKUP(B669,[3]CHECK!E$2:G$146,3,0)</f>
        <v>#N/A</v>
      </c>
      <c r="M669" s="50" t="e">
        <f t="shared" si="40"/>
        <v>#N/A</v>
      </c>
      <c r="N669" s="50">
        <f>+VLOOKUP(B669,[5]ExportInvoiceList!$D:$O,3,0)</f>
        <v>6451202</v>
      </c>
      <c r="O669" s="50">
        <f t="shared" si="43"/>
        <v>0</v>
      </c>
      <c r="P669" s="50" t="str">
        <f>+VLOOKUP(B669,[5]ExportInvoiceList!$D:$O,12,0)</f>
        <v>Lịch thanh toán: Monthly at 10 &amp; 24</v>
      </c>
      <c r="Q669" t="s">
        <v>899</v>
      </c>
    </row>
    <row r="670" spans="1:18" x14ac:dyDescent="0.25">
      <c r="A670" s="63">
        <v>669</v>
      </c>
      <c r="B670" s="69">
        <v>39068</v>
      </c>
      <c r="C670" s="65">
        <v>45107</v>
      </c>
      <c r="D670" s="64" t="s">
        <v>27</v>
      </c>
      <c r="E670" s="66">
        <v>2432076</v>
      </c>
      <c r="F670" s="66">
        <v>243208</v>
      </c>
      <c r="G670" s="66">
        <f t="shared" si="38"/>
        <v>2675284</v>
      </c>
      <c r="H670" s="68" t="s">
        <v>835</v>
      </c>
      <c r="I670" s="50" t="e">
        <f>+VLOOKUP(B670,'[2]TT 2023'!$F:$K,2,0)</f>
        <v>#N/A</v>
      </c>
      <c r="J670" s="50" t="e">
        <f t="shared" si="39"/>
        <v>#N/A</v>
      </c>
      <c r="K670" s="78" t="e">
        <f>+VLOOKUP(B670,'[2]TT 2023'!$F:$K,6,0)</f>
        <v>#N/A</v>
      </c>
      <c r="L670" s="50" t="e">
        <f>+VLOOKUP(B670,[3]CHECK!E$2:G$146,3,0)</f>
        <v>#N/A</v>
      </c>
      <c r="M670" s="50" t="e">
        <f t="shared" si="40"/>
        <v>#N/A</v>
      </c>
      <c r="N670" s="50">
        <f>+VLOOKUP(B670,[5]ExportInvoiceList!$D:$O,3,0)</f>
        <v>2675284</v>
      </c>
      <c r="O670" s="50">
        <f t="shared" si="43"/>
        <v>0</v>
      </c>
      <c r="P670" s="50" t="str">
        <f>+VLOOKUP(B670,[5]ExportInvoiceList!$D:$O,12,0)</f>
        <v>Lịch thanh toán: Monthly at 10 &amp; 24</v>
      </c>
      <c r="Q670" t="s">
        <v>899</v>
      </c>
    </row>
    <row r="671" spans="1:18" x14ac:dyDescent="0.25">
      <c r="A671" s="63">
        <v>670</v>
      </c>
      <c r="B671" s="69">
        <v>39069</v>
      </c>
      <c r="C671" s="65">
        <v>45107</v>
      </c>
      <c r="D671" s="64" t="s">
        <v>29</v>
      </c>
      <c r="E671" s="66">
        <v>2395015</v>
      </c>
      <c r="F671" s="66">
        <v>239502</v>
      </c>
      <c r="G671" s="66">
        <f t="shared" si="38"/>
        <v>2634517</v>
      </c>
      <c r="H671" s="68" t="s">
        <v>835</v>
      </c>
      <c r="I671" s="50" t="e">
        <f>+VLOOKUP(B671,'[2]TT 2023'!$F:$K,2,0)</f>
        <v>#N/A</v>
      </c>
      <c r="J671" s="50" t="e">
        <f t="shared" si="39"/>
        <v>#N/A</v>
      </c>
      <c r="K671" s="78" t="e">
        <f>+VLOOKUP(B671,'[2]TT 2023'!$F:$K,6,0)</f>
        <v>#N/A</v>
      </c>
      <c r="L671" s="50" t="e">
        <f>+VLOOKUP(B671,[3]CHECK!E$2:G$146,3,0)</f>
        <v>#N/A</v>
      </c>
      <c r="M671" s="50" t="e">
        <f t="shared" si="40"/>
        <v>#N/A</v>
      </c>
      <c r="N671" s="50">
        <f>+VLOOKUP(B671,[5]ExportInvoiceList!$D:$O,3,0)</f>
        <v>2634517</v>
      </c>
      <c r="O671" s="50">
        <f t="shared" si="43"/>
        <v>0</v>
      </c>
      <c r="P671" s="50" t="str">
        <f>+VLOOKUP(B671,[5]ExportInvoiceList!$D:$O,12,0)</f>
        <v>Lịch thanh toán: Monthly at 10 &amp; 24</v>
      </c>
      <c r="Q671" t="s">
        <v>899</v>
      </c>
    </row>
    <row r="672" spans="1:18" x14ac:dyDescent="0.25">
      <c r="A672" s="63">
        <v>671</v>
      </c>
      <c r="B672" s="69">
        <v>39071</v>
      </c>
      <c r="C672" s="65">
        <v>45107</v>
      </c>
      <c r="D672" s="64" t="s">
        <v>34</v>
      </c>
      <c r="E672" s="66">
        <v>2038529</v>
      </c>
      <c r="F672" s="66">
        <v>203853</v>
      </c>
      <c r="G672" s="66">
        <f t="shared" si="38"/>
        <v>2242382</v>
      </c>
      <c r="H672" s="68" t="s">
        <v>835</v>
      </c>
      <c r="I672" s="50" t="e">
        <f>+VLOOKUP(B672,'[2]TT 2023'!$F:$K,2,0)</f>
        <v>#N/A</v>
      </c>
      <c r="J672" s="50" t="e">
        <f t="shared" si="39"/>
        <v>#N/A</v>
      </c>
      <c r="K672" s="78" t="e">
        <f>+VLOOKUP(B672,'[2]TT 2023'!$F:$K,6,0)</f>
        <v>#N/A</v>
      </c>
      <c r="L672" s="50" t="e">
        <f>+VLOOKUP(B672,[3]CHECK!E$2:G$146,3,0)</f>
        <v>#N/A</v>
      </c>
      <c r="M672" s="50" t="e">
        <f t="shared" si="40"/>
        <v>#N/A</v>
      </c>
      <c r="N672" s="50">
        <f>+VLOOKUP(B672,[5]ExportInvoiceList!$D:$O,3,0)</f>
        <v>2242382</v>
      </c>
      <c r="O672" s="50">
        <f t="shared" si="43"/>
        <v>0</v>
      </c>
      <c r="P672" s="50" t="str">
        <f>+VLOOKUP(B672,[5]ExportInvoiceList!$D:$O,12,0)</f>
        <v>Lịch thanh toán: Monthly at 10 &amp; 24</v>
      </c>
      <c r="Q672" t="s">
        <v>899</v>
      </c>
    </row>
    <row r="673" spans="1:19" x14ac:dyDescent="0.25">
      <c r="A673" s="63">
        <v>672</v>
      </c>
      <c r="B673" s="69">
        <v>39072</v>
      </c>
      <c r="C673" s="65">
        <v>45107</v>
      </c>
      <c r="D673" s="64" t="s">
        <v>37</v>
      </c>
      <c r="E673" s="66">
        <v>1938685</v>
      </c>
      <c r="F673" s="66">
        <v>193869</v>
      </c>
      <c r="G673" s="66">
        <f t="shared" si="38"/>
        <v>2132554</v>
      </c>
      <c r="H673" s="68" t="s">
        <v>835</v>
      </c>
      <c r="I673" s="50" t="e">
        <f>+VLOOKUP(B673,'[2]TT 2023'!$F:$K,2,0)</f>
        <v>#N/A</v>
      </c>
      <c r="J673" s="50" t="e">
        <f t="shared" si="39"/>
        <v>#N/A</v>
      </c>
      <c r="K673" s="78" t="e">
        <f>+VLOOKUP(B673,'[2]TT 2023'!$F:$K,6,0)</f>
        <v>#N/A</v>
      </c>
      <c r="L673" s="50" t="e">
        <f>+VLOOKUP(B673,[3]CHECK!E$2:G$146,3,0)</f>
        <v>#N/A</v>
      </c>
      <c r="M673" s="50" t="e">
        <f t="shared" si="40"/>
        <v>#N/A</v>
      </c>
      <c r="N673" s="50">
        <f>+VLOOKUP(B673,[5]ExportInvoiceList!$D:$O,3,0)</f>
        <v>2132554</v>
      </c>
      <c r="O673" s="50">
        <f t="shared" si="43"/>
        <v>0</v>
      </c>
      <c r="P673" s="50" t="str">
        <f>+VLOOKUP(B673,[5]ExportInvoiceList!$D:$O,12,0)</f>
        <v>Lịch thanh toán: Monthly at 10 &amp; 24</v>
      </c>
      <c r="Q673" t="s">
        <v>899</v>
      </c>
    </row>
    <row r="674" spans="1:19" x14ac:dyDescent="0.25">
      <c r="A674" s="63">
        <v>673</v>
      </c>
      <c r="B674" s="69">
        <v>39073</v>
      </c>
      <c r="C674" s="65">
        <v>45107</v>
      </c>
      <c r="D674" s="64" t="s">
        <v>38</v>
      </c>
      <c r="E674" s="66">
        <v>2395015</v>
      </c>
      <c r="F674" s="66">
        <v>239502</v>
      </c>
      <c r="G674" s="66">
        <f t="shared" si="38"/>
        <v>2634517</v>
      </c>
      <c r="H674" s="68" t="s">
        <v>835</v>
      </c>
      <c r="I674" s="50" t="e">
        <f>+VLOOKUP(B674,'[2]TT 2023'!$F:$K,2,0)</f>
        <v>#N/A</v>
      </c>
      <c r="J674" s="50" t="e">
        <f t="shared" si="39"/>
        <v>#N/A</v>
      </c>
      <c r="K674" s="78" t="e">
        <f>+VLOOKUP(B674,'[2]TT 2023'!$F:$K,6,0)</f>
        <v>#N/A</v>
      </c>
      <c r="L674" s="50" t="e">
        <f>+VLOOKUP(B674,[3]CHECK!E$2:G$146,3,0)</f>
        <v>#N/A</v>
      </c>
      <c r="M674" s="50" t="e">
        <f t="shared" si="40"/>
        <v>#N/A</v>
      </c>
      <c r="N674" s="50">
        <f>+VLOOKUP(B674,[5]ExportInvoiceList!$D:$O,3,0)</f>
        <v>2634517</v>
      </c>
      <c r="O674" s="50">
        <f t="shared" si="43"/>
        <v>0</v>
      </c>
      <c r="P674" s="50" t="str">
        <f>+VLOOKUP(B674,[5]ExportInvoiceList!$D:$O,12,0)</f>
        <v>Lịch thanh toán: Monthly at 10 &amp; 24</v>
      </c>
      <c r="Q674" t="s">
        <v>899</v>
      </c>
    </row>
    <row r="675" spans="1:19" x14ac:dyDescent="0.25">
      <c r="A675" s="63">
        <v>674</v>
      </c>
      <c r="B675" s="69">
        <v>39074</v>
      </c>
      <c r="C675" s="65">
        <v>45107</v>
      </c>
      <c r="D675" s="64" t="s">
        <v>38</v>
      </c>
      <c r="E675" s="66">
        <v>2024120</v>
      </c>
      <c r="F675" s="66">
        <v>202412</v>
      </c>
      <c r="G675" s="66">
        <f t="shared" si="38"/>
        <v>2226532</v>
      </c>
      <c r="H675" s="68" t="s">
        <v>835</v>
      </c>
      <c r="I675" s="50" t="e">
        <f>+VLOOKUP(B675,'[2]TT 2023'!$F:$K,2,0)</f>
        <v>#N/A</v>
      </c>
      <c r="J675" s="50" t="e">
        <f t="shared" si="39"/>
        <v>#N/A</v>
      </c>
      <c r="K675" s="78" t="e">
        <f>+VLOOKUP(B675,'[2]TT 2023'!$F:$K,6,0)</f>
        <v>#N/A</v>
      </c>
      <c r="L675" s="50" t="e">
        <f>+VLOOKUP(B675,[3]CHECK!E$2:G$146,3,0)</f>
        <v>#N/A</v>
      </c>
      <c r="M675" s="50" t="e">
        <f t="shared" si="40"/>
        <v>#N/A</v>
      </c>
      <c r="N675" s="50">
        <f>+VLOOKUP(B675,[5]ExportInvoiceList!$D:$O,3,0)</f>
        <v>2226532</v>
      </c>
      <c r="O675" s="50">
        <f t="shared" si="43"/>
        <v>0</v>
      </c>
      <c r="P675" s="50" t="str">
        <f>+VLOOKUP(B675,[5]ExportInvoiceList!$D:$O,12,0)</f>
        <v>Lịch thanh toán: Monthly at 10 &amp; 24</v>
      </c>
      <c r="Q675" t="s">
        <v>899</v>
      </c>
    </row>
    <row r="676" spans="1:19" x14ac:dyDescent="0.25">
      <c r="A676" s="63">
        <v>675</v>
      </c>
      <c r="B676" s="69">
        <v>39075</v>
      </c>
      <c r="C676" s="65">
        <v>45107</v>
      </c>
      <c r="D676" s="64" t="s">
        <v>38</v>
      </c>
      <c r="E676" s="66">
        <v>1468620</v>
      </c>
      <c r="F676" s="66">
        <v>146862</v>
      </c>
      <c r="G676" s="66">
        <f t="shared" si="38"/>
        <v>1615482</v>
      </c>
      <c r="H676" s="68" t="s">
        <v>835</v>
      </c>
      <c r="I676" s="50" t="e">
        <f>+VLOOKUP(B676,'[2]TT 2023'!$F:$K,2,0)</f>
        <v>#N/A</v>
      </c>
      <c r="J676" s="50" t="e">
        <f t="shared" si="39"/>
        <v>#N/A</v>
      </c>
      <c r="K676" s="78" t="e">
        <f>+VLOOKUP(B676,'[2]TT 2023'!$F:$K,6,0)</f>
        <v>#N/A</v>
      </c>
      <c r="L676" s="50" t="e">
        <f>+VLOOKUP(B676,[3]CHECK!E$2:G$146,3,0)</f>
        <v>#N/A</v>
      </c>
      <c r="M676" s="50" t="e">
        <f t="shared" si="40"/>
        <v>#N/A</v>
      </c>
      <c r="N676" s="50">
        <f>+VLOOKUP(B676,[5]ExportInvoiceList!$D:$O,3,0)</f>
        <v>1615482</v>
      </c>
      <c r="O676" s="50">
        <f t="shared" si="43"/>
        <v>0</v>
      </c>
      <c r="P676" s="50" t="str">
        <f>+VLOOKUP(B676,[5]ExportInvoiceList!$D:$O,12,0)</f>
        <v>Lịch thanh toán: Monthly at 10 &amp; 24</v>
      </c>
      <c r="Q676" t="s">
        <v>899</v>
      </c>
    </row>
    <row r="677" spans="1:19" x14ac:dyDescent="0.25">
      <c r="A677" s="63">
        <v>676</v>
      </c>
      <c r="B677" s="69">
        <v>39077</v>
      </c>
      <c r="C677" s="65">
        <v>45107</v>
      </c>
      <c r="D677" s="64" t="s">
        <v>26</v>
      </c>
      <c r="E677" s="66">
        <v>2586305</v>
      </c>
      <c r="F677" s="66">
        <v>258631</v>
      </c>
      <c r="G677" s="66">
        <f t="shared" si="38"/>
        <v>2844936</v>
      </c>
      <c r="H677" s="68" t="s">
        <v>835</v>
      </c>
      <c r="I677" s="50" t="e">
        <f>+VLOOKUP(B677,'[2]TT 2023'!$F:$K,2,0)</f>
        <v>#N/A</v>
      </c>
      <c r="J677" s="50" t="e">
        <f t="shared" si="39"/>
        <v>#N/A</v>
      </c>
      <c r="K677" s="78" t="e">
        <f>+VLOOKUP(B677,'[2]TT 2023'!$F:$K,6,0)</f>
        <v>#N/A</v>
      </c>
      <c r="L677" s="50" t="e">
        <f>+VLOOKUP(B677,[3]CHECK!E$2:G$146,3,0)</f>
        <v>#N/A</v>
      </c>
      <c r="M677" s="50" t="e">
        <f t="shared" si="40"/>
        <v>#N/A</v>
      </c>
      <c r="N677" s="50">
        <f>+VLOOKUP(B677,[5]ExportInvoiceList!$D:$O,3,0)</f>
        <v>2844936</v>
      </c>
      <c r="O677" s="50">
        <f t="shared" si="43"/>
        <v>0</v>
      </c>
      <c r="P677" s="50" t="str">
        <f>+VLOOKUP(B677,[5]ExportInvoiceList!$D:$O,12,0)</f>
        <v>Lịch thanh toán: Monthly at 10 &amp; 24</v>
      </c>
      <c r="Q677" t="s">
        <v>899</v>
      </c>
    </row>
    <row r="678" spans="1:19" x14ac:dyDescent="0.25">
      <c r="A678" s="63">
        <v>677</v>
      </c>
      <c r="B678" s="69">
        <v>39078</v>
      </c>
      <c r="C678" s="65">
        <v>45107</v>
      </c>
      <c r="D678" s="64" t="s">
        <v>26</v>
      </c>
      <c r="E678" s="66">
        <v>2024120</v>
      </c>
      <c r="F678" s="66">
        <v>202412</v>
      </c>
      <c r="G678" s="66">
        <f t="shared" si="38"/>
        <v>2226532</v>
      </c>
      <c r="H678" s="68" t="s">
        <v>835</v>
      </c>
      <c r="I678" s="50" t="e">
        <f>+VLOOKUP(B678,'[2]TT 2023'!$F:$K,2,0)</f>
        <v>#N/A</v>
      </c>
      <c r="J678" s="50" t="e">
        <f t="shared" si="39"/>
        <v>#N/A</v>
      </c>
      <c r="K678" s="78" t="e">
        <f>+VLOOKUP(B678,'[2]TT 2023'!$F:$K,6,0)</f>
        <v>#N/A</v>
      </c>
      <c r="L678" s="50" t="e">
        <f>+VLOOKUP(B678,[3]CHECK!E$2:G$146,3,0)</f>
        <v>#N/A</v>
      </c>
      <c r="M678" s="50" t="e">
        <f t="shared" si="40"/>
        <v>#N/A</v>
      </c>
      <c r="N678" s="50">
        <f>+VLOOKUP(B678,[5]ExportInvoiceList!$D:$O,3,0)</f>
        <v>2226532</v>
      </c>
      <c r="O678" s="50">
        <f t="shared" si="43"/>
        <v>0</v>
      </c>
      <c r="P678" s="50" t="str">
        <f>+VLOOKUP(B678,[5]ExportInvoiceList!$D:$O,12,0)</f>
        <v>Lịch thanh toán: Monthly at 10 &amp; 24</v>
      </c>
      <c r="Q678" t="s">
        <v>899</v>
      </c>
    </row>
    <row r="679" spans="1:19" x14ac:dyDescent="0.25">
      <c r="A679" s="63">
        <v>678</v>
      </c>
      <c r="B679" s="69">
        <v>39079</v>
      </c>
      <c r="C679" s="65">
        <v>45107</v>
      </c>
      <c r="D679" s="64" t="s">
        <v>12</v>
      </c>
      <c r="E679" s="66">
        <v>2030439</v>
      </c>
      <c r="F679" s="66">
        <v>203044</v>
      </c>
      <c r="G679" s="66">
        <f t="shared" si="38"/>
        <v>2233483</v>
      </c>
      <c r="H679" s="68" t="s">
        <v>835</v>
      </c>
      <c r="I679" s="50" t="e">
        <f>+VLOOKUP(B679,'[2]TT 2023'!$F:$K,2,0)</f>
        <v>#N/A</v>
      </c>
      <c r="J679" s="50" t="e">
        <f t="shared" si="39"/>
        <v>#N/A</v>
      </c>
      <c r="K679" s="78" t="e">
        <f>+VLOOKUP(B679,'[2]TT 2023'!$F:$K,6,0)</f>
        <v>#N/A</v>
      </c>
      <c r="L679" s="50" t="e">
        <f>+VLOOKUP(B679,[3]CHECK!E$2:G$146,3,0)</f>
        <v>#N/A</v>
      </c>
      <c r="M679" s="50" t="e">
        <f t="shared" si="40"/>
        <v>#N/A</v>
      </c>
      <c r="N679" s="50">
        <f>+VLOOKUP(B679,[5]ExportInvoiceList!$D:$O,3,0)</f>
        <v>2233483</v>
      </c>
      <c r="O679" s="50">
        <f t="shared" si="43"/>
        <v>0</v>
      </c>
      <c r="P679" s="50" t="str">
        <f>+VLOOKUP(B679,[5]ExportInvoiceList!$D:$O,12,0)</f>
        <v>Lịch thanh toán: Monthly at 10 &amp; 24</v>
      </c>
      <c r="Q679" t="s">
        <v>899</v>
      </c>
    </row>
    <row r="680" spans="1:19" x14ac:dyDescent="0.25">
      <c r="A680" s="63">
        <v>679</v>
      </c>
      <c r="B680" s="69">
        <v>39081</v>
      </c>
      <c r="C680" s="65">
        <v>45107</v>
      </c>
      <c r="D680" s="64" t="s">
        <v>12</v>
      </c>
      <c r="E680" s="66">
        <v>2024120</v>
      </c>
      <c r="F680" s="66">
        <v>202412</v>
      </c>
      <c r="G680" s="66">
        <f t="shared" si="38"/>
        <v>2226532</v>
      </c>
      <c r="H680" s="68" t="s">
        <v>835</v>
      </c>
      <c r="I680" s="50" t="e">
        <f>+VLOOKUP(B680,'[2]TT 2023'!$F:$K,2,0)</f>
        <v>#N/A</v>
      </c>
      <c r="J680" s="50" t="e">
        <f t="shared" si="39"/>
        <v>#N/A</v>
      </c>
      <c r="K680" s="78" t="e">
        <f>+VLOOKUP(B680,'[2]TT 2023'!$F:$K,6,0)</f>
        <v>#N/A</v>
      </c>
      <c r="L680" s="50" t="e">
        <f>+VLOOKUP(B680,[3]CHECK!E$2:G$146,3,0)</f>
        <v>#N/A</v>
      </c>
      <c r="M680" s="50" t="e">
        <f t="shared" si="40"/>
        <v>#N/A</v>
      </c>
      <c r="N680" s="50">
        <f>+VLOOKUP(B680,[5]ExportInvoiceList!$D:$O,3,0)</f>
        <v>2226532</v>
      </c>
      <c r="O680" s="50">
        <f t="shared" si="43"/>
        <v>0</v>
      </c>
      <c r="P680" s="50" t="str">
        <f>+VLOOKUP(B680,[5]ExportInvoiceList!$D:$O,12,0)</f>
        <v>Lịch thanh toán: Monthly at 10 &amp; 24</v>
      </c>
      <c r="Q680" t="s">
        <v>899</v>
      </c>
    </row>
    <row r="681" spans="1:19" x14ac:dyDescent="0.25">
      <c r="A681" s="63">
        <v>680</v>
      </c>
      <c r="B681" s="69">
        <v>39082</v>
      </c>
      <c r="C681" s="65">
        <v>45107</v>
      </c>
      <c r="D681" s="64" t="s">
        <v>12</v>
      </c>
      <c r="E681" s="66">
        <v>1110580</v>
      </c>
      <c r="F681" s="66">
        <v>111058</v>
      </c>
      <c r="G681" s="66">
        <f t="shared" si="38"/>
        <v>1221638</v>
      </c>
      <c r="H681" s="68" t="s">
        <v>835</v>
      </c>
      <c r="I681" s="50" t="e">
        <f>+VLOOKUP(B681,'[2]TT 2023'!$F:$K,2,0)</f>
        <v>#N/A</v>
      </c>
      <c r="J681" s="50" t="e">
        <f t="shared" si="39"/>
        <v>#N/A</v>
      </c>
      <c r="K681" s="78" t="e">
        <f>+VLOOKUP(B681,'[2]TT 2023'!$F:$K,6,0)</f>
        <v>#N/A</v>
      </c>
      <c r="L681" s="50" t="e">
        <f>+VLOOKUP(B681,[3]CHECK!E$2:G$146,3,0)</f>
        <v>#N/A</v>
      </c>
      <c r="M681" s="50" t="e">
        <f t="shared" si="40"/>
        <v>#N/A</v>
      </c>
      <c r="N681" s="50">
        <f>+VLOOKUP(B681,[5]ExportInvoiceList!$D:$O,3,0)</f>
        <v>1221638</v>
      </c>
      <c r="O681" s="50">
        <f t="shared" si="43"/>
        <v>0</v>
      </c>
      <c r="P681" s="50" t="str">
        <f>+VLOOKUP(B681,[5]ExportInvoiceList!$D:$O,12,0)</f>
        <v>Lịch thanh toán: Monthly at 10 &amp; 24</v>
      </c>
      <c r="Q681" t="s">
        <v>899</v>
      </c>
    </row>
    <row r="682" spans="1:19" x14ac:dyDescent="0.25">
      <c r="A682" s="63">
        <v>681</v>
      </c>
      <c r="B682" s="69">
        <v>39083</v>
      </c>
      <c r="C682" s="65">
        <v>45107</v>
      </c>
      <c r="D682" s="64" t="s">
        <v>36</v>
      </c>
      <c r="E682" s="66">
        <v>2024120</v>
      </c>
      <c r="F682" s="66">
        <v>202412</v>
      </c>
      <c r="G682" s="66">
        <f t="shared" si="38"/>
        <v>2226532</v>
      </c>
      <c r="H682" s="68" t="s">
        <v>835</v>
      </c>
      <c r="I682" s="50" t="e">
        <f>+VLOOKUP(B682,'[2]TT 2023'!$F:$K,2,0)</f>
        <v>#N/A</v>
      </c>
      <c r="J682" s="50" t="e">
        <f t="shared" si="39"/>
        <v>#N/A</v>
      </c>
      <c r="K682" s="78" t="e">
        <f>+VLOOKUP(B682,'[2]TT 2023'!$F:$K,6,0)</f>
        <v>#N/A</v>
      </c>
      <c r="L682" s="50" t="e">
        <f>+VLOOKUP(B682,[3]CHECK!E$2:G$146,3,0)</f>
        <v>#N/A</v>
      </c>
      <c r="M682" s="50" t="e">
        <f t="shared" si="40"/>
        <v>#N/A</v>
      </c>
      <c r="N682" s="50">
        <f>+VLOOKUP(B682,[5]ExportInvoiceList!$D:$O,3,0)</f>
        <v>2226532</v>
      </c>
      <c r="O682" s="50">
        <f t="shared" si="43"/>
        <v>0</v>
      </c>
      <c r="P682" s="50" t="str">
        <f>+VLOOKUP(B682,[5]ExportInvoiceList!$D:$O,12,0)</f>
        <v>Lịch thanh toán: Monthly at 10 &amp; 24</v>
      </c>
      <c r="Q682" t="s">
        <v>899</v>
      </c>
    </row>
    <row r="683" spans="1:19" x14ac:dyDescent="0.25">
      <c r="A683" s="63">
        <v>682</v>
      </c>
      <c r="B683" s="69">
        <v>39085</v>
      </c>
      <c r="C683" s="65">
        <v>45107</v>
      </c>
      <c r="D683" s="64" t="s">
        <v>29</v>
      </c>
      <c r="E683" s="66">
        <v>2024120</v>
      </c>
      <c r="F683" s="66">
        <v>202412</v>
      </c>
      <c r="G683" s="66">
        <f t="shared" si="38"/>
        <v>2226532</v>
      </c>
      <c r="H683" s="68" t="s">
        <v>835</v>
      </c>
      <c r="I683" s="50" t="e">
        <f>+VLOOKUP(B683,'[2]TT 2023'!$F:$K,2,0)</f>
        <v>#N/A</v>
      </c>
      <c r="J683" s="50" t="e">
        <f t="shared" si="39"/>
        <v>#N/A</v>
      </c>
      <c r="K683" s="78" t="e">
        <f>+VLOOKUP(B683,'[2]TT 2023'!$F:$K,6,0)</f>
        <v>#N/A</v>
      </c>
      <c r="L683" s="50" t="e">
        <f>+VLOOKUP(B683,[3]CHECK!E$2:G$146,3,0)</f>
        <v>#N/A</v>
      </c>
      <c r="M683" s="50" t="e">
        <f t="shared" si="40"/>
        <v>#N/A</v>
      </c>
      <c r="N683" s="50" t="e">
        <f>+VLOOKUP(B683,[4]ExportInvoiceList!$D:$O,3,0)</f>
        <v>#N/A</v>
      </c>
      <c r="O683" s="50" t="e">
        <f t="shared" si="43"/>
        <v>#N/A</v>
      </c>
      <c r="P683" s="50" t="e">
        <f>+VLOOKUP(B683,[4]ExportInvoiceList!$D:$O,12,0)</f>
        <v>#N/A</v>
      </c>
      <c r="Q683" t="s">
        <v>904</v>
      </c>
    </row>
    <row r="684" spans="1:19" x14ac:dyDescent="0.25">
      <c r="A684" s="63">
        <v>683</v>
      </c>
      <c r="B684" s="69">
        <v>39087</v>
      </c>
      <c r="C684" s="65">
        <v>45107</v>
      </c>
      <c r="D684" s="64" t="s">
        <v>32</v>
      </c>
      <c r="E684" s="66">
        <v>1468620</v>
      </c>
      <c r="F684" s="66">
        <v>146862</v>
      </c>
      <c r="G684" s="66">
        <f t="shared" si="38"/>
        <v>1615482</v>
      </c>
      <c r="H684" s="68" t="s">
        <v>835</v>
      </c>
      <c r="I684" s="50" t="e">
        <f>+VLOOKUP(B684,'[2]TT 2023'!$F:$K,2,0)</f>
        <v>#N/A</v>
      </c>
      <c r="J684" s="50" t="e">
        <f t="shared" si="39"/>
        <v>#N/A</v>
      </c>
      <c r="K684" s="78" t="e">
        <f>+VLOOKUP(B684,'[2]TT 2023'!$F:$K,6,0)</f>
        <v>#N/A</v>
      </c>
      <c r="L684" s="50" t="e">
        <f>+VLOOKUP(B684,[3]CHECK!E$2:G$146,3,0)</f>
        <v>#N/A</v>
      </c>
      <c r="M684" s="50" t="e">
        <f t="shared" si="40"/>
        <v>#N/A</v>
      </c>
      <c r="N684" s="50">
        <f>+VLOOKUP(B684,[5]ExportInvoiceList!$D:$O,3,0)</f>
        <v>1615482</v>
      </c>
      <c r="O684" s="50">
        <f t="shared" si="43"/>
        <v>0</v>
      </c>
      <c r="P684" s="50" t="str">
        <f>+VLOOKUP(B684,[5]ExportInvoiceList!$D:$O,12,0)</f>
        <v>Lịch thanh toán: Monthly at 10 &amp; 24</v>
      </c>
      <c r="Q684" t="s">
        <v>899</v>
      </c>
    </row>
    <row r="685" spans="1:19" x14ac:dyDescent="0.25">
      <c r="A685" s="63">
        <v>684</v>
      </c>
      <c r="B685" s="69">
        <v>39088</v>
      </c>
      <c r="C685" s="65">
        <v>45107</v>
      </c>
      <c r="D685" s="64" t="s">
        <v>35</v>
      </c>
      <c r="E685" s="66">
        <v>1920267</v>
      </c>
      <c r="F685" s="66">
        <v>192027</v>
      </c>
      <c r="G685" s="66">
        <f t="shared" si="38"/>
        <v>2112294</v>
      </c>
      <c r="H685" s="68" t="s">
        <v>835</v>
      </c>
      <c r="I685" s="50" t="e">
        <f>+VLOOKUP(B685,'[2]TT 2023'!$F:$K,2,0)</f>
        <v>#N/A</v>
      </c>
      <c r="J685" s="50" t="e">
        <f t="shared" si="39"/>
        <v>#N/A</v>
      </c>
      <c r="K685" s="78" t="e">
        <f>+VLOOKUP(B685,'[2]TT 2023'!$F:$K,6,0)</f>
        <v>#N/A</v>
      </c>
      <c r="L685" s="50" t="e">
        <f>+VLOOKUP(B685,[3]CHECK!E$2:G$146,3,0)</f>
        <v>#N/A</v>
      </c>
      <c r="M685" s="50" t="e">
        <f t="shared" si="40"/>
        <v>#N/A</v>
      </c>
      <c r="N685" s="50" t="e">
        <f>+VLOOKUP(B685,[4]ExportInvoiceList!$D:$O,3,0)</f>
        <v>#N/A</v>
      </c>
      <c r="O685" s="50" t="e">
        <f t="shared" si="43"/>
        <v>#N/A</v>
      </c>
      <c r="P685" s="50" t="e">
        <f>+VLOOKUP(B685,[4]ExportInvoiceList!$D:$O,12,0)</f>
        <v>#N/A</v>
      </c>
      <c r="Q685" t="s">
        <v>904</v>
      </c>
    </row>
    <row r="686" spans="1:19" x14ac:dyDescent="0.25">
      <c r="A686" s="63">
        <v>685</v>
      </c>
      <c r="B686" s="69">
        <v>39089</v>
      </c>
      <c r="C686" s="65">
        <v>45107</v>
      </c>
      <c r="D686" s="64" t="s">
        <v>30</v>
      </c>
      <c r="E686" s="66">
        <v>2024120</v>
      </c>
      <c r="F686" s="66">
        <v>202412</v>
      </c>
      <c r="G686" s="66">
        <f t="shared" si="38"/>
        <v>2226532</v>
      </c>
      <c r="H686" s="68" t="s">
        <v>835</v>
      </c>
      <c r="I686" s="50" t="e">
        <f>+VLOOKUP(B686,'[2]TT 2023'!$F:$K,2,0)</f>
        <v>#N/A</v>
      </c>
      <c r="J686" s="50" t="e">
        <f t="shared" si="39"/>
        <v>#N/A</v>
      </c>
      <c r="K686" s="78" t="e">
        <f>+VLOOKUP(B686,'[2]TT 2023'!$F:$K,6,0)</f>
        <v>#N/A</v>
      </c>
      <c r="L686" s="50" t="e">
        <f>+VLOOKUP(B686,[3]CHECK!E$2:G$146,3,0)</f>
        <v>#N/A</v>
      </c>
      <c r="M686" s="50" t="e">
        <f t="shared" si="40"/>
        <v>#N/A</v>
      </c>
      <c r="N686" s="50">
        <f>+VLOOKUP(B686,[5]ExportInvoiceList!$D:$O,3,0)</f>
        <v>2226532</v>
      </c>
      <c r="O686" s="50">
        <f t="shared" si="43"/>
        <v>0</v>
      </c>
      <c r="P686" s="50" t="str">
        <f>+VLOOKUP(B686,[5]ExportInvoiceList!$D:$O,12,0)</f>
        <v>Lịch thanh toán: Monthly at 10 &amp; 24</v>
      </c>
      <c r="Q686" t="s">
        <v>899</v>
      </c>
    </row>
    <row r="687" spans="1:19" x14ac:dyDescent="0.25">
      <c r="A687" s="63">
        <v>686</v>
      </c>
      <c r="B687" s="69">
        <v>39090</v>
      </c>
      <c r="C687" s="65">
        <v>45107</v>
      </c>
      <c r="D687" s="64" t="s">
        <v>30</v>
      </c>
      <c r="E687" s="66">
        <v>1180742</v>
      </c>
      <c r="F687" s="66">
        <v>118074</v>
      </c>
      <c r="G687" s="66">
        <f t="shared" si="38"/>
        <v>1298816</v>
      </c>
      <c r="H687" s="68" t="s">
        <v>835</v>
      </c>
      <c r="I687" s="50" t="e">
        <f>+VLOOKUP(B687,'[2]TT 2023'!$F:$K,2,0)</f>
        <v>#N/A</v>
      </c>
      <c r="J687" s="50" t="e">
        <f t="shared" si="39"/>
        <v>#N/A</v>
      </c>
      <c r="K687" s="78" t="e">
        <f>+VLOOKUP(B687,'[2]TT 2023'!$F:$K,6,0)</f>
        <v>#N/A</v>
      </c>
      <c r="L687" s="50" t="e">
        <f>+VLOOKUP(B687,[3]CHECK!E$2:G$146,3,0)</f>
        <v>#N/A</v>
      </c>
      <c r="M687" s="50" t="e">
        <f t="shared" si="40"/>
        <v>#N/A</v>
      </c>
      <c r="N687" s="50">
        <f>+VLOOKUP(B687,[5]ExportInvoiceList!$D:$O,3,0)</f>
        <v>1298816</v>
      </c>
      <c r="O687" s="50">
        <f t="shared" si="43"/>
        <v>0</v>
      </c>
      <c r="P687" s="50" t="str">
        <f>+VLOOKUP(B687,[5]ExportInvoiceList!$D:$O,12,0)</f>
        <v>Lịch thanh toán: Monthly at 10 &amp; 24</v>
      </c>
      <c r="Q687" t="s">
        <v>899</v>
      </c>
    </row>
    <row r="688" spans="1:19" hidden="1" x14ac:dyDescent="0.25">
      <c r="A688" s="63">
        <v>687</v>
      </c>
      <c r="B688" s="69">
        <v>1</v>
      </c>
      <c r="C688" s="65">
        <v>44929</v>
      </c>
      <c r="D688" s="64" t="s">
        <v>12</v>
      </c>
      <c r="E688" s="74">
        <v>-10656809</v>
      </c>
      <c r="F688" s="74">
        <v>-852544</v>
      </c>
      <c r="G688" s="74">
        <v>-11509353</v>
      </c>
      <c r="H688" s="67" t="s">
        <v>830</v>
      </c>
      <c r="I688" s="50">
        <f>+VLOOKUP(B688,'[2]TT 2023'!$F:$K,2,0)</f>
        <v>-11509355</v>
      </c>
      <c r="J688" s="50">
        <f t="shared" si="39"/>
        <v>-2</v>
      </c>
      <c r="K688" s="78">
        <f>+VLOOKUP(B688,'[2]TT 2023'!$F:$K,6,0)</f>
        <v>44967</v>
      </c>
      <c r="L688" s="50" t="e">
        <f>+VLOOKUP(B688,[3]CHECK!E$2:G$146,3,0)</f>
        <v>#N/A</v>
      </c>
      <c r="M688" s="50" t="e">
        <f t="shared" si="40"/>
        <v>#N/A</v>
      </c>
      <c r="Q688" t="s">
        <v>896</v>
      </c>
      <c r="S688" t="s">
        <v>912</v>
      </c>
    </row>
    <row r="689" spans="1:19" hidden="1" x14ac:dyDescent="0.25">
      <c r="A689" s="63">
        <v>688</v>
      </c>
      <c r="B689" s="69">
        <v>76</v>
      </c>
      <c r="C689" s="65">
        <v>44979</v>
      </c>
      <c r="D689" s="64" t="s">
        <v>38</v>
      </c>
      <c r="E689" s="74">
        <v>-2692900</v>
      </c>
      <c r="F689" s="74">
        <v>-269290</v>
      </c>
      <c r="G689" s="74">
        <v>-2962190</v>
      </c>
      <c r="H689" s="67" t="s">
        <v>831</v>
      </c>
      <c r="I689" s="50">
        <f>+VLOOKUP(B689,'[2]TT 2023'!$F:$K,2,0)</f>
        <v>-2962190</v>
      </c>
      <c r="J689" s="50">
        <f t="shared" si="39"/>
        <v>0</v>
      </c>
      <c r="K689" s="78">
        <f>+VLOOKUP(B689,'[2]TT 2023'!$F:$K,6,0)</f>
        <v>45009</v>
      </c>
      <c r="L689" s="50" t="e">
        <f>+VLOOKUP(B689,[3]CHECK!E$2:G$146,3,0)</f>
        <v>#N/A</v>
      </c>
      <c r="M689" s="50" t="e">
        <f t="shared" si="40"/>
        <v>#N/A</v>
      </c>
      <c r="Q689" t="s">
        <v>896</v>
      </c>
      <c r="S689" t="s">
        <v>912</v>
      </c>
    </row>
    <row r="690" spans="1:19" hidden="1" x14ac:dyDescent="0.25">
      <c r="A690" s="63">
        <v>689</v>
      </c>
      <c r="B690" s="69">
        <v>21</v>
      </c>
      <c r="C690" s="65">
        <v>44988</v>
      </c>
      <c r="D690" s="64" t="s">
        <v>36</v>
      </c>
      <c r="E690" s="74">
        <v>-77137</v>
      </c>
      <c r="F690" s="74">
        <v>-6171</v>
      </c>
      <c r="G690" s="74">
        <v>-83308</v>
      </c>
      <c r="H690" s="67" t="s">
        <v>832</v>
      </c>
      <c r="I690" s="50">
        <f>+VLOOKUP(B690,'[2]TT 2023'!$F:$K,2,0)</f>
        <v>-83308</v>
      </c>
      <c r="J690" s="50">
        <f t="shared" si="39"/>
        <v>0</v>
      </c>
      <c r="K690" s="78">
        <f>+VLOOKUP(B690,'[2]TT 2023'!$F:$K,6,0)</f>
        <v>45009</v>
      </c>
      <c r="L690" s="50" t="e">
        <f>+VLOOKUP(B690,[3]CHECK!E$2:G$146,3,0)</f>
        <v>#N/A</v>
      </c>
      <c r="M690" s="50" t="e">
        <f t="shared" si="40"/>
        <v>#N/A</v>
      </c>
      <c r="Q690" t="s">
        <v>896</v>
      </c>
      <c r="S690" t="s">
        <v>912</v>
      </c>
    </row>
    <row r="691" spans="1:19" hidden="1" x14ac:dyDescent="0.25">
      <c r="A691" s="63">
        <v>690</v>
      </c>
      <c r="B691" s="69">
        <v>23</v>
      </c>
      <c r="C691" s="65">
        <v>44988</v>
      </c>
      <c r="D691" s="64" t="s">
        <v>36</v>
      </c>
      <c r="E691" s="74">
        <v>-1138559</v>
      </c>
      <c r="F691" s="74">
        <v>-91084</v>
      </c>
      <c r="G691" s="74">
        <v>-1229643</v>
      </c>
      <c r="H691" s="67" t="s">
        <v>832</v>
      </c>
      <c r="I691" s="50">
        <f>+VLOOKUP(B691,'[2]TT 2023'!$F:$K,2,0)</f>
        <v>-1229644</v>
      </c>
      <c r="J691" s="50">
        <f t="shared" si="39"/>
        <v>-1</v>
      </c>
      <c r="K691" s="78">
        <f>+VLOOKUP(B691,'[2]TT 2023'!$F:$K,6,0)</f>
        <v>45009</v>
      </c>
      <c r="L691" s="50" t="e">
        <f>+VLOOKUP(B691,[3]CHECK!E$2:G$146,3,0)</f>
        <v>#N/A</v>
      </c>
      <c r="M691" s="50" t="e">
        <f t="shared" si="40"/>
        <v>#N/A</v>
      </c>
      <c r="Q691" t="s">
        <v>896</v>
      </c>
      <c r="S691" t="s">
        <v>912</v>
      </c>
    </row>
    <row r="692" spans="1:19" hidden="1" x14ac:dyDescent="0.25">
      <c r="A692" s="63">
        <v>691</v>
      </c>
      <c r="B692" s="69">
        <v>18</v>
      </c>
      <c r="C692" s="65">
        <v>44998</v>
      </c>
      <c r="D692" s="64" t="s">
        <v>32</v>
      </c>
      <c r="E692" s="74">
        <v>-215677</v>
      </c>
      <c r="F692" s="74">
        <v>-21568</v>
      </c>
      <c r="G692" s="74">
        <v>-237245</v>
      </c>
      <c r="H692" s="67" t="s">
        <v>832</v>
      </c>
      <c r="I692" s="50">
        <f>+VLOOKUP(B692,'[2]TT 2023'!$F:$K,2,0)</f>
        <v>-237245</v>
      </c>
      <c r="J692" s="50">
        <f t="shared" si="39"/>
        <v>0</v>
      </c>
      <c r="K692" s="78">
        <f>+VLOOKUP(B692,'[2]TT 2023'!$F:$K,6,0)</f>
        <v>45009</v>
      </c>
      <c r="L692" s="50" t="e">
        <f>+VLOOKUP(B692,[3]CHECK!E$2:G$146,3,0)</f>
        <v>#N/A</v>
      </c>
      <c r="M692" s="50" t="e">
        <f t="shared" si="40"/>
        <v>#N/A</v>
      </c>
      <c r="Q692" t="s">
        <v>896</v>
      </c>
      <c r="S692" t="s">
        <v>912</v>
      </c>
    </row>
    <row r="693" spans="1:19" hidden="1" x14ac:dyDescent="0.25">
      <c r="A693" s="63">
        <v>692</v>
      </c>
      <c r="B693" s="69" t="s">
        <v>880</v>
      </c>
      <c r="C693" s="65">
        <v>44998</v>
      </c>
      <c r="D693" s="64" t="s">
        <v>38</v>
      </c>
      <c r="E693" s="74">
        <v>-2213767</v>
      </c>
      <c r="F693" s="74">
        <v>-221377</v>
      </c>
      <c r="G693" s="74">
        <v>-2435144</v>
      </c>
      <c r="H693" s="67" t="s">
        <v>832</v>
      </c>
      <c r="I693" s="50">
        <f>+VLOOKUP(B693,'[2]TT 2023'!$F:$K,2,0)</f>
        <v>-2435144</v>
      </c>
      <c r="J693" s="50">
        <f t="shared" si="39"/>
        <v>0</v>
      </c>
      <c r="K693" s="78">
        <f>+VLOOKUP(B693,'[2]TT 2023'!$F:$K,6,0)</f>
        <v>45009</v>
      </c>
      <c r="L693" s="50" t="e">
        <f>+VLOOKUP(B693,[3]CHECK!E$2:G$146,3,0)</f>
        <v>#N/A</v>
      </c>
      <c r="M693" s="50" t="e">
        <f t="shared" si="40"/>
        <v>#N/A</v>
      </c>
      <c r="Q693" t="s">
        <v>896</v>
      </c>
      <c r="S693" t="s">
        <v>912</v>
      </c>
    </row>
    <row r="694" spans="1:19" hidden="1" x14ac:dyDescent="0.25">
      <c r="A694" s="63">
        <v>693</v>
      </c>
      <c r="B694" s="69">
        <v>25</v>
      </c>
      <c r="C694" s="65">
        <v>44998</v>
      </c>
      <c r="D694" s="64" t="s">
        <v>13</v>
      </c>
      <c r="E694" s="74">
        <v>-818267</v>
      </c>
      <c r="F694" s="74">
        <v>-81827</v>
      </c>
      <c r="G694" s="74">
        <v>-900094</v>
      </c>
      <c r="H694" s="67" t="s">
        <v>832</v>
      </c>
      <c r="I694" s="50">
        <f>+VLOOKUP(B694,'[2]TT 2023'!$F:$K,2,0)</f>
        <v>-900094</v>
      </c>
      <c r="J694" s="50">
        <f t="shared" si="39"/>
        <v>0</v>
      </c>
      <c r="K694" s="78">
        <f>+VLOOKUP(B694,'[2]TT 2023'!$F:$K,6,0)</f>
        <v>45009</v>
      </c>
      <c r="L694" s="50" t="e">
        <f>+VLOOKUP(B694,[3]CHECK!E$2:G$146,3,0)</f>
        <v>#N/A</v>
      </c>
      <c r="M694" s="50" t="e">
        <f t="shared" si="40"/>
        <v>#N/A</v>
      </c>
      <c r="Q694" t="s">
        <v>896</v>
      </c>
      <c r="S694" t="s">
        <v>912</v>
      </c>
    </row>
    <row r="695" spans="1:19" hidden="1" x14ac:dyDescent="0.25">
      <c r="A695" s="63">
        <v>694</v>
      </c>
      <c r="B695" s="69">
        <v>36</v>
      </c>
      <c r="C695" s="65">
        <v>44998</v>
      </c>
      <c r="D695" s="64" t="s">
        <v>31</v>
      </c>
      <c r="E695" s="74">
        <v>-611934</v>
      </c>
      <c r="F695" s="74">
        <v>-61193</v>
      </c>
      <c r="G695" s="74">
        <v>-673127</v>
      </c>
      <c r="H695" s="67" t="s">
        <v>832</v>
      </c>
      <c r="I695" s="50">
        <f>+VLOOKUP(B695,'[2]TT 2023'!$F:$K,2,0)</f>
        <v>-673127</v>
      </c>
      <c r="J695" s="50">
        <f t="shared" si="39"/>
        <v>0</v>
      </c>
      <c r="K695" s="78">
        <f>+VLOOKUP(B695,'[2]TT 2023'!$F:$K,6,0)</f>
        <v>45009</v>
      </c>
      <c r="L695" s="50" t="e">
        <f>+VLOOKUP(B695,[3]CHECK!E$2:G$146,3,0)</f>
        <v>#N/A</v>
      </c>
      <c r="M695" s="50" t="e">
        <f t="shared" si="40"/>
        <v>#N/A</v>
      </c>
      <c r="Q695" t="s">
        <v>896</v>
      </c>
      <c r="S695" t="s">
        <v>912</v>
      </c>
    </row>
    <row r="696" spans="1:19" hidden="1" x14ac:dyDescent="0.25">
      <c r="A696" s="63">
        <v>695</v>
      </c>
      <c r="B696" s="69">
        <v>38</v>
      </c>
      <c r="C696" s="65">
        <v>44998</v>
      </c>
      <c r="D696" s="64" t="s">
        <v>36</v>
      </c>
      <c r="E696" s="74">
        <v>-182248</v>
      </c>
      <c r="F696" s="74">
        <v>-18225</v>
      </c>
      <c r="G696" s="74">
        <v>-200473</v>
      </c>
      <c r="H696" s="67" t="s">
        <v>832</v>
      </c>
      <c r="I696" s="50">
        <f>+VLOOKUP(B696,'[2]TT 2023'!$F:$K,2,0)</f>
        <v>-200473</v>
      </c>
      <c r="J696" s="50">
        <f t="shared" si="39"/>
        <v>0</v>
      </c>
      <c r="K696" s="78">
        <f>+VLOOKUP(B696,'[2]TT 2023'!$F:$K,6,0)</f>
        <v>45009</v>
      </c>
      <c r="L696" s="50" t="e">
        <f>+VLOOKUP(B696,[3]CHECK!E$2:G$146,3,0)</f>
        <v>#N/A</v>
      </c>
      <c r="M696" s="50" t="e">
        <f t="shared" si="40"/>
        <v>#N/A</v>
      </c>
      <c r="Q696" t="s">
        <v>896</v>
      </c>
      <c r="S696" t="s">
        <v>912</v>
      </c>
    </row>
    <row r="697" spans="1:19" hidden="1" x14ac:dyDescent="0.25">
      <c r="A697" s="63">
        <v>696</v>
      </c>
      <c r="B697" s="69">
        <v>39</v>
      </c>
      <c r="C697" s="65">
        <v>44998</v>
      </c>
      <c r="D697" s="64" t="s">
        <v>13</v>
      </c>
      <c r="E697" s="74">
        <v>-2256683</v>
      </c>
      <c r="F697" s="74">
        <v>-225669</v>
      </c>
      <c r="G697" s="74">
        <v>-2482352</v>
      </c>
      <c r="H697" s="67" t="s">
        <v>832</v>
      </c>
      <c r="I697" s="50">
        <f>+VLOOKUP(B697,'[2]TT 2023'!$F:$K,2,0)</f>
        <v>-2482351</v>
      </c>
      <c r="J697" s="50">
        <f t="shared" si="39"/>
        <v>1</v>
      </c>
      <c r="K697" s="78">
        <f>+VLOOKUP(B697,'[2]TT 2023'!$F:$K,6,0)</f>
        <v>45009</v>
      </c>
      <c r="L697" s="50" t="e">
        <f>+VLOOKUP(B697,[3]CHECK!E$2:G$146,3,0)</f>
        <v>#N/A</v>
      </c>
      <c r="M697" s="50" t="e">
        <f t="shared" si="40"/>
        <v>#N/A</v>
      </c>
      <c r="Q697" t="s">
        <v>896</v>
      </c>
      <c r="S697" t="s">
        <v>912</v>
      </c>
    </row>
    <row r="698" spans="1:19" hidden="1" x14ac:dyDescent="0.25">
      <c r="A698" s="63">
        <v>697</v>
      </c>
      <c r="B698" s="69">
        <v>41</v>
      </c>
      <c r="C698" s="65">
        <v>44998</v>
      </c>
      <c r="D698" s="64" t="s">
        <v>27</v>
      </c>
      <c r="E698" s="74">
        <v>-3439069</v>
      </c>
      <c r="F698" s="74">
        <v>-343908</v>
      </c>
      <c r="G698" s="74">
        <v>-3782977</v>
      </c>
      <c r="H698" s="67" t="s">
        <v>832</v>
      </c>
      <c r="I698" s="50">
        <f>+VLOOKUP(B698,'[2]TT 2023'!$F:$K,2,0)</f>
        <v>-3782976</v>
      </c>
      <c r="J698" s="50">
        <f t="shared" si="39"/>
        <v>1</v>
      </c>
      <c r="K698" s="78">
        <f>+VLOOKUP(B698,'[2]TT 2023'!$F:$K,6,0)</f>
        <v>45009</v>
      </c>
      <c r="L698" s="50" t="e">
        <f>+VLOOKUP(B698,[3]CHECK!E$2:G$146,3,0)</f>
        <v>#N/A</v>
      </c>
      <c r="M698" s="50" t="e">
        <f t="shared" si="40"/>
        <v>#N/A</v>
      </c>
      <c r="Q698" t="s">
        <v>896</v>
      </c>
      <c r="S698" t="s">
        <v>912</v>
      </c>
    </row>
    <row r="699" spans="1:19" hidden="1" x14ac:dyDescent="0.25">
      <c r="A699" s="63">
        <v>698</v>
      </c>
      <c r="B699" s="69">
        <v>61</v>
      </c>
      <c r="C699" s="65">
        <v>44999</v>
      </c>
      <c r="D699" s="64" t="s">
        <v>12</v>
      </c>
      <c r="E699" s="74">
        <v>-5181775</v>
      </c>
      <c r="F699" s="74">
        <v>-518178</v>
      </c>
      <c r="G699" s="74">
        <v>-5699953</v>
      </c>
      <c r="H699" s="67" t="s">
        <v>832</v>
      </c>
      <c r="I699" s="50">
        <f>+VLOOKUP(B699,'[2]TT 2023'!$F:$K,2,0)</f>
        <v>-5699953</v>
      </c>
      <c r="J699" s="50">
        <f t="shared" si="39"/>
        <v>0</v>
      </c>
      <c r="K699" s="78">
        <f>+VLOOKUP(B699,'[2]TT 2023'!$F:$K,6,0)</f>
        <v>45009</v>
      </c>
      <c r="L699" s="50" t="e">
        <f>+VLOOKUP(B699,[3]CHECK!E$2:G$146,3,0)</f>
        <v>#N/A</v>
      </c>
      <c r="M699" s="50" t="e">
        <f t="shared" si="40"/>
        <v>#N/A</v>
      </c>
      <c r="Q699" t="s">
        <v>896</v>
      </c>
      <c r="S699" t="s">
        <v>912</v>
      </c>
    </row>
    <row r="700" spans="1:19" hidden="1" x14ac:dyDescent="0.25">
      <c r="A700" s="63">
        <v>699</v>
      </c>
      <c r="B700" s="69">
        <v>73</v>
      </c>
      <c r="C700" s="65">
        <v>44999</v>
      </c>
      <c r="D700" s="64" t="s">
        <v>12</v>
      </c>
      <c r="E700" s="74">
        <v>-410970</v>
      </c>
      <c r="F700" s="74">
        <v>-41097</v>
      </c>
      <c r="G700" s="74">
        <v>-452067</v>
      </c>
      <c r="H700" s="67" t="s">
        <v>832</v>
      </c>
      <c r="I700" s="50">
        <f>+VLOOKUP(B700,'[2]TT 2023'!$F:$K,2,0)</f>
        <v>-452067</v>
      </c>
      <c r="J700" s="50">
        <f t="shared" si="39"/>
        <v>0</v>
      </c>
      <c r="K700" s="78">
        <f>+VLOOKUP(B700,'[2]TT 2023'!$F:$K,6,0)</f>
        <v>45009</v>
      </c>
      <c r="L700" s="50" t="e">
        <f>+VLOOKUP(B700,[3]CHECK!E$2:G$146,3,0)</f>
        <v>#N/A</v>
      </c>
      <c r="M700" s="50" t="e">
        <f t="shared" si="40"/>
        <v>#N/A</v>
      </c>
      <c r="Q700" t="s">
        <v>896</v>
      </c>
      <c r="S700" t="s">
        <v>912</v>
      </c>
    </row>
    <row r="701" spans="1:19" hidden="1" x14ac:dyDescent="0.25">
      <c r="A701" s="63">
        <v>700</v>
      </c>
      <c r="B701" s="69">
        <v>462</v>
      </c>
      <c r="C701" s="65">
        <v>44999</v>
      </c>
      <c r="D701" s="64" t="s">
        <v>12</v>
      </c>
      <c r="E701" s="74">
        <v>-1687350</v>
      </c>
      <c r="F701" s="74">
        <v>-168735</v>
      </c>
      <c r="G701" s="74">
        <v>-1856085</v>
      </c>
      <c r="H701" s="67" t="s">
        <v>832</v>
      </c>
      <c r="I701" s="50">
        <f>+VLOOKUP(B701,'[2]TT 2023'!$F:$K,2,0)</f>
        <v>-1856085</v>
      </c>
      <c r="J701" s="50">
        <f t="shared" si="39"/>
        <v>0</v>
      </c>
      <c r="K701" s="78">
        <f>+VLOOKUP(B701,'[2]TT 2023'!$F:$K,6,0)</f>
        <v>45009</v>
      </c>
      <c r="L701" s="50" t="e">
        <f>+VLOOKUP(B701,[3]CHECK!E$2:G$146,3,0)</f>
        <v>#N/A</v>
      </c>
      <c r="M701" s="50" t="e">
        <f t="shared" si="40"/>
        <v>#N/A</v>
      </c>
      <c r="Q701" t="s">
        <v>896</v>
      </c>
      <c r="S701" t="s">
        <v>912</v>
      </c>
    </row>
    <row r="702" spans="1:19" hidden="1" x14ac:dyDescent="0.25">
      <c r="A702" s="63">
        <v>701</v>
      </c>
      <c r="B702" s="69">
        <v>490</v>
      </c>
      <c r="C702" s="65">
        <v>44999</v>
      </c>
      <c r="D702" s="64" t="s">
        <v>12</v>
      </c>
      <c r="E702" s="74">
        <v>-4392443</v>
      </c>
      <c r="F702" s="74">
        <v>-439244</v>
      </c>
      <c r="G702" s="74">
        <v>-4831687</v>
      </c>
      <c r="H702" s="67" t="s">
        <v>832</v>
      </c>
      <c r="I702" s="50">
        <f>+VLOOKUP(B702,'[2]TT 2023'!$F:$K,2,0)</f>
        <v>-4831687</v>
      </c>
      <c r="J702" s="50">
        <f t="shared" si="39"/>
        <v>0</v>
      </c>
      <c r="K702" s="78">
        <f>+VLOOKUP(B702,'[2]TT 2023'!$F:$K,6,0)</f>
        <v>45009</v>
      </c>
      <c r="L702" s="50" t="e">
        <f>+VLOOKUP(B702,[3]CHECK!E$2:G$146,3,0)</f>
        <v>#N/A</v>
      </c>
      <c r="M702" s="50" t="e">
        <f t="shared" si="40"/>
        <v>#N/A</v>
      </c>
      <c r="Q702" t="s">
        <v>896</v>
      </c>
      <c r="S702" t="s">
        <v>912</v>
      </c>
    </row>
    <row r="703" spans="1:19" hidden="1" x14ac:dyDescent="0.25">
      <c r="A703" s="63">
        <v>702</v>
      </c>
      <c r="B703" s="69">
        <v>683</v>
      </c>
      <c r="C703" s="65">
        <v>44999</v>
      </c>
      <c r="D703" s="64" t="s">
        <v>12</v>
      </c>
      <c r="E703" s="74">
        <v>-4008964</v>
      </c>
      <c r="F703" s="74">
        <v>-400896</v>
      </c>
      <c r="G703" s="74">
        <v>-4409860</v>
      </c>
      <c r="H703" s="67" t="s">
        <v>832</v>
      </c>
      <c r="I703" s="50">
        <f>+VLOOKUP(B703,'[2]TT 2023'!$F:$K,2,0)</f>
        <v>-4409860</v>
      </c>
      <c r="J703" s="50">
        <f t="shared" si="39"/>
        <v>0</v>
      </c>
      <c r="K703" s="78">
        <f>+VLOOKUP(B703,'[2]TT 2023'!$F:$K,6,0)</f>
        <v>45009</v>
      </c>
      <c r="L703" s="50" t="e">
        <f>+VLOOKUP(B703,[3]CHECK!E$2:G$146,3,0)</f>
        <v>#N/A</v>
      </c>
      <c r="M703" s="50" t="e">
        <f t="shared" si="40"/>
        <v>#N/A</v>
      </c>
      <c r="Q703" t="s">
        <v>896</v>
      </c>
      <c r="S703" t="s">
        <v>912</v>
      </c>
    </row>
    <row r="704" spans="1:19" hidden="1" x14ac:dyDescent="0.25">
      <c r="A704" s="63">
        <v>703</v>
      </c>
      <c r="B704" s="69">
        <v>45</v>
      </c>
      <c r="C704" s="65">
        <v>45000</v>
      </c>
      <c r="D704" s="64" t="s">
        <v>28</v>
      </c>
      <c r="E704" s="74">
        <v>-2007260</v>
      </c>
      <c r="F704" s="74">
        <v>-200726</v>
      </c>
      <c r="G704" s="74">
        <v>-2207986</v>
      </c>
      <c r="H704" s="67" t="s">
        <v>832</v>
      </c>
      <c r="I704" s="50">
        <f>+VLOOKUP(B704,'[2]TT 2023'!$F:$K,2,0)</f>
        <v>-2207986</v>
      </c>
      <c r="J704" s="50">
        <f t="shared" si="39"/>
        <v>0</v>
      </c>
      <c r="K704" s="78">
        <f>+VLOOKUP(B704,'[2]TT 2023'!$F:$K,6,0)</f>
        <v>45009</v>
      </c>
      <c r="L704" s="50" t="e">
        <f>+VLOOKUP(B704,[3]CHECK!E$2:G$146,3,0)</f>
        <v>#N/A</v>
      </c>
      <c r="M704" s="50" t="e">
        <f t="shared" si="40"/>
        <v>#N/A</v>
      </c>
      <c r="Q704" t="s">
        <v>896</v>
      </c>
      <c r="S704" t="s">
        <v>912</v>
      </c>
    </row>
    <row r="705" spans="1:19" hidden="1" x14ac:dyDescent="0.25">
      <c r="A705" s="63">
        <v>704</v>
      </c>
      <c r="B705" s="69">
        <v>50</v>
      </c>
      <c r="C705" s="65">
        <v>45000</v>
      </c>
      <c r="D705" s="64" t="s">
        <v>27</v>
      </c>
      <c r="E705" s="74">
        <v>-1200144</v>
      </c>
      <c r="F705" s="74">
        <v>-120015</v>
      </c>
      <c r="G705" s="74">
        <v>-1320159</v>
      </c>
      <c r="H705" s="67" t="s">
        <v>832</v>
      </c>
      <c r="I705" s="50">
        <f>+VLOOKUP(B705,'[2]TT 2023'!$F:$K,2,0)</f>
        <v>-1320158</v>
      </c>
      <c r="J705" s="50">
        <f t="shared" si="39"/>
        <v>1</v>
      </c>
      <c r="K705" s="78">
        <f>+VLOOKUP(B705,'[2]TT 2023'!$F:$K,6,0)</f>
        <v>45009</v>
      </c>
      <c r="L705" s="50" t="e">
        <f>+VLOOKUP(B705,[3]CHECK!E$2:G$146,3,0)</f>
        <v>#N/A</v>
      </c>
      <c r="M705" s="50" t="e">
        <f t="shared" si="40"/>
        <v>#N/A</v>
      </c>
      <c r="Q705" t="s">
        <v>896</v>
      </c>
      <c r="S705" t="s">
        <v>912</v>
      </c>
    </row>
    <row r="706" spans="1:19" hidden="1" x14ac:dyDescent="0.25">
      <c r="A706" s="63">
        <v>705</v>
      </c>
      <c r="B706" s="69">
        <v>51</v>
      </c>
      <c r="C706" s="65">
        <v>45000</v>
      </c>
      <c r="D706" s="64" t="s">
        <v>27</v>
      </c>
      <c r="E706" s="74">
        <v>-509760</v>
      </c>
      <c r="F706" s="74">
        <v>-50976</v>
      </c>
      <c r="G706" s="74">
        <v>-560736</v>
      </c>
      <c r="H706" s="67" t="s">
        <v>832</v>
      </c>
      <c r="I706" s="50">
        <f>+VLOOKUP(B706,'[2]TT 2023'!$F:$K,2,0)</f>
        <v>-560736</v>
      </c>
      <c r="J706" s="50">
        <f t="shared" si="39"/>
        <v>0</v>
      </c>
      <c r="K706" s="78">
        <f>+VLOOKUP(B706,'[2]TT 2023'!$F:$K,6,0)</f>
        <v>45009</v>
      </c>
      <c r="L706" s="50" t="e">
        <f>+VLOOKUP(B706,[3]CHECK!E$2:G$146,3,0)</f>
        <v>#N/A</v>
      </c>
      <c r="M706" s="50" t="e">
        <f t="shared" si="40"/>
        <v>#N/A</v>
      </c>
      <c r="Q706" t="s">
        <v>896</v>
      </c>
      <c r="S706" t="s">
        <v>912</v>
      </c>
    </row>
    <row r="707" spans="1:19" hidden="1" x14ac:dyDescent="0.25">
      <c r="A707" s="63">
        <v>706</v>
      </c>
      <c r="B707" s="69">
        <v>52</v>
      </c>
      <c r="C707" s="65">
        <v>45000</v>
      </c>
      <c r="D707" s="64" t="s">
        <v>30</v>
      </c>
      <c r="E707" s="74">
        <v>-6956392</v>
      </c>
      <c r="F707" s="74">
        <v>-695639</v>
      </c>
      <c r="G707" s="74">
        <v>-7652031</v>
      </c>
      <c r="H707" s="67" t="s">
        <v>832</v>
      </c>
      <c r="I707" s="50">
        <f>+VLOOKUP(B707,'[2]TT 2023'!$F:$K,2,0)</f>
        <v>-7652031</v>
      </c>
      <c r="J707" s="50">
        <f t="shared" si="39"/>
        <v>0</v>
      </c>
      <c r="K707" s="78">
        <f>+VLOOKUP(B707,'[2]TT 2023'!$F:$K,6,0)</f>
        <v>45009</v>
      </c>
      <c r="L707" s="50" t="e">
        <f>+VLOOKUP(B707,[3]CHECK!E$2:G$146,3,0)</f>
        <v>#N/A</v>
      </c>
      <c r="M707" s="50" t="e">
        <f t="shared" si="40"/>
        <v>#N/A</v>
      </c>
      <c r="Q707" t="s">
        <v>896</v>
      </c>
      <c r="S707" t="s">
        <v>912</v>
      </c>
    </row>
    <row r="708" spans="1:19" hidden="1" x14ac:dyDescent="0.25">
      <c r="A708" s="63">
        <v>707</v>
      </c>
      <c r="B708" s="69">
        <v>56</v>
      </c>
      <c r="C708" s="65">
        <v>45000</v>
      </c>
      <c r="D708" s="64" t="s">
        <v>26</v>
      </c>
      <c r="E708" s="74">
        <v>-5098998</v>
      </c>
      <c r="F708" s="74">
        <v>-509900</v>
      </c>
      <c r="G708" s="74">
        <v>-5608898</v>
      </c>
      <c r="H708" s="67" t="s">
        <v>832</v>
      </c>
      <c r="I708" s="50">
        <f>+VLOOKUP(B708,'[2]TT 2023'!$F:$K,2,0)</f>
        <v>-5608898</v>
      </c>
      <c r="J708" s="50">
        <f t="shared" ref="J708:J771" si="44">+I708-G708</f>
        <v>0</v>
      </c>
      <c r="K708" s="78">
        <f>+VLOOKUP(B708,'[2]TT 2023'!$F:$K,6,0)</f>
        <v>45009</v>
      </c>
      <c r="L708" s="50" t="e">
        <f>+VLOOKUP(B708,[3]CHECK!E$2:G$146,3,0)</f>
        <v>#N/A</v>
      </c>
      <c r="M708" s="50" t="e">
        <f t="shared" ref="M708:M771" si="45">+L708-G708</f>
        <v>#N/A</v>
      </c>
      <c r="Q708" t="s">
        <v>896</v>
      </c>
      <c r="S708" t="s">
        <v>912</v>
      </c>
    </row>
    <row r="709" spans="1:19" hidden="1" x14ac:dyDescent="0.25">
      <c r="A709" s="63">
        <v>708</v>
      </c>
      <c r="B709" s="69" t="s">
        <v>881</v>
      </c>
      <c r="C709" s="65">
        <v>45000</v>
      </c>
      <c r="D709" s="64" t="s">
        <v>31</v>
      </c>
      <c r="E709" s="74">
        <v>-1175075</v>
      </c>
      <c r="F709" s="74">
        <v>-117508</v>
      </c>
      <c r="G709" s="74">
        <v>-1292583</v>
      </c>
      <c r="H709" s="67" t="s">
        <v>832</v>
      </c>
      <c r="I709" s="50">
        <f>+VLOOKUP(B709,'[2]TT 2023'!$F:$K,2,0)</f>
        <v>-1292584</v>
      </c>
      <c r="J709" s="50">
        <f t="shared" si="44"/>
        <v>-1</v>
      </c>
      <c r="K709" s="78">
        <f>+VLOOKUP(B709,'[2]TT 2023'!$F:$K,6,0)</f>
        <v>45009</v>
      </c>
      <c r="L709" s="50" t="e">
        <f>+VLOOKUP(B709,[3]CHECK!E$2:G$146,3,0)</f>
        <v>#N/A</v>
      </c>
      <c r="M709" s="50" t="e">
        <f t="shared" si="45"/>
        <v>#N/A</v>
      </c>
      <c r="Q709" t="s">
        <v>896</v>
      </c>
      <c r="S709" t="s">
        <v>912</v>
      </c>
    </row>
    <row r="710" spans="1:19" hidden="1" x14ac:dyDescent="0.25">
      <c r="A710" s="63">
        <v>709</v>
      </c>
      <c r="B710" s="69">
        <v>58</v>
      </c>
      <c r="C710" s="65">
        <v>45000</v>
      </c>
      <c r="D710" s="64" t="s">
        <v>27</v>
      </c>
      <c r="E710" s="74">
        <v>-704793</v>
      </c>
      <c r="F710" s="74">
        <v>-70479</v>
      </c>
      <c r="G710" s="74">
        <v>-775272</v>
      </c>
      <c r="H710" s="67" t="s">
        <v>832</v>
      </c>
      <c r="I710" s="50">
        <f>+VLOOKUP(B710,'[2]TT 2023'!$F:$K,2,0)</f>
        <v>-775272</v>
      </c>
      <c r="J710" s="50">
        <f t="shared" si="44"/>
        <v>0</v>
      </c>
      <c r="K710" s="78">
        <f>+VLOOKUP(B710,'[2]TT 2023'!$F:$K,6,0)</f>
        <v>45009</v>
      </c>
      <c r="L710" s="50" t="e">
        <f>+VLOOKUP(B710,[3]CHECK!E$2:G$146,3,0)</f>
        <v>#N/A</v>
      </c>
      <c r="M710" s="50" t="e">
        <f t="shared" si="45"/>
        <v>#N/A</v>
      </c>
      <c r="Q710" t="s">
        <v>896</v>
      </c>
      <c r="S710" t="s">
        <v>912</v>
      </c>
    </row>
    <row r="711" spans="1:19" hidden="1" x14ac:dyDescent="0.25">
      <c r="A711" s="63">
        <v>710</v>
      </c>
      <c r="B711" s="69" t="s">
        <v>882</v>
      </c>
      <c r="C711" s="65">
        <v>45000</v>
      </c>
      <c r="D711" s="64" t="s">
        <v>30</v>
      </c>
      <c r="E711" s="74">
        <v>-998250</v>
      </c>
      <c r="F711" s="74">
        <v>-99825</v>
      </c>
      <c r="G711" s="74">
        <v>-1098075</v>
      </c>
      <c r="H711" s="67" t="s">
        <v>832</v>
      </c>
      <c r="I711" s="50">
        <f>+VLOOKUP(B711,'[2]TT 2023'!$F:$K,2,0)</f>
        <v>-1098075</v>
      </c>
      <c r="J711" s="50">
        <f t="shared" si="44"/>
        <v>0</v>
      </c>
      <c r="K711" s="78">
        <f>+VLOOKUP(B711,'[2]TT 2023'!$F:$K,6,0)</f>
        <v>45009</v>
      </c>
      <c r="L711" s="50" t="e">
        <f>+VLOOKUP(B711,[3]CHECK!E$2:G$146,3,0)</f>
        <v>#N/A</v>
      </c>
      <c r="M711" s="50" t="e">
        <f t="shared" si="45"/>
        <v>#N/A</v>
      </c>
      <c r="Q711" t="s">
        <v>896</v>
      </c>
      <c r="S711" t="s">
        <v>912</v>
      </c>
    </row>
    <row r="712" spans="1:19" hidden="1" x14ac:dyDescent="0.25">
      <c r="A712" s="63">
        <v>711</v>
      </c>
      <c r="B712" s="69">
        <v>71</v>
      </c>
      <c r="C712" s="65">
        <v>45000</v>
      </c>
      <c r="D712" s="64" t="s">
        <v>13</v>
      </c>
      <c r="E712" s="74">
        <v>-1163687</v>
      </c>
      <c r="F712" s="74">
        <v>-116370</v>
      </c>
      <c r="G712" s="74">
        <v>-1280057</v>
      </c>
      <c r="H712" s="67" t="s">
        <v>832</v>
      </c>
      <c r="I712" s="50">
        <f>+VLOOKUP(B712,'[2]TT 2023'!$F:$K,2,0)</f>
        <v>-1280056</v>
      </c>
      <c r="J712" s="50">
        <f t="shared" si="44"/>
        <v>1</v>
      </c>
      <c r="K712" s="78">
        <f>+VLOOKUP(B712,'[2]TT 2023'!$F:$K,6,0)</f>
        <v>45009</v>
      </c>
      <c r="L712" s="50" t="e">
        <f>+VLOOKUP(B712,[3]CHECK!E$2:G$146,3,0)</f>
        <v>#N/A</v>
      </c>
      <c r="M712" s="50" t="e">
        <f t="shared" si="45"/>
        <v>#N/A</v>
      </c>
      <c r="Q712" t="s">
        <v>896</v>
      </c>
      <c r="S712" t="s">
        <v>912</v>
      </c>
    </row>
    <row r="713" spans="1:19" hidden="1" x14ac:dyDescent="0.25">
      <c r="A713" s="63">
        <v>712</v>
      </c>
      <c r="B713" s="69">
        <v>75</v>
      </c>
      <c r="C713" s="65">
        <v>45000</v>
      </c>
      <c r="D713" s="64" t="s">
        <v>36</v>
      </c>
      <c r="E713" s="74">
        <v>-238132</v>
      </c>
      <c r="F713" s="74">
        <v>-23813</v>
      </c>
      <c r="G713" s="74">
        <v>-261945</v>
      </c>
      <c r="H713" s="67" t="s">
        <v>832</v>
      </c>
      <c r="I713" s="50">
        <f>+VLOOKUP(B713,'[2]TT 2023'!$F:$K,2,0)</f>
        <v>-261945</v>
      </c>
      <c r="J713" s="50">
        <f t="shared" si="44"/>
        <v>0</v>
      </c>
      <c r="K713" s="78">
        <f>+VLOOKUP(B713,'[2]TT 2023'!$F:$K,6,0)</f>
        <v>45009</v>
      </c>
      <c r="L713" s="50" t="e">
        <f>+VLOOKUP(B713,[3]CHECK!E$2:G$146,3,0)</f>
        <v>#N/A</v>
      </c>
      <c r="M713" s="50" t="e">
        <f t="shared" si="45"/>
        <v>#N/A</v>
      </c>
      <c r="Q713" t="s">
        <v>896</v>
      </c>
      <c r="S713" t="s">
        <v>912</v>
      </c>
    </row>
    <row r="714" spans="1:19" hidden="1" x14ac:dyDescent="0.25">
      <c r="A714" s="63">
        <v>713</v>
      </c>
      <c r="B714" s="69">
        <v>78</v>
      </c>
      <c r="C714" s="65">
        <v>45000</v>
      </c>
      <c r="D714" s="64" t="s">
        <v>36</v>
      </c>
      <c r="E714" s="74">
        <v>-3478143</v>
      </c>
      <c r="F714" s="74">
        <v>-347814</v>
      </c>
      <c r="G714" s="74">
        <v>-3825957</v>
      </c>
      <c r="H714" s="67" t="s">
        <v>832</v>
      </c>
      <c r="I714" s="50">
        <f>+VLOOKUP(B714,'[2]TT 2023'!$F:$K,2,0)</f>
        <v>-3825957</v>
      </c>
      <c r="J714" s="50">
        <f t="shared" si="44"/>
        <v>0</v>
      </c>
      <c r="K714" s="78">
        <f>+VLOOKUP(B714,'[2]TT 2023'!$F:$K,6,0)</f>
        <v>45009</v>
      </c>
      <c r="L714" s="50" t="e">
        <f>+VLOOKUP(B714,[3]CHECK!E$2:G$146,3,0)</f>
        <v>#N/A</v>
      </c>
      <c r="M714" s="50" t="e">
        <f t="shared" si="45"/>
        <v>#N/A</v>
      </c>
      <c r="Q714" t="s">
        <v>896</v>
      </c>
      <c r="S714" t="s">
        <v>912</v>
      </c>
    </row>
    <row r="715" spans="1:19" hidden="1" x14ac:dyDescent="0.25">
      <c r="A715" s="63">
        <v>714</v>
      </c>
      <c r="B715" s="69">
        <v>98</v>
      </c>
      <c r="C715" s="65">
        <v>45000</v>
      </c>
      <c r="D715" s="64" t="s">
        <v>13</v>
      </c>
      <c r="E715" s="74">
        <v>-1089000</v>
      </c>
      <c r="F715" s="74">
        <v>-108900</v>
      </c>
      <c r="G715" s="74">
        <v>-1197900</v>
      </c>
      <c r="H715" s="67" t="s">
        <v>832</v>
      </c>
      <c r="I715" s="50">
        <f>+VLOOKUP(B715,'[2]TT 2023'!$F:$K,2,0)</f>
        <v>-1197900</v>
      </c>
      <c r="J715" s="50">
        <f t="shared" si="44"/>
        <v>0</v>
      </c>
      <c r="K715" s="78">
        <f>+VLOOKUP(B715,'[2]TT 2023'!$F:$K,6,0)</f>
        <v>45009</v>
      </c>
      <c r="L715" s="50" t="e">
        <f>+VLOOKUP(B715,[3]CHECK!E$2:G$146,3,0)</f>
        <v>#N/A</v>
      </c>
      <c r="M715" s="50" t="e">
        <f t="shared" si="45"/>
        <v>#N/A</v>
      </c>
      <c r="Q715" t="s">
        <v>896</v>
      </c>
      <c r="S715" t="s">
        <v>912</v>
      </c>
    </row>
    <row r="716" spans="1:19" hidden="1" x14ac:dyDescent="0.25">
      <c r="A716" s="63">
        <v>715</v>
      </c>
      <c r="B716" s="69">
        <v>108</v>
      </c>
      <c r="C716" s="65">
        <v>45000</v>
      </c>
      <c r="D716" s="64" t="s">
        <v>36</v>
      </c>
      <c r="E716" s="74">
        <v>-640710</v>
      </c>
      <c r="F716" s="74">
        <v>-64072</v>
      </c>
      <c r="G716" s="74">
        <v>-704782</v>
      </c>
      <c r="H716" s="67" t="s">
        <v>832</v>
      </c>
      <c r="I716" s="50">
        <f>+VLOOKUP(B716,'[2]TT 2023'!$F:$K,2,0)</f>
        <v>-704781</v>
      </c>
      <c r="J716" s="50">
        <f t="shared" si="44"/>
        <v>1</v>
      </c>
      <c r="K716" s="78">
        <f>+VLOOKUP(B716,'[2]TT 2023'!$F:$K,6,0)</f>
        <v>45009</v>
      </c>
      <c r="L716" s="50" t="e">
        <f>+VLOOKUP(B716,[3]CHECK!E$2:G$146,3,0)</f>
        <v>#N/A</v>
      </c>
      <c r="M716" s="50" t="e">
        <f t="shared" si="45"/>
        <v>#N/A</v>
      </c>
      <c r="Q716" t="s">
        <v>896</v>
      </c>
      <c r="S716" t="s">
        <v>912</v>
      </c>
    </row>
    <row r="717" spans="1:19" hidden="1" x14ac:dyDescent="0.25">
      <c r="A717" s="63">
        <v>716</v>
      </c>
      <c r="B717" s="69">
        <v>145</v>
      </c>
      <c r="C717" s="65">
        <v>45000</v>
      </c>
      <c r="D717" s="64" t="s">
        <v>36</v>
      </c>
      <c r="E717" s="74">
        <v>-339840</v>
      </c>
      <c r="F717" s="74">
        <v>-33984</v>
      </c>
      <c r="G717" s="74">
        <v>-373824</v>
      </c>
      <c r="H717" s="67" t="s">
        <v>832</v>
      </c>
      <c r="I717" s="50">
        <f>+VLOOKUP(B717,'[2]TT 2023'!$F:$K,2,0)</f>
        <v>-373824</v>
      </c>
      <c r="J717" s="50">
        <f t="shared" si="44"/>
        <v>0</v>
      </c>
      <c r="K717" s="78">
        <f>+VLOOKUP(B717,'[2]TT 2023'!$F:$K,6,0)</f>
        <v>45009</v>
      </c>
      <c r="L717" s="50" t="e">
        <f>+VLOOKUP(B717,[3]CHECK!E$2:G$146,3,0)</f>
        <v>#N/A</v>
      </c>
      <c r="M717" s="50" t="e">
        <f t="shared" si="45"/>
        <v>#N/A</v>
      </c>
      <c r="Q717" t="s">
        <v>896</v>
      </c>
      <c r="S717" t="s">
        <v>912</v>
      </c>
    </row>
    <row r="718" spans="1:19" hidden="1" x14ac:dyDescent="0.25">
      <c r="A718" s="63">
        <v>717</v>
      </c>
      <c r="B718" s="69">
        <v>149</v>
      </c>
      <c r="C718" s="65">
        <v>45000</v>
      </c>
      <c r="D718" s="64" t="s">
        <v>36</v>
      </c>
      <c r="E718" s="74">
        <v>-911240</v>
      </c>
      <c r="F718" s="74">
        <v>-91124</v>
      </c>
      <c r="G718" s="74">
        <v>-1002364</v>
      </c>
      <c r="H718" s="67" t="s">
        <v>832</v>
      </c>
      <c r="I718" s="50">
        <f>+VLOOKUP(B718,'[2]TT 2023'!$F:$K,2,0)</f>
        <v>-1002364</v>
      </c>
      <c r="J718" s="50">
        <f t="shared" si="44"/>
        <v>0</v>
      </c>
      <c r="K718" s="78">
        <f>+VLOOKUP(B718,'[2]TT 2023'!$F:$K,6,0)</f>
        <v>45009</v>
      </c>
      <c r="L718" s="50" t="e">
        <f>+VLOOKUP(B718,[3]CHECK!E$2:G$146,3,0)</f>
        <v>#N/A</v>
      </c>
      <c r="M718" s="50" t="e">
        <f t="shared" si="45"/>
        <v>#N/A</v>
      </c>
      <c r="Q718" t="s">
        <v>896</v>
      </c>
      <c r="S718" t="s">
        <v>912</v>
      </c>
    </row>
    <row r="719" spans="1:19" hidden="1" x14ac:dyDescent="0.25">
      <c r="A719" s="63">
        <v>718</v>
      </c>
      <c r="B719" s="69" t="s">
        <v>883</v>
      </c>
      <c r="C719" s="65">
        <v>45001</v>
      </c>
      <c r="D719" s="64" t="s">
        <v>32</v>
      </c>
      <c r="E719" s="74">
        <v>-2769815</v>
      </c>
      <c r="F719" s="74">
        <v>-276982</v>
      </c>
      <c r="G719" s="74">
        <v>-3046797</v>
      </c>
      <c r="H719" s="67" t="s">
        <v>832</v>
      </c>
      <c r="I719" s="50">
        <f>+VLOOKUP(B719,'[2]TT 2023'!$F:$K,2,0)</f>
        <v>-3046797</v>
      </c>
      <c r="J719" s="50">
        <f t="shared" si="44"/>
        <v>0</v>
      </c>
      <c r="K719" s="78">
        <f>+VLOOKUP(B719,'[2]TT 2023'!$F:$K,6,0)</f>
        <v>45009</v>
      </c>
      <c r="L719" s="50" t="e">
        <f>+VLOOKUP(B719,[3]CHECK!E$2:G$146,3,0)</f>
        <v>#N/A</v>
      </c>
      <c r="M719" s="50" t="e">
        <f t="shared" si="45"/>
        <v>#N/A</v>
      </c>
      <c r="Q719" t="s">
        <v>896</v>
      </c>
      <c r="S719" t="s">
        <v>912</v>
      </c>
    </row>
    <row r="720" spans="1:19" hidden="1" x14ac:dyDescent="0.25">
      <c r="A720" s="63">
        <v>719</v>
      </c>
      <c r="B720" s="69">
        <v>104</v>
      </c>
      <c r="C720" s="65">
        <v>45006</v>
      </c>
      <c r="D720" s="64" t="s">
        <v>12</v>
      </c>
      <c r="E720" s="74">
        <v>-444232</v>
      </c>
      <c r="F720" s="74">
        <v>-44423</v>
      </c>
      <c r="G720" s="74">
        <v>-488655</v>
      </c>
      <c r="H720" s="67" t="s">
        <v>832</v>
      </c>
      <c r="I720" s="50">
        <f>+VLOOKUP(B720,'[2]TT 2023'!$F:$K,2,0)</f>
        <v>-488655</v>
      </c>
      <c r="J720" s="50">
        <f t="shared" si="44"/>
        <v>0</v>
      </c>
      <c r="K720" s="78">
        <f>+VLOOKUP(B720,'[2]TT 2023'!$F:$K,6,0)</f>
        <v>45009</v>
      </c>
      <c r="L720" s="50" t="e">
        <f>+VLOOKUP(B720,[3]CHECK!E$2:G$146,3,0)</f>
        <v>#N/A</v>
      </c>
      <c r="M720" s="50" t="e">
        <f t="shared" si="45"/>
        <v>#N/A</v>
      </c>
      <c r="Q720" t="s">
        <v>896</v>
      </c>
      <c r="S720" t="s">
        <v>912</v>
      </c>
    </row>
    <row r="721" spans="1:19" hidden="1" x14ac:dyDescent="0.25">
      <c r="A721" s="63">
        <v>720</v>
      </c>
      <c r="B721" s="69">
        <v>127</v>
      </c>
      <c r="C721" s="65">
        <v>45009</v>
      </c>
      <c r="D721" s="64" t="s">
        <v>13</v>
      </c>
      <c r="E721" s="74">
        <v>-459386</v>
      </c>
      <c r="F721" s="74">
        <v>-45939</v>
      </c>
      <c r="G721" s="74">
        <v>-505325</v>
      </c>
      <c r="H721" s="67" t="s">
        <v>832</v>
      </c>
      <c r="I721" s="50">
        <f>+VLOOKUP(B721,'[2]TT 2023'!$F:$K,2,0)</f>
        <v>-505325</v>
      </c>
      <c r="J721" s="50">
        <f t="shared" si="44"/>
        <v>0</v>
      </c>
      <c r="K721" s="78">
        <f>+VLOOKUP(B721,'[2]TT 2023'!$F:$K,6,0)</f>
        <v>45026</v>
      </c>
      <c r="L721" s="50" t="e">
        <f>+VLOOKUP(B721,[3]CHECK!E$2:G$146,3,0)</f>
        <v>#N/A</v>
      </c>
      <c r="M721" s="50" t="e">
        <f t="shared" si="45"/>
        <v>#N/A</v>
      </c>
      <c r="Q721" t="s">
        <v>896</v>
      </c>
      <c r="S721" t="s">
        <v>912</v>
      </c>
    </row>
    <row r="722" spans="1:19" hidden="1" x14ac:dyDescent="0.25">
      <c r="A722" s="63">
        <v>721</v>
      </c>
      <c r="B722" s="69">
        <v>80</v>
      </c>
      <c r="C722" s="65">
        <v>45021</v>
      </c>
      <c r="D722" s="64" t="s">
        <v>34</v>
      </c>
      <c r="E722" s="74">
        <v>-11374192</v>
      </c>
      <c r="F722" s="74">
        <v>-1137419</v>
      </c>
      <c r="G722" s="74">
        <v>-12511611</v>
      </c>
      <c r="H722" s="67" t="s">
        <v>833</v>
      </c>
      <c r="I722" s="50">
        <f>+VLOOKUP(B722,'[2]TT 2023'!$F:$K,2,0)</f>
        <v>-12511611</v>
      </c>
      <c r="J722" s="50">
        <f t="shared" si="44"/>
        <v>0</v>
      </c>
      <c r="K722" s="78">
        <f>+VLOOKUP(B722,'[2]TT 2023'!$F:$K,6,0)</f>
        <v>45026</v>
      </c>
      <c r="L722" s="50" t="e">
        <f>+VLOOKUP(B722,[3]CHECK!E$2:G$146,3,0)</f>
        <v>#N/A</v>
      </c>
      <c r="M722" s="50" t="e">
        <f t="shared" si="45"/>
        <v>#N/A</v>
      </c>
      <c r="Q722" t="s">
        <v>896</v>
      </c>
      <c r="S722" t="s">
        <v>912</v>
      </c>
    </row>
    <row r="723" spans="1:19" hidden="1" x14ac:dyDescent="0.25">
      <c r="A723" s="63">
        <v>722</v>
      </c>
      <c r="B723" s="69">
        <v>95</v>
      </c>
      <c r="C723" s="65">
        <v>45021</v>
      </c>
      <c r="D723" s="64" t="s">
        <v>33</v>
      </c>
      <c r="E723" s="74">
        <v>-2579847</v>
      </c>
      <c r="F723" s="74">
        <v>-257985</v>
      </c>
      <c r="G723" s="74">
        <v>-2837832</v>
      </c>
      <c r="H723" s="67" t="s">
        <v>833</v>
      </c>
      <c r="I723" s="50">
        <f>+VLOOKUP(B723,'[2]TT 2023'!$F:$K,2,0)</f>
        <v>-2837832</v>
      </c>
      <c r="J723" s="50">
        <f t="shared" si="44"/>
        <v>0</v>
      </c>
      <c r="K723" s="78">
        <f>+VLOOKUP(B723,'[2]TT 2023'!$F:$K,6,0)</f>
        <v>45040</v>
      </c>
      <c r="L723" s="50" t="e">
        <f>+VLOOKUP(B723,[3]CHECK!E$2:G$146,3,0)</f>
        <v>#N/A</v>
      </c>
      <c r="M723" s="50" t="e">
        <f t="shared" si="45"/>
        <v>#N/A</v>
      </c>
      <c r="Q723" t="s">
        <v>896</v>
      </c>
      <c r="S723" t="s">
        <v>912</v>
      </c>
    </row>
    <row r="724" spans="1:19" hidden="1" x14ac:dyDescent="0.25">
      <c r="A724" s="63">
        <v>723</v>
      </c>
      <c r="B724" s="69">
        <v>126</v>
      </c>
      <c r="C724" s="65">
        <v>45021</v>
      </c>
      <c r="D724" s="64" t="s">
        <v>31</v>
      </c>
      <c r="E724" s="74">
        <v>-816750</v>
      </c>
      <c r="F724" s="74">
        <v>-81675</v>
      </c>
      <c r="G724" s="74">
        <v>-898425</v>
      </c>
      <c r="H724" s="67" t="s">
        <v>833</v>
      </c>
      <c r="I724" s="50">
        <f>+VLOOKUP(B724,'[2]TT 2023'!$F:$K,2,0)</f>
        <v>-898425</v>
      </c>
      <c r="J724" s="50">
        <f t="shared" si="44"/>
        <v>0</v>
      </c>
      <c r="K724" s="78">
        <f>+VLOOKUP(B724,'[2]TT 2023'!$F:$K,6,0)</f>
        <v>45026</v>
      </c>
      <c r="L724" s="50" t="e">
        <f>+VLOOKUP(B724,[3]CHECK!E$2:G$146,3,0)</f>
        <v>#N/A</v>
      </c>
      <c r="M724" s="50" t="e">
        <f t="shared" si="45"/>
        <v>#N/A</v>
      </c>
      <c r="Q724" t="s">
        <v>896</v>
      </c>
      <c r="S724" t="s">
        <v>912</v>
      </c>
    </row>
    <row r="725" spans="1:19" hidden="1" x14ac:dyDescent="0.25">
      <c r="A725" s="63">
        <v>724</v>
      </c>
      <c r="B725" s="69">
        <v>150</v>
      </c>
      <c r="C725" s="65">
        <v>45021</v>
      </c>
      <c r="D725" s="64" t="s">
        <v>31</v>
      </c>
      <c r="E725" s="74">
        <v>-1223868</v>
      </c>
      <c r="F725" s="74">
        <v>-122387</v>
      </c>
      <c r="G725" s="74">
        <v>-1346255</v>
      </c>
      <c r="H725" s="67" t="s">
        <v>833</v>
      </c>
      <c r="I725" s="50">
        <f>+VLOOKUP(B725,'[2]TT 2023'!$F:$K,2,0)</f>
        <v>-1346255</v>
      </c>
      <c r="J725" s="50">
        <f t="shared" si="44"/>
        <v>0</v>
      </c>
      <c r="K725" s="78">
        <f>+VLOOKUP(B725,'[2]TT 2023'!$F:$K,6,0)</f>
        <v>45026</v>
      </c>
      <c r="L725" s="50" t="e">
        <f>+VLOOKUP(B725,[3]CHECK!E$2:G$146,3,0)</f>
        <v>#N/A</v>
      </c>
      <c r="M725" s="50" t="e">
        <f t="shared" si="45"/>
        <v>#N/A</v>
      </c>
      <c r="Q725" t="s">
        <v>896</v>
      </c>
      <c r="S725" t="s">
        <v>912</v>
      </c>
    </row>
    <row r="726" spans="1:19" hidden="1" x14ac:dyDescent="0.25">
      <c r="A726" s="63">
        <v>725</v>
      </c>
      <c r="B726" s="69">
        <v>181</v>
      </c>
      <c r="C726" s="65">
        <v>45021</v>
      </c>
      <c r="D726" s="64" t="s">
        <v>36</v>
      </c>
      <c r="E726" s="74">
        <v>-146862</v>
      </c>
      <c r="F726" s="74">
        <v>-14686</v>
      </c>
      <c r="G726" s="74">
        <v>-161548</v>
      </c>
      <c r="H726" s="67" t="s">
        <v>833</v>
      </c>
      <c r="I726" s="50">
        <f>+VLOOKUP(B726,'[2]TT 2023'!$F:$K,2,0)</f>
        <v>-161548</v>
      </c>
      <c r="J726" s="50">
        <f t="shared" si="44"/>
        <v>0</v>
      </c>
      <c r="K726" s="78">
        <f>+VLOOKUP(B726,'[2]TT 2023'!$F:$K,6,0)</f>
        <v>45026</v>
      </c>
      <c r="L726" s="50" t="e">
        <f>+VLOOKUP(B726,[3]CHECK!E$2:G$146,3,0)</f>
        <v>#N/A</v>
      </c>
      <c r="M726" s="50" t="e">
        <f t="shared" si="45"/>
        <v>#N/A</v>
      </c>
      <c r="Q726" t="s">
        <v>896</v>
      </c>
      <c r="S726" t="s">
        <v>912</v>
      </c>
    </row>
    <row r="727" spans="1:19" hidden="1" x14ac:dyDescent="0.25">
      <c r="A727" s="63">
        <v>726</v>
      </c>
      <c r="B727" s="69">
        <v>185</v>
      </c>
      <c r="C727" s="65">
        <v>45021</v>
      </c>
      <c r="D727" s="64" t="s">
        <v>36</v>
      </c>
      <c r="E727" s="74">
        <v>-2300913</v>
      </c>
      <c r="F727" s="74">
        <v>-230091</v>
      </c>
      <c r="G727" s="74">
        <v>-2531004</v>
      </c>
      <c r="H727" s="67" t="s">
        <v>833</v>
      </c>
      <c r="I727" s="50">
        <f>+VLOOKUP(B727,'[2]TT 2023'!$F:$K,2,0)</f>
        <v>-2531004</v>
      </c>
      <c r="J727" s="50">
        <f t="shared" si="44"/>
        <v>0</v>
      </c>
      <c r="K727" s="78">
        <f>+VLOOKUP(B727,'[2]TT 2023'!$F:$K,6,0)</f>
        <v>45026</v>
      </c>
      <c r="L727" s="50" t="e">
        <f>+VLOOKUP(B727,[3]CHECK!E$2:G$146,3,0)</f>
        <v>#N/A</v>
      </c>
      <c r="M727" s="50" t="e">
        <f t="shared" si="45"/>
        <v>#N/A</v>
      </c>
      <c r="Q727" t="s">
        <v>896</v>
      </c>
      <c r="S727" t="s">
        <v>912</v>
      </c>
    </row>
    <row r="728" spans="1:19" hidden="1" x14ac:dyDescent="0.25">
      <c r="A728" s="63">
        <v>727</v>
      </c>
      <c r="B728" s="69">
        <v>154</v>
      </c>
      <c r="C728" s="65">
        <v>45027</v>
      </c>
      <c r="D728" s="64" t="s">
        <v>31</v>
      </c>
      <c r="E728" s="74">
        <v>-879812</v>
      </c>
      <c r="F728" s="74">
        <v>-87981</v>
      </c>
      <c r="G728" s="74">
        <v>-967793</v>
      </c>
      <c r="H728" s="67" t="s">
        <v>833</v>
      </c>
      <c r="I728" s="50">
        <f>+VLOOKUP(B728,'[2]TT 2023'!$F:$K,2,0)</f>
        <v>-967793</v>
      </c>
      <c r="J728" s="50">
        <f t="shared" si="44"/>
        <v>0</v>
      </c>
      <c r="K728" s="78">
        <f>+VLOOKUP(B728,'[2]TT 2023'!$F:$K,6,0)</f>
        <v>45040</v>
      </c>
      <c r="L728" s="50" t="e">
        <f>+VLOOKUP(B728,[3]CHECK!E$2:G$146,3,0)</f>
        <v>#N/A</v>
      </c>
      <c r="M728" s="50" t="e">
        <f t="shared" si="45"/>
        <v>#N/A</v>
      </c>
      <c r="Q728" t="s">
        <v>896</v>
      </c>
      <c r="S728" t="s">
        <v>912</v>
      </c>
    </row>
    <row r="729" spans="1:19" hidden="1" x14ac:dyDescent="0.25">
      <c r="A729" s="63">
        <v>728</v>
      </c>
      <c r="B729" s="69">
        <v>116</v>
      </c>
      <c r="C729" s="65">
        <v>45030</v>
      </c>
      <c r="D729" s="64" t="s">
        <v>28</v>
      </c>
      <c r="E729" s="74">
        <v>-2545791</v>
      </c>
      <c r="F729" s="74">
        <v>-254579</v>
      </c>
      <c r="G729" s="74">
        <v>-2800370</v>
      </c>
      <c r="H729" s="67" t="s">
        <v>833</v>
      </c>
      <c r="I729" s="50">
        <f>+VLOOKUP(B729,'[2]TT 2023'!$F:$K,2,0)</f>
        <v>-2800370</v>
      </c>
      <c r="J729" s="50">
        <f t="shared" si="44"/>
        <v>0</v>
      </c>
      <c r="K729" s="78">
        <f>+VLOOKUP(B729,'[2]TT 2023'!$F:$K,6,0)</f>
        <v>45040</v>
      </c>
      <c r="L729" s="50" t="e">
        <f>+VLOOKUP(B729,[3]CHECK!E$2:G$146,3,0)</f>
        <v>#N/A</v>
      </c>
      <c r="M729" s="50" t="e">
        <f t="shared" si="45"/>
        <v>#N/A</v>
      </c>
      <c r="Q729" t="s">
        <v>896</v>
      </c>
      <c r="S729" t="s">
        <v>912</v>
      </c>
    </row>
    <row r="730" spans="1:19" hidden="1" x14ac:dyDescent="0.25">
      <c r="A730" s="63">
        <v>729</v>
      </c>
      <c r="B730" s="69">
        <v>117</v>
      </c>
      <c r="C730" s="65">
        <v>45035</v>
      </c>
      <c r="D730" s="64" t="s">
        <v>38</v>
      </c>
      <c r="E730" s="74">
        <v>-3266472</v>
      </c>
      <c r="F730" s="74">
        <v>-326647</v>
      </c>
      <c r="G730" s="74">
        <v>-3593119</v>
      </c>
      <c r="H730" s="67" t="s">
        <v>833</v>
      </c>
      <c r="I730" s="50">
        <f>+VLOOKUP(B730,'[2]TT 2023'!$F:$K,2,0)</f>
        <v>-3593119</v>
      </c>
      <c r="J730" s="50">
        <f t="shared" si="44"/>
        <v>0</v>
      </c>
      <c r="K730" s="78">
        <f>+VLOOKUP(B730,'[2]TT 2023'!$F:$K,6,0)</f>
        <v>45040</v>
      </c>
      <c r="L730" s="50" t="e">
        <f>+VLOOKUP(B730,[3]CHECK!E$2:G$146,3,0)</f>
        <v>#N/A</v>
      </c>
      <c r="M730" s="50" t="e">
        <f t="shared" si="45"/>
        <v>#N/A</v>
      </c>
      <c r="Q730" t="s">
        <v>896</v>
      </c>
      <c r="S730" t="s">
        <v>912</v>
      </c>
    </row>
    <row r="731" spans="1:19" hidden="1" x14ac:dyDescent="0.25">
      <c r="A731" s="63">
        <v>730</v>
      </c>
      <c r="B731" s="69">
        <v>122</v>
      </c>
      <c r="C731" s="65">
        <v>45035</v>
      </c>
      <c r="D731" s="64" t="s">
        <v>28</v>
      </c>
      <c r="E731" s="74">
        <v>-750435</v>
      </c>
      <c r="F731" s="74">
        <v>-75044</v>
      </c>
      <c r="G731" s="74">
        <v>-825479</v>
      </c>
      <c r="H731" s="67" t="s">
        <v>833</v>
      </c>
      <c r="I731" s="50">
        <f>+VLOOKUP(B731,'[2]TT 2023'!$F:$K,2,0)</f>
        <v>-825479</v>
      </c>
      <c r="J731" s="50">
        <f t="shared" si="44"/>
        <v>0</v>
      </c>
      <c r="K731" s="78">
        <f>+VLOOKUP(B731,'[2]TT 2023'!$F:$K,6,0)</f>
        <v>45040</v>
      </c>
      <c r="L731" s="50" t="e">
        <f>+VLOOKUP(B731,[3]CHECK!E$2:G$146,3,0)</f>
        <v>#N/A</v>
      </c>
      <c r="M731" s="50" t="e">
        <f t="shared" si="45"/>
        <v>#N/A</v>
      </c>
      <c r="Q731" t="s">
        <v>896</v>
      </c>
      <c r="S731" t="s">
        <v>912</v>
      </c>
    </row>
    <row r="732" spans="1:19" hidden="1" x14ac:dyDescent="0.25">
      <c r="A732" s="63">
        <v>731</v>
      </c>
      <c r="B732" s="69">
        <v>161</v>
      </c>
      <c r="C732" s="65">
        <v>45035</v>
      </c>
      <c r="D732" s="64" t="s">
        <v>13</v>
      </c>
      <c r="E732" s="74">
        <v>-2246015</v>
      </c>
      <c r="F732" s="74">
        <v>-224601</v>
      </c>
      <c r="G732" s="74">
        <v>-2470616</v>
      </c>
      <c r="H732" s="67" t="s">
        <v>833</v>
      </c>
      <c r="I732" s="50">
        <f>+VLOOKUP(B732,'[2]TT 2023'!$F:$K,2,0)</f>
        <v>-2470617</v>
      </c>
      <c r="J732" s="50">
        <f t="shared" si="44"/>
        <v>-1</v>
      </c>
      <c r="K732" s="78">
        <f>+VLOOKUP(B732,'[2]TT 2023'!$F:$K,6,0)</f>
        <v>45040</v>
      </c>
      <c r="L732" s="50" t="e">
        <f>+VLOOKUP(B732,[3]CHECK!E$2:G$146,3,0)</f>
        <v>#N/A</v>
      </c>
      <c r="M732" s="50" t="e">
        <f t="shared" si="45"/>
        <v>#N/A</v>
      </c>
      <c r="Q732" t="s">
        <v>896</v>
      </c>
      <c r="S732" t="s">
        <v>912</v>
      </c>
    </row>
    <row r="733" spans="1:19" hidden="1" x14ac:dyDescent="0.25">
      <c r="A733" s="63">
        <v>732</v>
      </c>
      <c r="B733" s="69">
        <v>234</v>
      </c>
      <c r="C733" s="65">
        <v>45035</v>
      </c>
      <c r="D733" s="64" t="s">
        <v>36</v>
      </c>
      <c r="E733" s="74">
        <v>-418768</v>
      </c>
      <c r="F733" s="74">
        <v>-41877</v>
      </c>
      <c r="G733" s="74">
        <v>-460645</v>
      </c>
      <c r="H733" s="67" t="s">
        <v>833</v>
      </c>
      <c r="I733" s="50">
        <f>+VLOOKUP(B733,'[2]TT 2023'!$F:$K,2,0)</f>
        <v>-460645</v>
      </c>
      <c r="J733" s="50">
        <f t="shared" si="44"/>
        <v>0</v>
      </c>
      <c r="K733" s="78">
        <f>+VLOOKUP(B733,'[2]TT 2023'!$F:$K,6,0)</f>
        <v>45040</v>
      </c>
      <c r="L733" s="50" t="e">
        <f>+VLOOKUP(B733,[3]CHECK!E$2:G$146,3,0)</f>
        <v>#N/A</v>
      </c>
      <c r="M733" s="50" t="e">
        <f t="shared" si="45"/>
        <v>#N/A</v>
      </c>
      <c r="Q733" t="s">
        <v>896</v>
      </c>
      <c r="S733" t="s">
        <v>912</v>
      </c>
    </row>
    <row r="734" spans="1:19" hidden="1" x14ac:dyDescent="0.25">
      <c r="A734" s="63">
        <v>733</v>
      </c>
      <c r="B734" s="69" t="s">
        <v>884</v>
      </c>
      <c r="C734" s="65">
        <v>45037</v>
      </c>
      <c r="D734" s="64" t="s">
        <v>27</v>
      </c>
      <c r="E734" s="74">
        <v>-1134880</v>
      </c>
      <c r="F734" s="74">
        <v>-113488</v>
      </c>
      <c r="G734" s="74">
        <v>-1248368</v>
      </c>
      <c r="H734" s="67" t="s">
        <v>833</v>
      </c>
      <c r="I734" s="50">
        <f>+VLOOKUP(B734,'[2]TT 2023'!$F:$K,2,0)</f>
        <v>-1248368</v>
      </c>
      <c r="J734" s="50">
        <f t="shared" si="44"/>
        <v>0</v>
      </c>
      <c r="K734" s="78">
        <f>+VLOOKUP(B734,'[2]TT 2023'!$F:$K,6,0)</f>
        <v>45056</v>
      </c>
      <c r="L734" s="50" t="e">
        <f>+VLOOKUP(B734,[3]CHECK!E$2:G$146,3,0)</f>
        <v>#N/A</v>
      </c>
      <c r="M734" s="50" t="e">
        <f t="shared" si="45"/>
        <v>#N/A</v>
      </c>
      <c r="Q734" t="s">
        <v>896</v>
      </c>
      <c r="S734" t="s">
        <v>912</v>
      </c>
    </row>
    <row r="735" spans="1:19" hidden="1" x14ac:dyDescent="0.25">
      <c r="A735" s="63">
        <v>734</v>
      </c>
      <c r="B735" s="69">
        <v>172</v>
      </c>
      <c r="C735" s="65">
        <v>45040</v>
      </c>
      <c r="D735" s="64" t="s">
        <v>13</v>
      </c>
      <c r="E735" s="74">
        <v>-493993</v>
      </c>
      <c r="F735" s="74">
        <v>-49400</v>
      </c>
      <c r="G735" s="74">
        <v>-543393</v>
      </c>
      <c r="H735" s="67" t="s">
        <v>833</v>
      </c>
      <c r="I735" s="50">
        <f>+VLOOKUP(B735,'[2]TT 2023'!$F:$K,2,0)</f>
        <v>-543392</v>
      </c>
      <c r="J735" s="50">
        <f t="shared" si="44"/>
        <v>1</v>
      </c>
      <c r="K735" s="78">
        <f>+VLOOKUP(B735,'[2]TT 2023'!$F:$K,6,0)</f>
        <v>45056</v>
      </c>
      <c r="L735" s="50" t="e">
        <f>+VLOOKUP(B735,[3]CHECK!E$2:G$146,3,0)</f>
        <v>#N/A</v>
      </c>
      <c r="M735" s="50" t="e">
        <f t="shared" si="45"/>
        <v>#N/A</v>
      </c>
      <c r="Q735" t="s">
        <v>896</v>
      </c>
      <c r="S735" t="s">
        <v>912</v>
      </c>
    </row>
    <row r="736" spans="1:19" hidden="1" x14ac:dyDescent="0.25">
      <c r="A736" s="63">
        <v>735</v>
      </c>
      <c r="B736" s="69">
        <v>247</v>
      </c>
      <c r="C736" s="65">
        <v>45040</v>
      </c>
      <c r="D736" s="64" t="s">
        <v>36</v>
      </c>
      <c r="E736" s="74">
        <v>-119066</v>
      </c>
      <c r="F736" s="74">
        <v>-11907</v>
      </c>
      <c r="G736" s="74">
        <v>-130973</v>
      </c>
      <c r="H736" s="67" t="s">
        <v>833</v>
      </c>
      <c r="I736" s="50">
        <f>+VLOOKUP(B736,'[2]TT 2023'!$F:$K,2,0)</f>
        <v>-130973</v>
      </c>
      <c r="J736" s="50">
        <f t="shared" si="44"/>
        <v>0</v>
      </c>
      <c r="K736" s="78">
        <f>+VLOOKUP(B736,'[2]TT 2023'!$F:$K,6,0)</f>
        <v>45056</v>
      </c>
      <c r="L736" s="50" t="e">
        <f>+VLOOKUP(B736,[3]CHECK!E$2:G$146,3,0)</f>
        <v>#N/A</v>
      </c>
      <c r="M736" s="50" t="e">
        <f t="shared" si="45"/>
        <v>#N/A</v>
      </c>
      <c r="Q736" t="s">
        <v>896</v>
      </c>
      <c r="S736" t="s">
        <v>912</v>
      </c>
    </row>
    <row r="737" spans="1:19" hidden="1" x14ac:dyDescent="0.25">
      <c r="A737" s="63">
        <v>736</v>
      </c>
      <c r="B737" s="69">
        <v>163</v>
      </c>
      <c r="C737" s="65">
        <v>45050</v>
      </c>
      <c r="D737" s="64" t="s">
        <v>32</v>
      </c>
      <c r="E737" s="74">
        <v>-1034143</v>
      </c>
      <c r="F737" s="74">
        <v>-103414</v>
      </c>
      <c r="G737" s="74">
        <v>-1137557</v>
      </c>
      <c r="H737" s="67" t="s">
        <v>834</v>
      </c>
      <c r="I737" s="50">
        <f>+VLOOKUP(B737,'[2]TT 2023'!$F:$K,2,0)</f>
        <v>-1137557</v>
      </c>
      <c r="J737" s="50">
        <f t="shared" si="44"/>
        <v>0</v>
      </c>
      <c r="K737" s="78">
        <f>+VLOOKUP(B737,'[2]TT 2023'!$F:$K,6,0)</f>
        <v>45056</v>
      </c>
      <c r="L737" s="50" t="e">
        <f>+VLOOKUP(B737,[3]CHECK!E$2:G$146,3,0)</f>
        <v>#N/A</v>
      </c>
      <c r="M737" s="50" t="e">
        <f t="shared" si="45"/>
        <v>#N/A</v>
      </c>
      <c r="Q737" t="s">
        <v>896</v>
      </c>
      <c r="S737" t="s">
        <v>912</v>
      </c>
    </row>
    <row r="738" spans="1:19" hidden="1" x14ac:dyDescent="0.25">
      <c r="A738" s="63">
        <v>737</v>
      </c>
      <c r="B738" s="69">
        <v>174</v>
      </c>
      <c r="C738" s="65">
        <v>45050</v>
      </c>
      <c r="D738" s="64" t="s">
        <v>29</v>
      </c>
      <c r="E738" s="74">
        <v>-696890</v>
      </c>
      <c r="F738" s="74">
        <v>-69689</v>
      </c>
      <c r="G738" s="74">
        <v>-766579</v>
      </c>
      <c r="H738" s="67" t="s">
        <v>834</v>
      </c>
      <c r="I738" s="50">
        <f>+VLOOKUP(B738,'[2]TT 2023'!$F:$K,2,0)</f>
        <v>-766579</v>
      </c>
      <c r="J738" s="50">
        <f t="shared" si="44"/>
        <v>0</v>
      </c>
      <c r="K738" s="78">
        <f>+VLOOKUP(B738,'[2]TT 2023'!$F:$K,6,0)</f>
        <v>45056</v>
      </c>
      <c r="L738" s="50" t="e">
        <f>+VLOOKUP(B738,[3]CHECK!E$2:G$146,3,0)</f>
        <v>#N/A</v>
      </c>
      <c r="M738" s="50" t="e">
        <f t="shared" si="45"/>
        <v>#N/A</v>
      </c>
      <c r="Q738" t="s">
        <v>896</v>
      </c>
      <c r="S738" t="s">
        <v>912</v>
      </c>
    </row>
    <row r="739" spans="1:19" hidden="1" x14ac:dyDescent="0.25">
      <c r="A739" s="63">
        <v>738</v>
      </c>
      <c r="B739" s="69">
        <v>143</v>
      </c>
      <c r="C739" s="65">
        <v>45054</v>
      </c>
      <c r="D739" s="64" t="s">
        <v>28</v>
      </c>
      <c r="E739" s="74">
        <v>-1964491</v>
      </c>
      <c r="F739" s="74">
        <v>-196449</v>
      </c>
      <c r="G739" s="74">
        <v>-2160940</v>
      </c>
      <c r="H739" s="67" t="s">
        <v>834</v>
      </c>
      <c r="I739" s="50">
        <f>+VLOOKUP(B739,'[2]TT 2023'!$F:$K,2,0)</f>
        <v>-2160940</v>
      </c>
      <c r="J739" s="50">
        <f t="shared" si="44"/>
        <v>0</v>
      </c>
      <c r="K739" s="78">
        <f>+VLOOKUP(B739,'[2]TT 2023'!$F:$K,6,0)</f>
        <v>45056</v>
      </c>
      <c r="L739" s="50" t="e">
        <f>+VLOOKUP(B739,[3]CHECK!E$2:G$146,3,0)</f>
        <v>#N/A</v>
      </c>
      <c r="M739" s="50" t="e">
        <f t="shared" si="45"/>
        <v>#N/A</v>
      </c>
      <c r="Q739" t="s">
        <v>896</v>
      </c>
      <c r="S739" t="s">
        <v>912</v>
      </c>
    </row>
    <row r="740" spans="1:19" hidden="1" x14ac:dyDescent="0.25">
      <c r="A740" s="63">
        <v>739</v>
      </c>
      <c r="B740" s="69">
        <v>191</v>
      </c>
      <c r="C740" s="65">
        <v>45054</v>
      </c>
      <c r="D740" s="64" t="s">
        <v>13</v>
      </c>
      <c r="E740" s="74">
        <v>-372789</v>
      </c>
      <c r="F740" s="74">
        <v>-37279</v>
      </c>
      <c r="G740" s="74">
        <v>-410068</v>
      </c>
      <c r="H740" s="67" t="s">
        <v>834</v>
      </c>
      <c r="I740" s="50">
        <f>+VLOOKUP(B740,'[2]TT 2023'!$F:$K,2,0)</f>
        <v>-410068</v>
      </c>
      <c r="J740" s="50">
        <f t="shared" si="44"/>
        <v>0</v>
      </c>
      <c r="K740" s="78">
        <f>+VLOOKUP(B740,'[2]TT 2023'!$F:$K,6,0)</f>
        <v>45056</v>
      </c>
      <c r="L740" s="50" t="e">
        <f>+VLOOKUP(B740,[3]CHECK!E$2:G$146,3,0)</f>
        <v>#N/A</v>
      </c>
      <c r="M740" s="50" t="e">
        <f t="shared" si="45"/>
        <v>#N/A</v>
      </c>
      <c r="Q740" t="s">
        <v>896</v>
      </c>
      <c r="S740" t="s">
        <v>912</v>
      </c>
    </row>
    <row r="741" spans="1:19" hidden="1" x14ac:dyDescent="0.25">
      <c r="A741" s="63">
        <v>740</v>
      </c>
      <c r="B741" s="69" t="s">
        <v>887</v>
      </c>
      <c r="C741" s="65">
        <v>45054</v>
      </c>
      <c r="D741" s="64" t="s">
        <v>31</v>
      </c>
      <c r="E741" s="74">
        <v>-282039</v>
      </c>
      <c r="F741" s="74">
        <v>-28204</v>
      </c>
      <c r="G741" s="74">
        <v>-310243</v>
      </c>
      <c r="H741" s="67" t="s">
        <v>834</v>
      </c>
      <c r="I741" s="50">
        <f>+VLOOKUP(B741,'[2]TT 2023'!$F:$K,2,0)</f>
        <v>-310243</v>
      </c>
      <c r="J741" s="50">
        <f t="shared" si="44"/>
        <v>0</v>
      </c>
      <c r="K741" s="78">
        <f>+VLOOKUP(B741,'[2]TT 2023'!$F:$K,6,0)</f>
        <v>45056</v>
      </c>
      <c r="L741" s="50" t="e">
        <f>+VLOOKUP(B741,[3]CHECK!E$2:G$146,3,0)</f>
        <v>#N/A</v>
      </c>
      <c r="M741" s="50" t="e">
        <f t="shared" si="45"/>
        <v>#N/A</v>
      </c>
      <c r="Q741" t="s">
        <v>896</v>
      </c>
      <c r="S741" t="s">
        <v>912</v>
      </c>
    </row>
    <row r="742" spans="1:19" hidden="1" x14ac:dyDescent="0.25">
      <c r="A742" s="63">
        <v>741</v>
      </c>
      <c r="B742" s="69" t="s">
        <v>888</v>
      </c>
      <c r="C742" s="65">
        <v>45054</v>
      </c>
      <c r="D742" s="64" t="s">
        <v>26</v>
      </c>
      <c r="E742" s="74">
        <v>-2318307</v>
      </c>
      <c r="F742" s="74">
        <v>-231831</v>
      </c>
      <c r="G742" s="74">
        <v>-2550138</v>
      </c>
      <c r="H742" s="67" t="s">
        <v>834</v>
      </c>
      <c r="I742" s="50">
        <f>+VLOOKUP(B742,'[2]TT 2023'!$F:$K,2,0)</f>
        <v>-2550138</v>
      </c>
      <c r="J742" s="50">
        <f t="shared" si="44"/>
        <v>0</v>
      </c>
      <c r="K742" s="78">
        <f>+VLOOKUP(B742,'[2]TT 2023'!$F:$K,6,0)</f>
        <v>45056</v>
      </c>
      <c r="L742" s="50" t="e">
        <f>+VLOOKUP(B742,[3]CHECK!E$2:G$146,3,0)</f>
        <v>#N/A</v>
      </c>
      <c r="M742" s="50" t="e">
        <f t="shared" si="45"/>
        <v>#N/A</v>
      </c>
      <c r="Q742" t="s">
        <v>896</v>
      </c>
      <c r="S742" t="s">
        <v>912</v>
      </c>
    </row>
    <row r="743" spans="1:19" hidden="1" x14ac:dyDescent="0.25">
      <c r="A743" s="63">
        <v>742</v>
      </c>
      <c r="B743" s="69" t="s">
        <v>889</v>
      </c>
      <c r="C743" s="65">
        <v>45054</v>
      </c>
      <c r="D743" s="64" t="s">
        <v>30</v>
      </c>
      <c r="E743" s="74">
        <v>-3286581</v>
      </c>
      <c r="F743" s="74">
        <v>-328658</v>
      </c>
      <c r="G743" s="74">
        <v>-3615239</v>
      </c>
      <c r="H743" s="67" t="s">
        <v>834</v>
      </c>
      <c r="I743" s="50">
        <f>+VLOOKUP(B743,'[2]TT 2023'!$F:$K,2,0)</f>
        <v>-3615239</v>
      </c>
      <c r="J743" s="50">
        <f t="shared" si="44"/>
        <v>0</v>
      </c>
      <c r="K743" s="78">
        <f>+VLOOKUP(B743,'[2]TT 2023'!$F:$K,6,0)</f>
        <v>45056</v>
      </c>
      <c r="L743" s="50" t="e">
        <f>+VLOOKUP(B743,[3]CHECK!E$2:G$146,3,0)</f>
        <v>#N/A</v>
      </c>
      <c r="M743" s="50" t="e">
        <f t="shared" si="45"/>
        <v>#N/A</v>
      </c>
      <c r="Q743" t="s">
        <v>896</v>
      </c>
      <c r="S743" t="s">
        <v>912</v>
      </c>
    </row>
    <row r="744" spans="1:19" hidden="1" x14ac:dyDescent="0.25">
      <c r="A744" s="63">
        <v>743</v>
      </c>
      <c r="B744" s="69">
        <v>200</v>
      </c>
      <c r="C744" s="65">
        <v>45054</v>
      </c>
      <c r="D744" s="64" t="s">
        <v>27</v>
      </c>
      <c r="E744" s="74">
        <v>-4865504</v>
      </c>
      <c r="F744" s="74">
        <v>-486552</v>
      </c>
      <c r="G744" s="74">
        <v>-5352056</v>
      </c>
      <c r="H744" s="67" t="s">
        <v>834</v>
      </c>
      <c r="I744" s="50">
        <f>+VLOOKUP(B744,'[2]TT 2023'!$F:$K,2,0)</f>
        <v>-5352054</v>
      </c>
      <c r="J744" s="50">
        <f t="shared" si="44"/>
        <v>2</v>
      </c>
      <c r="K744" s="78">
        <f>+VLOOKUP(B744,'[2]TT 2023'!$F:$K,6,0)</f>
        <v>45056</v>
      </c>
      <c r="L744" s="50" t="e">
        <f>+VLOOKUP(B744,[3]CHECK!E$2:G$146,3,0)</f>
        <v>#N/A</v>
      </c>
      <c r="M744" s="50" t="e">
        <f t="shared" si="45"/>
        <v>#N/A</v>
      </c>
      <c r="Q744" t="s">
        <v>896</v>
      </c>
      <c r="S744" t="s">
        <v>912</v>
      </c>
    </row>
    <row r="745" spans="1:19" hidden="1" x14ac:dyDescent="0.25">
      <c r="A745" s="63">
        <v>744</v>
      </c>
      <c r="B745" s="69">
        <v>203</v>
      </c>
      <c r="C745" s="65">
        <v>45054</v>
      </c>
      <c r="D745" s="64" t="s">
        <v>30</v>
      </c>
      <c r="E745" s="74">
        <v>-5118039</v>
      </c>
      <c r="F745" s="74">
        <v>-511805</v>
      </c>
      <c r="G745" s="74">
        <v>-5629844</v>
      </c>
      <c r="H745" s="67" t="s">
        <v>834</v>
      </c>
      <c r="I745" s="50">
        <f>+VLOOKUP(B745,'[2]TT 2023'!$F:$K,2,0)</f>
        <v>-5629843</v>
      </c>
      <c r="J745" s="50">
        <f t="shared" si="44"/>
        <v>1</v>
      </c>
      <c r="K745" s="78">
        <f>+VLOOKUP(B745,'[2]TT 2023'!$F:$K,6,0)</f>
        <v>45056</v>
      </c>
      <c r="L745" s="50" t="e">
        <f>+VLOOKUP(B745,[3]CHECK!E$2:G$146,3,0)</f>
        <v>#N/A</v>
      </c>
      <c r="M745" s="50" t="e">
        <f t="shared" si="45"/>
        <v>#N/A</v>
      </c>
      <c r="Q745" t="s">
        <v>896</v>
      </c>
      <c r="S745" t="s">
        <v>912</v>
      </c>
    </row>
    <row r="746" spans="1:19" hidden="1" x14ac:dyDescent="0.25">
      <c r="A746" s="63">
        <v>745</v>
      </c>
      <c r="B746" s="69">
        <v>269</v>
      </c>
      <c r="C746" s="65">
        <v>45054</v>
      </c>
      <c r="D746" s="64" t="s">
        <v>36</v>
      </c>
      <c r="E746" s="74">
        <v>-73431</v>
      </c>
      <c r="F746" s="74">
        <v>-7343</v>
      </c>
      <c r="G746" s="74">
        <v>-80774</v>
      </c>
      <c r="H746" s="67" t="s">
        <v>834</v>
      </c>
      <c r="I746" s="50">
        <f>+VLOOKUP(B746,'[2]TT 2023'!$F:$K,2,0)</f>
        <v>-80774</v>
      </c>
      <c r="J746" s="50">
        <f t="shared" si="44"/>
        <v>0</v>
      </c>
      <c r="K746" s="78">
        <f>+VLOOKUP(B746,'[2]TT 2023'!$F:$K,6,0)</f>
        <v>45056</v>
      </c>
      <c r="L746" s="50" t="e">
        <f>+VLOOKUP(B746,[3]CHECK!E$2:G$146,3,0)</f>
        <v>#N/A</v>
      </c>
      <c r="M746" s="50" t="e">
        <f t="shared" si="45"/>
        <v>#N/A</v>
      </c>
      <c r="Q746" t="s">
        <v>896</v>
      </c>
      <c r="S746" t="s">
        <v>912</v>
      </c>
    </row>
    <row r="747" spans="1:19" hidden="1" x14ac:dyDescent="0.25">
      <c r="A747" s="63">
        <v>746</v>
      </c>
      <c r="B747" s="69" t="s">
        <v>885</v>
      </c>
      <c r="C747" s="65">
        <v>45058</v>
      </c>
      <c r="D747" s="64" t="s">
        <v>37</v>
      </c>
      <c r="E747" s="74">
        <v>-2156770</v>
      </c>
      <c r="F747" s="74">
        <v>-215677</v>
      </c>
      <c r="G747" s="74">
        <v>-2372447</v>
      </c>
      <c r="H747" s="67" t="s">
        <v>834</v>
      </c>
      <c r="I747" s="50">
        <f>+VLOOKUP(B747,'[2]TT 2023'!$F:$K,2,0)</f>
        <v>-2372447</v>
      </c>
      <c r="J747" s="50">
        <f t="shared" si="44"/>
        <v>0</v>
      </c>
      <c r="K747" s="78">
        <f>+VLOOKUP(B747,'[2]TT 2023'!$F:$K,6,0)</f>
        <v>45070</v>
      </c>
      <c r="L747" s="50" t="e">
        <f>+VLOOKUP(B747,[3]CHECK!E$2:G$146,3,0)</f>
        <v>#N/A</v>
      </c>
      <c r="M747" s="50" t="e">
        <f t="shared" si="45"/>
        <v>#N/A</v>
      </c>
      <c r="Q747" t="s">
        <v>896</v>
      </c>
      <c r="S747" t="s">
        <v>912</v>
      </c>
    </row>
    <row r="748" spans="1:19" hidden="1" x14ac:dyDescent="0.25">
      <c r="A748" s="63">
        <v>747</v>
      </c>
      <c r="B748" s="69">
        <v>184</v>
      </c>
      <c r="C748" s="65">
        <v>45058</v>
      </c>
      <c r="D748" s="64" t="s">
        <v>13</v>
      </c>
      <c r="E748" s="74">
        <v>-238127</v>
      </c>
      <c r="F748" s="74">
        <v>-23813</v>
      </c>
      <c r="G748" s="74">
        <v>-261940</v>
      </c>
      <c r="H748" s="67" t="s">
        <v>834</v>
      </c>
      <c r="I748" s="50">
        <f>+VLOOKUP(B748,'[2]TT 2023'!$F:$K,2,0)</f>
        <v>-261940</v>
      </c>
      <c r="J748" s="50">
        <f t="shared" si="44"/>
        <v>0</v>
      </c>
      <c r="K748" s="78">
        <f>+VLOOKUP(B748,'[2]TT 2023'!$F:$K,6,0)</f>
        <v>45070</v>
      </c>
      <c r="L748" s="50" t="e">
        <f>+VLOOKUP(B748,[3]CHECK!E$2:G$146,3,0)</f>
        <v>#N/A</v>
      </c>
      <c r="M748" s="50" t="e">
        <f t="shared" si="45"/>
        <v>#N/A</v>
      </c>
      <c r="Q748" t="s">
        <v>896</v>
      </c>
      <c r="S748" t="s">
        <v>912</v>
      </c>
    </row>
    <row r="749" spans="1:19" hidden="1" x14ac:dyDescent="0.25">
      <c r="A749" s="63">
        <v>748</v>
      </c>
      <c r="B749" s="69">
        <v>195</v>
      </c>
      <c r="C749" s="65">
        <v>45058</v>
      </c>
      <c r="D749" s="64" t="s">
        <v>29</v>
      </c>
      <c r="E749" s="74">
        <v>-438660</v>
      </c>
      <c r="F749" s="74">
        <v>-43866</v>
      </c>
      <c r="G749" s="74">
        <v>-482526</v>
      </c>
      <c r="H749" s="67" t="s">
        <v>834</v>
      </c>
      <c r="I749" s="50">
        <f>+VLOOKUP(B749,'[2]TT 2023'!$F:$K,2,0)</f>
        <v>-482526</v>
      </c>
      <c r="J749" s="50">
        <f t="shared" si="44"/>
        <v>0</v>
      </c>
      <c r="K749" s="78">
        <f>+VLOOKUP(B749,'[2]TT 2023'!$F:$K,6,0)</f>
        <v>45070</v>
      </c>
      <c r="L749" s="50" t="e">
        <f>+VLOOKUP(B749,[3]CHECK!E$2:G$146,3,0)</f>
        <v>#N/A</v>
      </c>
      <c r="M749" s="50" t="e">
        <f t="shared" si="45"/>
        <v>#N/A</v>
      </c>
      <c r="Q749" t="s">
        <v>896</v>
      </c>
      <c r="S749" t="s">
        <v>912</v>
      </c>
    </row>
    <row r="750" spans="1:19" hidden="1" x14ac:dyDescent="0.25">
      <c r="A750" s="63">
        <v>749</v>
      </c>
      <c r="B750" s="70">
        <v>294</v>
      </c>
      <c r="C750" s="39">
        <v>45058</v>
      </c>
      <c r="D750" s="40" t="s">
        <v>36</v>
      </c>
      <c r="E750" s="75">
        <v>-793434</v>
      </c>
      <c r="F750" s="75">
        <v>-79343</v>
      </c>
      <c r="G750" s="74">
        <v>-872777</v>
      </c>
      <c r="H750" s="67" t="s">
        <v>834</v>
      </c>
      <c r="I750" s="50">
        <f>+VLOOKUP(B750,'[2]TT 2023'!$F:$K,2,0)</f>
        <v>-872777</v>
      </c>
      <c r="J750" s="50">
        <f t="shared" si="44"/>
        <v>0</v>
      </c>
      <c r="K750" s="78">
        <f>+VLOOKUP(B750,'[2]TT 2023'!$F:$K,6,0)</f>
        <v>45070</v>
      </c>
      <c r="L750" s="50" t="e">
        <f>+VLOOKUP(B750,[3]CHECK!E$2:G$146,3,0)</f>
        <v>#N/A</v>
      </c>
      <c r="M750" s="50" t="e">
        <f t="shared" si="45"/>
        <v>#N/A</v>
      </c>
      <c r="Q750" t="s">
        <v>896</v>
      </c>
      <c r="S750" t="s">
        <v>912</v>
      </c>
    </row>
    <row r="751" spans="1:19" hidden="1" x14ac:dyDescent="0.25">
      <c r="A751" s="63">
        <v>750</v>
      </c>
      <c r="B751" s="69">
        <v>296</v>
      </c>
      <c r="C751" s="65">
        <v>45058</v>
      </c>
      <c r="D751" s="64" t="s">
        <v>36</v>
      </c>
      <c r="E751" s="74">
        <v>-846117</v>
      </c>
      <c r="F751" s="74">
        <v>-84612</v>
      </c>
      <c r="G751" s="74">
        <v>-930729</v>
      </c>
      <c r="H751" s="67" t="s">
        <v>834</v>
      </c>
      <c r="I751" s="50">
        <f>+VLOOKUP(B751,'[2]TT 2023'!$F:$K,2,0)</f>
        <v>-930729</v>
      </c>
      <c r="J751" s="50">
        <f t="shared" si="44"/>
        <v>0</v>
      </c>
      <c r="K751" s="78">
        <f>+VLOOKUP(B751,'[2]TT 2023'!$F:$K,6,0)</f>
        <v>45070</v>
      </c>
      <c r="L751" s="50" t="e">
        <f>+VLOOKUP(B751,[3]CHECK!E$2:G$146,3,0)</f>
        <v>#N/A</v>
      </c>
      <c r="M751" s="50" t="e">
        <f t="shared" si="45"/>
        <v>#N/A</v>
      </c>
      <c r="Q751" t="s">
        <v>896</v>
      </c>
      <c r="S751" t="s">
        <v>912</v>
      </c>
    </row>
    <row r="752" spans="1:19" hidden="1" x14ac:dyDescent="0.25">
      <c r="A752" s="63">
        <v>751</v>
      </c>
      <c r="B752" s="69" t="s">
        <v>886</v>
      </c>
      <c r="C752" s="65">
        <v>45058</v>
      </c>
      <c r="D752" s="64" t="s">
        <v>36</v>
      </c>
      <c r="E752" s="74">
        <v>-357198</v>
      </c>
      <c r="F752" s="74">
        <v>-35720</v>
      </c>
      <c r="G752" s="74">
        <v>-392918</v>
      </c>
      <c r="H752" s="67" t="s">
        <v>834</v>
      </c>
      <c r="I752" s="50">
        <f>+VLOOKUP(B752,'[2]TT 2023'!$F:$K,2,0)</f>
        <v>-392918</v>
      </c>
      <c r="J752" s="50">
        <f t="shared" si="44"/>
        <v>0</v>
      </c>
      <c r="K752" s="78">
        <f>+VLOOKUP(B752,'[2]TT 2023'!$F:$K,6,0)</f>
        <v>45070</v>
      </c>
      <c r="L752" s="50" t="e">
        <f>+VLOOKUP(B752,[3]CHECK!E$2:G$146,3,0)</f>
        <v>#N/A</v>
      </c>
      <c r="M752" s="50" t="e">
        <f t="shared" si="45"/>
        <v>#N/A</v>
      </c>
      <c r="Q752" t="s">
        <v>896</v>
      </c>
      <c r="S752" t="s">
        <v>912</v>
      </c>
    </row>
    <row r="753" spans="1:19" hidden="1" x14ac:dyDescent="0.25">
      <c r="A753" s="63">
        <v>752</v>
      </c>
      <c r="B753" s="69">
        <v>175</v>
      </c>
      <c r="C753" s="65">
        <v>45061</v>
      </c>
      <c r="D753" s="64" t="s">
        <v>32</v>
      </c>
      <c r="E753" s="74">
        <v>-3882186</v>
      </c>
      <c r="F753" s="74">
        <v>-388219</v>
      </c>
      <c r="G753" s="74">
        <v>-4270405</v>
      </c>
      <c r="H753" s="67" t="s">
        <v>834</v>
      </c>
      <c r="I753" s="50">
        <f>+VLOOKUP(B753,'[2]TT 2023'!$F:$K,2,0)</f>
        <v>-4270405</v>
      </c>
      <c r="J753" s="50">
        <f t="shared" si="44"/>
        <v>0</v>
      </c>
      <c r="K753" s="78">
        <f>+VLOOKUP(B753,'[2]TT 2023'!$F:$K,6,0)</f>
        <v>45070</v>
      </c>
      <c r="L753" s="50" t="e">
        <f>+VLOOKUP(B753,[3]CHECK!E$2:G$146,3,0)</f>
        <v>#N/A</v>
      </c>
      <c r="M753" s="50" t="e">
        <f t="shared" si="45"/>
        <v>#N/A</v>
      </c>
      <c r="Q753" t="s">
        <v>896</v>
      </c>
      <c r="S753" t="s">
        <v>912</v>
      </c>
    </row>
    <row r="754" spans="1:19" hidden="1" x14ac:dyDescent="0.25">
      <c r="A754" s="63">
        <v>753</v>
      </c>
      <c r="B754" s="69">
        <v>217</v>
      </c>
      <c r="C754" s="65">
        <v>45061</v>
      </c>
      <c r="D754" s="64" t="s">
        <v>27</v>
      </c>
      <c r="E754" s="74">
        <v>-658091</v>
      </c>
      <c r="F754" s="74">
        <v>-65809</v>
      </c>
      <c r="G754" s="74">
        <v>-723900</v>
      </c>
      <c r="H754" s="67" t="s">
        <v>834</v>
      </c>
      <c r="I754" s="50">
        <f>+VLOOKUP(B754,'[2]TT 2023'!$F:$K,2,0)</f>
        <v>-723900</v>
      </c>
      <c r="J754" s="50">
        <f t="shared" si="44"/>
        <v>0</v>
      </c>
      <c r="K754" s="78">
        <f>+VLOOKUP(B754,'[2]TT 2023'!$F:$K,6,0)</f>
        <v>45070</v>
      </c>
      <c r="L754" s="50" t="e">
        <f>+VLOOKUP(B754,[3]CHECK!E$2:G$146,3,0)</f>
        <v>#N/A</v>
      </c>
      <c r="M754" s="50" t="e">
        <f t="shared" si="45"/>
        <v>#N/A</v>
      </c>
      <c r="Q754" t="s">
        <v>896</v>
      </c>
      <c r="S754" t="s">
        <v>912</v>
      </c>
    </row>
    <row r="755" spans="1:19" hidden="1" x14ac:dyDescent="0.25">
      <c r="A755" s="63">
        <v>754</v>
      </c>
      <c r="B755" s="69">
        <v>229</v>
      </c>
      <c r="C755" s="65">
        <v>45063</v>
      </c>
      <c r="D755" s="64" t="s">
        <v>30</v>
      </c>
      <c r="E755" s="74">
        <v>-1803289</v>
      </c>
      <c r="F755" s="74">
        <v>-180329</v>
      </c>
      <c r="G755" s="74">
        <v>-1983618</v>
      </c>
      <c r="H755" s="67" t="s">
        <v>834</v>
      </c>
      <c r="I755" s="50">
        <f>+VLOOKUP(B755,'[2]TT 2023'!$F:$K,2,0)</f>
        <v>-1983618</v>
      </c>
      <c r="J755" s="50">
        <f t="shared" si="44"/>
        <v>0</v>
      </c>
      <c r="K755" s="78">
        <f>+VLOOKUP(B755,'[2]TT 2023'!$F:$K,6,0)</f>
        <v>45070</v>
      </c>
      <c r="L755" s="50" t="e">
        <f>+VLOOKUP(B755,[3]CHECK!E$2:G$146,3,0)</f>
        <v>#N/A</v>
      </c>
      <c r="M755" s="50" t="e">
        <f t="shared" si="45"/>
        <v>#N/A</v>
      </c>
      <c r="Q755" t="s">
        <v>896</v>
      </c>
      <c r="S755" t="s">
        <v>912</v>
      </c>
    </row>
    <row r="756" spans="1:19" hidden="1" x14ac:dyDescent="0.25">
      <c r="A756" s="63">
        <v>755</v>
      </c>
      <c r="B756" s="69">
        <v>317</v>
      </c>
      <c r="C756" s="65">
        <v>45068</v>
      </c>
      <c r="D756" s="64" t="s">
        <v>36</v>
      </c>
      <c r="E756" s="74">
        <v>-1579413</v>
      </c>
      <c r="F756" s="74">
        <v>-157942</v>
      </c>
      <c r="G756" s="74">
        <v>-1737355</v>
      </c>
      <c r="H756" s="67" t="s">
        <v>834</v>
      </c>
      <c r="I756" s="50">
        <f>+VLOOKUP(B756,'[2]TT 2023'!$F:$K,2,0)</f>
        <v>-1737354</v>
      </c>
      <c r="J756" s="50">
        <f t="shared" si="44"/>
        <v>1</v>
      </c>
      <c r="K756" s="78">
        <f>+VLOOKUP(B756,'[2]TT 2023'!$F:$K,6,0)</f>
        <v>45070</v>
      </c>
      <c r="L756" s="50" t="e">
        <f>+VLOOKUP(B756,[3]CHECK!E$2:G$146,3,0)</f>
        <v>#N/A</v>
      </c>
      <c r="M756" s="50" t="e">
        <f t="shared" si="45"/>
        <v>#N/A</v>
      </c>
      <c r="Q756" t="s">
        <v>896</v>
      </c>
      <c r="S756" t="s">
        <v>912</v>
      </c>
    </row>
    <row r="757" spans="1:19" hidden="1" x14ac:dyDescent="0.25">
      <c r="A757" s="63">
        <v>756</v>
      </c>
      <c r="B757" s="69">
        <v>318</v>
      </c>
      <c r="C757" s="65">
        <v>45068</v>
      </c>
      <c r="D757" s="64" t="s">
        <v>36</v>
      </c>
      <c r="E757" s="74">
        <v>-2141522</v>
      </c>
      <c r="F757" s="74">
        <v>-214152</v>
      </c>
      <c r="G757" s="74">
        <v>-2355674</v>
      </c>
      <c r="H757" s="67" t="s">
        <v>834</v>
      </c>
      <c r="I757" s="50">
        <f>+VLOOKUP(B757,'[2]TT 2023'!$F:$K,2,0)</f>
        <v>-2355674</v>
      </c>
      <c r="J757" s="50">
        <f t="shared" si="44"/>
        <v>0</v>
      </c>
      <c r="K757" s="78">
        <f>+VLOOKUP(B757,'[2]TT 2023'!$F:$K,6,0)</f>
        <v>45070</v>
      </c>
      <c r="L757" s="50" t="e">
        <f>+VLOOKUP(B757,[3]CHECK!E$2:G$146,3,0)</f>
        <v>#N/A</v>
      </c>
      <c r="M757" s="50" t="e">
        <f t="shared" si="45"/>
        <v>#N/A</v>
      </c>
      <c r="Q757" t="s">
        <v>896</v>
      </c>
      <c r="S757" t="s">
        <v>912</v>
      </c>
    </row>
    <row r="758" spans="1:19" hidden="1" x14ac:dyDescent="0.25">
      <c r="A758" s="63">
        <v>757</v>
      </c>
      <c r="B758" s="69">
        <v>210</v>
      </c>
      <c r="C758" s="65">
        <v>45070</v>
      </c>
      <c r="D758" s="64" t="s">
        <v>13</v>
      </c>
      <c r="E758" s="74">
        <v>-562276</v>
      </c>
      <c r="F758" s="74">
        <v>-56227</v>
      </c>
      <c r="G758" s="74">
        <v>-618503</v>
      </c>
      <c r="H758" s="67" t="s">
        <v>834</v>
      </c>
      <c r="I758" s="50">
        <f>+VLOOKUP(B758,'[2]TT 2023'!$F:$K,2,0)</f>
        <v>-618504</v>
      </c>
      <c r="J758" s="50">
        <f t="shared" si="44"/>
        <v>-1</v>
      </c>
      <c r="K758" s="78">
        <f>+VLOOKUP(B758,'[2]TT 2023'!$F:$K,6,0)</f>
        <v>45089</v>
      </c>
      <c r="L758" s="50" t="e">
        <f>+VLOOKUP(B758,[3]CHECK!E$2:G$146,3,0)</f>
        <v>#N/A</v>
      </c>
      <c r="M758" s="50" t="e">
        <f t="shared" si="45"/>
        <v>#N/A</v>
      </c>
      <c r="Q758" t="s">
        <v>896</v>
      </c>
      <c r="S758" t="s">
        <v>912</v>
      </c>
    </row>
    <row r="759" spans="1:19" hidden="1" x14ac:dyDescent="0.25">
      <c r="A759" s="63">
        <v>758</v>
      </c>
      <c r="B759" s="69">
        <v>139</v>
      </c>
      <c r="C759" s="65">
        <v>45078</v>
      </c>
      <c r="D759" s="64" t="s">
        <v>34</v>
      </c>
      <c r="E759" s="74">
        <v>-5416273</v>
      </c>
      <c r="F759" s="74">
        <v>-541628</v>
      </c>
      <c r="G759" s="74">
        <v>-5957901</v>
      </c>
      <c r="H759" s="67" t="s">
        <v>835</v>
      </c>
      <c r="I759" s="50">
        <f>+VLOOKUP(B759,'[2]TT 2023'!$F:$K,2,0)</f>
        <v>-5957900</v>
      </c>
      <c r="J759" s="50">
        <f t="shared" si="44"/>
        <v>1</v>
      </c>
      <c r="K759" s="78">
        <f>+VLOOKUP(B759,'[2]TT 2023'!$F:$K,6,0)</f>
        <v>45089</v>
      </c>
      <c r="L759" s="50" t="e">
        <f>+VLOOKUP(B759,[3]CHECK!E$2:G$146,3,0)</f>
        <v>#N/A</v>
      </c>
      <c r="M759" s="50" t="e">
        <f t="shared" si="45"/>
        <v>#N/A</v>
      </c>
      <c r="Q759" t="s">
        <v>896</v>
      </c>
      <c r="S759" t="s">
        <v>912</v>
      </c>
    </row>
    <row r="760" spans="1:19" hidden="1" x14ac:dyDescent="0.25">
      <c r="A760" s="63">
        <v>759</v>
      </c>
      <c r="B760" s="69" t="s">
        <v>890</v>
      </c>
      <c r="C760" s="65">
        <v>45078</v>
      </c>
      <c r="D760" s="64" t="s">
        <v>33</v>
      </c>
      <c r="E760" s="74">
        <v>-2147173</v>
      </c>
      <c r="F760" s="74">
        <v>-214717</v>
      </c>
      <c r="G760" s="74">
        <v>-2361890</v>
      </c>
      <c r="H760" s="67" t="s">
        <v>835</v>
      </c>
      <c r="I760" s="50">
        <f>+VLOOKUP(B760,'[2]TT 2023'!$F:$K,2,0)</f>
        <v>-2361890</v>
      </c>
      <c r="J760" s="50">
        <f t="shared" si="44"/>
        <v>0</v>
      </c>
      <c r="K760" s="78">
        <f>+VLOOKUP(B760,'[2]TT 2023'!$F:$K,6,0)</f>
        <v>45089</v>
      </c>
      <c r="L760" s="50" t="e">
        <f>+VLOOKUP(B760,[3]CHECK!E$2:G$146,3,0)</f>
        <v>#N/A</v>
      </c>
      <c r="M760" s="50" t="e">
        <f t="shared" si="45"/>
        <v>#N/A</v>
      </c>
      <c r="Q760" t="s">
        <v>896</v>
      </c>
      <c r="S760" t="s">
        <v>912</v>
      </c>
    </row>
    <row r="761" spans="1:19" hidden="1" x14ac:dyDescent="0.25">
      <c r="A761" s="63">
        <v>760</v>
      </c>
      <c r="B761" s="69">
        <v>194</v>
      </c>
      <c r="C761" s="65">
        <v>45078</v>
      </c>
      <c r="D761" s="64" t="s">
        <v>32</v>
      </c>
      <c r="E761" s="74">
        <v>-1286460</v>
      </c>
      <c r="F761" s="74">
        <v>-128646</v>
      </c>
      <c r="G761" s="74">
        <v>-1415106</v>
      </c>
      <c r="H761" s="67" t="s">
        <v>835</v>
      </c>
      <c r="I761" s="50">
        <f>+VLOOKUP(B761,'[2]TT 2023'!$F:$K,2,0)</f>
        <v>-1415106</v>
      </c>
      <c r="J761" s="50">
        <f t="shared" si="44"/>
        <v>0</v>
      </c>
      <c r="K761" s="78">
        <f>+VLOOKUP(B761,'[2]TT 2023'!$F:$K,6,0)</f>
        <v>45089</v>
      </c>
      <c r="L761" s="50" t="e">
        <f>+VLOOKUP(B761,[3]CHECK!E$2:G$146,3,0)</f>
        <v>#N/A</v>
      </c>
      <c r="M761" s="50" t="e">
        <f t="shared" si="45"/>
        <v>#N/A</v>
      </c>
      <c r="Q761" t="s">
        <v>896</v>
      </c>
      <c r="S761" t="s">
        <v>912</v>
      </c>
    </row>
    <row r="762" spans="1:19" hidden="1" x14ac:dyDescent="0.25">
      <c r="A762" s="63">
        <v>761</v>
      </c>
      <c r="B762" s="69">
        <v>208</v>
      </c>
      <c r="C762" s="65">
        <v>45078</v>
      </c>
      <c r="D762" s="64" t="s">
        <v>12</v>
      </c>
      <c r="E762" s="74">
        <v>-4970698</v>
      </c>
      <c r="F762" s="74">
        <v>-497071</v>
      </c>
      <c r="G762" s="74">
        <v>-5467769</v>
      </c>
      <c r="H762" s="67" t="s">
        <v>835</v>
      </c>
      <c r="I762" s="50">
        <f>+VLOOKUP(B762,'[2]TT 2023'!$F:$K,2,0)</f>
        <v>-5467768</v>
      </c>
      <c r="J762" s="50">
        <f t="shared" si="44"/>
        <v>1</v>
      </c>
      <c r="K762" s="78">
        <f>+VLOOKUP(B762,'[2]TT 2023'!$F:$K,6,0)</f>
        <v>45089</v>
      </c>
      <c r="L762" s="50" t="e">
        <f>+VLOOKUP(B762,[3]CHECK!E$2:G$146,3,0)</f>
        <v>#N/A</v>
      </c>
      <c r="M762" s="50" t="e">
        <f t="shared" si="45"/>
        <v>#N/A</v>
      </c>
      <c r="Q762" t="s">
        <v>896</v>
      </c>
      <c r="S762" t="s">
        <v>912</v>
      </c>
    </row>
    <row r="763" spans="1:19" hidden="1" x14ac:dyDescent="0.25">
      <c r="A763" s="63">
        <v>762</v>
      </c>
      <c r="B763" s="69">
        <v>226</v>
      </c>
      <c r="C763" s="65">
        <v>45078</v>
      </c>
      <c r="D763" s="64" t="s">
        <v>31</v>
      </c>
      <c r="E763" s="74">
        <v>-2079411</v>
      </c>
      <c r="F763" s="74">
        <v>-207942</v>
      </c>
      <c r="G763" s="74">
        <v>-2287353</v>
      </c>
      <c r="H763" s="67" t="s">
        <v>835</v>
      </c>
      <c r="I763" s="50">
        <f>+VLOOKUP(B763,'[2]TT 2023'!$F:$K,2,0)</f>
        <v>-2287352</v>
      </c>
      <c r="J763" s="50">
        <f t="shared" si="44"/>
        <v>1</v>
      </c>
      <c r="K763" s="78">
        <f>+VLOOKUP(B763,'[2]TT 2023'!$F:$K,6,0)</f>
        <v>45089</v>
      </c>
      <c r="L763" s="50" t="e">
        <f>+VLOOKUP(B763,[3]CHECK!E$2:G$146,3,0)</f>
        <v>#N/A</v>
      </c>
      <c r="M763" s="50" t="e">
        <f t="shared" si="45"/>
        <v>#N/A</v>
      </c>
      <c r="Q763" t="s">
        <v>896</v>
      </c>
      <c r="S763" t="s">
        <v>912</v>
      </c>
    </row>
    <row r="764" spans="1:19" hidden="1" x14ac:dyDescent="0.25">
      <c r="A764" s="63">
        <v>763</v>
      </c>
      <c r="B764" s="69">
        <v>239</v>
      </c>
      <c r="C764" s="65">
        <v>45078</v>
      </c>
      <c r="D764" s="64" t="s">
        <v>27</v>
      </c>
      <c r="E764" s="74">
        <v>-446044</v>
      </c>
      <c r="F764" s="74">
        <v>-44605</v>
      </c>
      <c r="G764" s="74">
        <v>-490649</v>
      </c>
      <c r="H764" s="67" t="s">
        <v>835</v>
      </c>
      <c r="I764" s="50">
        <f>+VLOOKUP(B764,'[2]TT 2023'!$F:$K,2,0)</f>
        <v>-490648</v>
      </c>
      <c r="J764" s="50">
        <f t="shared" si="44"/>
        <v>1</v>
      </c>
      <c r="K764" s="78">
        <f>+VLOOKUP(B764,'[2]TT 2023'!$F:$K,6,0)</f>
        <v>45089</v>
      </c>
      <c r="L764" s="50" t="e">
        <f>+VLOOKUP(B764,[3]CHECK!E$2:G$146,3,0)</f>
        <v>#N/A</v>
      </c>
      <c r="M764" s="50" t="e">
        <f t="shared" si="45"/>
        <v>#N/A</v>
      </c>
      <c r="Q764" t="s">
        <v>896</v>
      </c>
      <c r="S764" t="s">
        <v>912</v>
      </c>
    </row>
    <row r="765" spans="1:19" hidden="1" x14ac:dyDescent="0.25">
      <c r="A765" s="63">
        <v>764</v>
      </c>
      <c r="B765" s="69">
        <v>331</v>
      </c>
      <c r="C765" s="65">
        <v>45078</v>
      </c>
      <c r="D765" s="64" t="s">
        <v>36</v>
      </c>
      <c r="E765" s="74">
        <v>-3019478</v>
      </c>
      <c r="F765" s="74">
        <v>-301948</v>
      </c>
      <c r="G765" s="74">
        <v>-3321426</v>
      </c>
      <c r="H765" s="67" t="s">
        <v>835</v>
      </c>
      <c r="I765" s="50">
        <f>+VLOOKUP(B765,'[2]TT 2023'!$F:$K,2,0)</f>
        <v>-3321426</v>
      </c>
      <c r="J765" s="50">
        <f t="shared" si="44"/>
        <v>0</v>
      </c>
      <c r="K765" s="78">
        <f>+VLOOKUP(B765,'[2]TT 2023'!$F:$K,6,0)</f>
        <v>45089</v>
      </c>
      <c r="L765" s="50" t="e">
        <f>+VLOOKUP(B765,[3]CHECK!E$2:G$146,3,0)</f>
        <v>#N/A</v>
      </c>
      <c r="M765" s="50" t="e">
        <f t="shared" si="45"/>
        <v>#N/A</v>
      </c>
      <c r="Q765" t="s">
        <v>896</v>
      </c>
      <c r="S765" t="s">
        <v>912</v>
      </c>
    </row>
    <row r="766" spans="1:19" hidden="1" x14ac:dyDescent="0.25">
      <c r="A766" s="63">
        <v>765</v>
      </c>
      <c r="B766" s="71">
        <v>1644</v>
      </c>
      <c r="C766" s="65">
        <v>45078</v>
      </c>
      <c r="D766" s="64" t="s">
        <v>12</v>
      </c>
      <c r="E766" s="74">
        <v>-964298</v>
      </c>
      <c r="F766" s="74">
        <v>-96430</v>
      </c>
      <c r="G766" s="74">
        <v>-1060728</v>
      </c>
      <c r="H766" s="67" t="s">
        <v>835</v>
      </c>
      <c r="I766" s="50">
        <f>+VLOOKUP(B766,'[2]TT 2023'!$F:$K,2,0)</f>
        <v>-1060728</v>
      </c>
      <c r="J766" s="50">
        <f t="shared" si="44"/>
        <v>0</v>
      </c>
      <c r="K766" s="78">
        <f>+VLOOKUP(B766,'[2]TT 2023'!$F:$K,6,0)</f>
        <v>45089</v>
      </c>
      <c r="L766" s="50" t="e">
        <f>+VLOOKUP(B766,[3]CHECK!E$2:G$146,3,0)</f>
        <v>#N/A</v>
      </c>
      <c r="M766" s="50" t="e">
        <f t="shared" si="45"/>
        <v>#N/A</v>
      </c>
      <c r="Q766" t="s">
        <v>896</v>
      </c>
      <c r="S766" t="s">
        <v>912</v>
      </c>
    </row>
    <row r="767" spans="1:19" hidden="1" x14ac:dyDescent="0.25">
      <c r="A767" s="63">
        <v>766</v>
      </c>
      <c r="B767" s="69">
        <v>240</v>
      </c>
      <c r="C767" s="65">
        <v>45083</v>
      </c>
      <c r="D767" s="64" t="s">
        <v>26</v>
      </c>
      <c r="E767" s="74">
        <v>-2610360</v>
      </c>
      <c r="F767" s="74">
        <v>-261037</v>
      </c>
      <c r="G767" s="74">
        <v>-2871397</v>
      </c>
      <c r="H767" s="67" t="s">
        <v>835</v>
      </c>
      <c r="I767" s="50">
        <f>+VLOOKUP(B767,'[2]TT 2023'!$F:$K,2,0)</f>
        <v>-2871396</v>
      </c>
      <c r="J767" s="50">
        <f t="shared" si="44"/>
        <v>1</v>
      </c>
      <c r="K767" s="78">
        <f>+VLOOKUP(B767,'[2]TT 2023'!$F:$K,6,0)</f>
        <v>45089</v>
      </c>
      <c r="L767" s="50" t="e">
        <f>+VLOOKUP(B767,[3]CHECK!E$2:G$146,3,0)</f>
        <v>#N/A</v>
      </c>
      <c r="M767" s="50" t="e">
        <f t="shared" si="45"/>
        <v>#N/A</v>
      </c>
      <c r="Q767" t="s">
        <v>896</v>
      </c>
      <c r="S767" t="s">
        <v>912</v>
      </c>
    </row>
    <row r="768" spans="1:19" hidden="1" x14ac:dyDescent="0.25">
      <c r="A768" s="63">
        <v>767</v>
      </c>
      <c r="B768" s="69">
        <v>339</v>
      </c>
      <c r="C768" s="65">
        <v>45083</v>
      </c>
      <c r="D768" s="64" t="s">
        <v>36</v>
      </c>
      <c r="E768" s="74">
        <v>-181105</v>
      </c>
      <c r="F768" s="74">
        <v>-18110</v>
      </c>
      <c r="G768" s="74">
        <v>-199215</v>
      </c>
      <c r="H768" s="67" t="s">
        <v>835</v>
      </c>
      <c r="I768" s="50">
        <f>+VLOOKUP(B768,'[2]TT 2023'!$F:$K,2,0)</f>
        <v>-199216</v>
      </c>
      <c r="J768" s="50">
        <f t="shared" si="44"/>
        <v>-1</v>
      </c>
      <c r="K768" s="78">
        <f>+VLOOKUP(B768,'[2]TT 2023'!$F:$K,6,0)</f>
        <v>45089</v>
      </c>
      <c r="L768" s="50" t="e">
        <f>+VLOOKUP(B768,[3]CHECK!E$2:G$146,3,0)</f>
        <v>#N/A</v>
      </c>
      <c r="M768" s="50" t="e">
        <f t="shared" si="45"/>
        <v>#N/A</v>
      </c>
      <c r="Q768" t="s">
        <v>896</v>
      </c>
      <c r="S768" t="s">
        <v>912</v>
      </c>
    </row>
    <row r="769" spans="1:19" hidden="1" x14ac:dyDescent="0.25">
      <c r="A769" s="63">
        <v>768</v>
      </c>
      <c r="B769" s="69">
        <v>267</v>
      </c>
      <c r="C769" s="65">
        <v>45091</v>
      </c>
      <c r="D769" s="64" t="s">
        <v>30</v>
      </c>
      <c r="E769" s="74">
        <v>-282039</v>
      </c>
      <c r="F769" s="74">
        <v>-28204</v>
      </c>
      <c r="G769" s="74">
        <v>-310243</v>
      </c>
      <c r="H769" s="67" t="s">
        <v>835</v>
      </c>
      <c r="I769" s="50">
        <f>+VLOOKUP(B769,'[2]TT 2023'!$F:$K,2,0)</f>
        <v>-310243</v>
      </c>
      <c r="J769" s="50">
        <f t="shared" si="44"/>
        <v>0</v>
      </c>
      <c r="K769" s="78">
        <f>+VLOOKUP(B769,'[2]TT 2023'!$F:$K,6,0)</f>
        <v>45103</v>
      </c>
      <c r="L769" s="50" t="e">
        <f>+VLOOKUP(B769,[3]CHECK!E$2:G$146,3,0)</f>
        <v>#N/A</v>
      </c>
      <c r="M769" s="50" t="e">
        <f t="shared" si="45"/>
        <v>#N/A</v>
      </c>
      <c r="Q769" t="s">
        <v>896</v>
      </c>
      <c r="S769" t="s">
        <v>912</v>
      </c>
    </row>
    <row r="770" spans="1:19" hidden="1" x14ac:dyDescent="0.25">
      <c r="A770" s="63">
        <v>769</v>
      </c>
      <c r="B770" s="69">
        <v>271</v>
      </c>
      <c r="C770" s="65">
        <v>45091</v>
      </c>
      <c r="D770" s="64" t="s">
        <v>30</v>
      </c>
      <c r="E770" s="74">
        <v>-433853</v>
      </c>
      <c r="F770" s="74">
        <v>-43385</v>
      </c>
      <c r="G770" s="74">
        <v>-477238</v>
      </c>
      <c r="H770" s="67" t="s">
        <v>835</v>
      </c>
      <c r="I770" s="50">
        <f>+VLOOKUP(B770,'[2]TT 2023'!$F:$K,2,0)</f>
        <v>-477238</v>
      </c>
      <c r="J770" s="50">
        <f t="shared" si="44"/>
        <v>0</v>
      </c>
      <c r="K770" s="78">
        <f>+VLOOKUP(B770,'[2]TT 2023'!$F:$K,6,0)</f>
        <v>45103</v>
      </c>
      <c r="L770" s="50" t="e">
        <f>+VLOOKUP(B770,[3]CHECK!E$2:G$146,3,0)</f>
        <v>#N/A</v>
      </c>
      <c r="M770" s="50" t="e">
        <f t="shared" si="45"/>
        <v>#N/A</v>
      </c>
      <c r="Q770" t="s">
        <v>896</v>
      </c>
      <c r="S770" t="s">
        <v>912</v>
      </c>
    </row>
    <row r="771" spans="1:19" hidden="1" x14ac:dyDescent="0.25">
      <c r="A771" s="63">
        <v>770</v>
      </c>
      <c r="B771" s="69">
        <v>204</v>
      </c>
      <c r="C771" s="65">
        <v>45093</v>
      </c>
      <c r="D771" s="64" t="s">
        <v>32</v>
      </c>
      <c r="E771" s="74">
        <v>-1222169</v>
      </c>
      <c r="F771" s="74">
        <v>-122217</v>
      </c>
      <c r="G771" s="74">
        <v>-1344386</v>
      </c>
      <c r="H771" s="67" t="s">
        <v>835</v>
      </c>
      <c r="I771" s="50">
        <f>+VLOOKUP(B771,'[2]TT 2023'!$F:$K,2,0)</f>
        <v>-1344386</v>
      </c>
      <c r="J771" s="50">
        <f t="shared" si="44"/>
        <v>0</v>
      </c>
      <c r="K771" s="78">
        <f>+VLOOKUP(B771,'[2]TT 2023'!$F:$K,6,0)</f>
        <v>45103</v>
      </c>
      <c r="L771" s="50" t="e">
        <f>+VLOOKUP(B771,[3]CHECK!E$2:G$146,3,0)</f>
        <v>#N/A</v>
      </c>
      <c r="M771" s="50" t="e">
        <f t="shared" si="45"/>
        <v>#N/A</v>
      </c>
      <c r="Q771" t="s">
        <v>896</v>
      </c>
      <c r="S771" t="s">
        <v>912</v>
      </c>
    </row>
    <row r="772" spans="1:19" hidden="1" x14ac:dyDescent="0.25">
      <c r="A772" s="63">
        <v>771</v>
      </c>
      <c r="B772" s="69">
        <v>279</v>
      </c>
      <c r="C772" s="65">
        <v>45099</v>
      </c>
      <c r="D772" s="64" t="s">
        <v>30</v>
      </c>
      <c r="E772" s="74">
        <v>-305967</v>
      </c>
      <c r="F772" s="74">
        <v>-30597</v>
      </c>
      <c r="G772" s="74">
        <v>-336564</v>
      </c>
      <c r="H772" s="67" t="s">
        <v>835</v>
      </c>
      <c r="I772" s="50">
        <f>+VLOOKUP(B772,'[2]TT 2023'!$F:$K,2,0)</f>
        <v>-336564</v>
      </c>
      <c r="J772" s="50">
        <f t="shared" ref="J772:J780" si="46">+I772-G772</f>
        <v>0</v>
      </c>
      <c r="K772" s="78">
        <f>+VLOOKUP(B772,'[2]TT 2023'!$F:$K,6,0)</f>
        <v>45103</v>
      </c>
      <c r="L772" s="50" t="e">
        <f>+VLOOKUP(B772,[3]CHECK!E$2:G$146,3,0)</f>
        <v>#N/A</v>
      </c>
      <c r="M772" s="50" t="e">
        <f t="shared" ref="M772:M780" si="47">+L772-G772</f>
        <v>#N/A</v>
      </c>
      <c r="Q772" t="s">
        <v>896</v>
      </c>
      <c r="S772" t="s">
        <v>912</v>
      </c>
    </row>
    <row r="773" spans="1:19" hidden="1" x14ac:dyDescent="0.25">
      <c r="A773" s="63">
        <v>772</v>
      </c>
      <c r="B773" s="69">
        <v>281</v>
      </c>
      <c r="C773" s="65">
        <v>45099</v>
      </c>
      <c r="D773" s="64" t="s">
        <v>30</v>
      </c>
      <c r="E773" s="74">
        <v>-571061</v>
      </c>
      <c r="F773" s="74">
        <v>-57106</v>
      </c>
      <c r="G773" s="74">
        <v>-628167</v>
      </c>
      <c r="H773" s="67" t="s">
        <v>835</v>
      </c>
      <c r="I773" s="50">
        <f>+VLOOKUP(B773,'[2]TT 2023'!$F:$K,2,0)</f>
        <v>-628167</v>
      </c>
      <c r="J773" s="50">
        <f t="shared" si="46"/>
        <v>0</v>
      </c>
      <c r="K773" s="78">
        <f>+VLOOKUP(B773,'[2]TT 2023'!$F:$K,6,0)</f>
        <v>45103</v>
      </c>
      <c r="L773" s="50" t="e">
        <f>+VLOOKUP(B773,[3]CHECK!E$2:G$146,3,0)</f>
        <v>#N/A</v>
      </c>
      <c r="M773" s="50" t="e">
        <f t="shared" si="47"/>
        <v>#N/A</v>
      </c>
      <c r="Q773" t="s">
        <v>896</v>
      </c>
      <c r="S773" t="s">
        <v>912</v>
      </c>
    </row>
    <row r="774" spans="1:19" hidden="1" x14ac:dyDescent="0.25">
      <c r="A774" s="63">
        <v>773</v>
      </c>
      <c r="B774" s="69">
        <v>376</v>
      </c>
      <c r="C774" s="65">
        <v>45099</v>
      </c>
      <c r="D774" s="64" t="s">
        <v>36</v>
      </c>
      <c r="E774" s="74">
        <v>-2398380</v>
      </c>
      <c r="F774" s="74">
        <v>-239838</v>
      </c>
      <c r="G774" s="74">
        <v>-2638218</v>
      </c>
      <c r="H774" s="67" t="s">
        <v>835</v>
      </c>
      <c r="I774" s="50">
        <f>+VLOOKUP(B774,'[2]TT 2023'!$F:$K,2,0)</f>
        <v>-2638218</v>
      </c>
      <c r="J774" s="50">
        <f t="shared" si="46"/>
        <v>0</v>
      </c>
      <c r="K774" s="78">
        <f>+VLOOKUP(B774,'[2]TT 2023'!$F:$K,6,0)</f>
        <v>45103</v>
      </c>
      <c r="L774" s="50" t="e">
        <f>+VLOOKUP(B774,[3]CHECK!E$2:G$146,3,0)</f>
        <v>#N/A</v>
      </c>
      <c r="M774" s="50" t="e">
        <f t="shared" si="47"/>
        <v>#N/A</v>
      </c>
      <c r="Q774" t="s">
        <v>896</v>
      </c>
      <c r="S774" t="s">
        <v>912</v>
      </c>
    </row>
    <row r="775" spans="1:19" hidden="1" x14ac:dyDescent="0.25">
      <c r="A775" s="63">
        <v>774</v>
      </c>
      <c r="B775" s="69" t="s">
        <v>891</v>
      </c>
      <c r="C775" s="65">
        <v>45100</v>
      </c>
      <c r="D775" s="64" t="s">
        <v>38</v>
      </c>
      <c r="E775" s="74">
        <v>-5588143</v>
      </c>
      <c r="F775" s="74">
        <v>-558815</v>
      </c>
      <c r="G775" s="113">
        <v>-6146958</v>
      </c>
      <c r="H775" s="67" t="s">
        <v>835</v>
      </c>
      <c r="I775" s="50">
        <f>+VLOOKUP(B775,'[2]TT 2023'!$F:$K,2,0)</f>
        <v>-6146957</v>
      </c>
      <c r="J775" s="50">
        <f t="shared" si="46"/>
        <v>1</v>
      </c>
      <c r="K775" s="78">
        <f>+VLOOKUP(B775,'[2]TT 2023'!$F:$K,6,0)</f>
        <v>45117</v>
      </c>
      <c r="L775" s="50">
        <f>+VLOOKUP(B775,[3]CHECK!E$2:G$146,3,0)</f>
        <v>-6146957</v>
      </c>
      <c r="M775" s="50">
        <f t="shared" si="47"/>
        <v>1</v>
      </c>
      <c r="Q775" t="s">
        <v>895</v>
      </c>
    </row>
    <row r="776" spans="1:19" hidden="1" x14ac:dyDescent="0.25">
      <c r="A776" s="63">
        <v>775</v>
      </c>
      <c r="B776" s="69">
        <v>245</v>
      </c>
      <c r="C776" s="65">
        <v>45100</v>
      </c>
      <c r="D776" s="64" t="s">
        <v>13</v>
      </c>
      <c r="E776" s="74">
        <v>-1832172</v>
      </c>
      <c r="F776" s="74">
        <v>-183217</v>
      </c>
      <c r="G776" s="113">
        <v>-2015389</v>
      </c>
      <c r="H776" s="67" t="s">
        <v>835</v>
      </c>
      <c r="I776" s="50">
        <f>+VLOOKUP(B776,'[2]TT 2023'!$F:$K,2,0)</f>
        <v>-2015389</v>
      </c>
      <c r="J776" s="50">
        <f t="shared" si="46"/>
        <v>0</v>
      </c>
      <c r="K776" s="78">
        <f>+VLOOKUP(B776,'[2]TT 2023'!$F:$K,6,0)</f>
        <v>45117</v>
      </c>
      <c r="L776" s="50">
        <f>+VLOOKUP(B776,[3]CHECK!E$2:G$146,3,0)</f>
        <v>-2015389</v>
      </c>
      <c r="M776" s="50">
        <f t="shared" si="47"/>
        <v>0</v>
      </c>
      <c r="Q776" t="s">
        <v>895</v>
      </c>
    </row>
    <row r="777" spans="1:19" hidden="1" x14ac:dyDescent="0.25">
      <c r="A777" s="63">
        <v>776</v>
      </c>
      <c r="B777" s="69">
        <v>262</v>
      </c>
      <c r="C777" s="65">
        <v>45100</v>
      </c>
      <c r="D777" s="64" t="s">
        <v>26</v>
      </c>
      <c r="E777" s="74">
        <v>-2585590</v>
      </c>
      <c r="F777" s="74">
        <v>-258559</v>
      </c>
      <c r="G777" s="113">
        <v>-2844149</v>
      </c>
      <c r="H777" s="67" t="s">
        <v>835</v>
      </c>
      <c r="I777" s="50">
        <f>+VLOOKUP(B777,'[2]TT 2023'!$F:$K,2,0)</f>
        <v>-2844149</v>
      </c>
      <c r="J777" s="50">
        <f t="shared" si="46"/>
        <v>0</v>
      </c>
      <c r="K777" s="78">
        <f>+VLOOKUP(B777,'[2]TT 2023'!$F:$K,6,0)</f>
        <v>45117</v>
      </c>
      <c r="L777" s="50">
        <f>+VLOOKUP(B777,[3]CHECK!E$2:G$146,3,0)</f>
        <v>-2844149</v>
      </c>
      <c r="M777" s="50">
        <f t="shared" si="47"/>
        <v>0</v>
      </c>
      <c r="Q777" t="s">
        <v>895</v>
      </c>
    </row>
    <row r="778" spans="1:19" hidden="1" x14ac:dyDescent="0.25">
      <c r="A778" s="63">
        <v>777</v>
      </c>
      <c r="B778" s="69">
        <v>263</v>
      </c>
      <c r="C778" s="65">
        <v>45100</v>
      </c>
      <c r="D778" s="64" t="s">
        <v>26</v>
      </c>
      <c r="E778" s="74">
        <v>-3257421</v>
      </c>
      <c r="F778" s="74">
        <v>-325743</v>
      </c>
      <c r="G778" s="113">
        <v>-3583164</v>
      </c>
      <c r="H778" s="67" t="s">
        <v>835</v>
      </c>
      <c r="I778" s="50">
        <f>+VLOOKUP(B778,'[2]TT 2023'!$F:$K,2,0)</f>
        <v>-3583163</v>
      </c>
      <c r="J778" s="50">
        <f t="shared" si="46"/>
        <v>1</v>
      </c>
      <c r="K778" s="78">
        <f>+VLOOKUP(B778,'[2]TT 2023'!$F:$K,6,0)</f>
        <v>45117</v>
      </c>
      <c r="L778" s="50">
        <f>+VLOOKUP(B778,[3]CHECK!E$2:G$146,3,0)</f>
        <v>-3583163</v>
      </c>
      <c r="M778" s="50">
        <f t="shared" si="47"/>
        <v>1</v>
      </c>
      <c r="Q778" t="s">
        <v>895</v>
      </c>
    </row>
    <row r="779" spans="1:19" hidden="1" x14ac:dyDescent="0.25">
      <c r="A779" s="63">
        <v>778</v>
      </c>
      <c r="B779" s="69" t="s">
        <v>892</v>
      </c>
      <c r="C779" s="65">
        <v>45100</v>
      </c>
      <c r="D779" s="64" t="s">
        <v>27</v>
      </c>
      <c r="E779" s="74">
        <v>-1113903</v>
      </c>
      <c r="F779" s="74">
        <v>-111390</v>
      </c>
      <c r="G779" s="113">
        <v>-1225293</v>
      </c>
      <c r="H779" s="67" t="s">
        <v>835</v>
      </c>
      <c r="I779" s="50">
        <f>+VLOOKUP(B779,'[2]TT 2023'!$F:$K,2,0)</f>
        <v>-1225293</v>
      </c>
      <c r="J779" s="50">
        <f t="shared" si="46"/>
        <v>0</v>
      </c>
      <c r="K779" s="78">
        <f>+VLOOKUP(B779,'[2]TT 2023'!$F:$K,6,0)</f>
        <v>45117</v>
      </c>
      <c r="L779" s="50">
        <f>+VLOOKUP(B779,[3]CHECK!E$2:G$146,3,0)</f>
        <v>-1225293</v>
      </c>
      <c r="M779" s="50">
        <f t="shared" si="47"/>
        <v>0</v>
      </c>
      <c r="Q779" t="s">
        <v>895</v>
      </c>
    </row>
    <row r="780" spans="1:19" hidden="1" x14ac:dyDescent="0.25">
      <c r="A780" s="63">
        <v>779</v>
      </c>
      <c r="B780" s="69">
        <v>4002</v>
      </c>
      <c r="C780" s="65">
        <v>45104</v>
      </c>
      <c r="D780" s="64" t="s">
        <v>12</v>
      </c>
      <c r="E780" s="74">
        <v>-2016045</v>
      </c>
      <c r="F780" s="74">
        <v>-201604</v>
      </c>
      <c r="G780" s="113">
        <v>-2217649</v>
      </c>
      <c r="H780" s="67" t="s">
        <v>835</v>
      </c>
      <c r="I780" s="50">
        <f>+VLOOKUP(B780,'[2]TT 2023'!$F:$K,2,0)</f>
        <v>-2217650</v>
      </c>
      <c r="J780" s="50">
        <f t="shared" si="46"/>
        <v>-1</v>
      </c>
      <c r="K780" s="78">
        <f>+VLOOKUP(B780,'[2]TT 2023'!$F:$K,6,0)</f>
        <v>45117</v>
      </c>
      <c r="L780" s="50">
        <f>+VLOOKUP(B780,[3]CHECK!E$2:G$146,3,0)</f>
        <v>-2217650</v>
      </c>
      <c r="M780" s="50">
        <f t="shared" si="47"/>
        <v>-1</v>
      </c>
      <c r="Q780" t="s">
        <v>895</v>
      </c>
    </row>
  </sheetData>
  <autoFilter ref="A1:S780">
    <filterColumn colId="16">
      <filters blank="1">
        <filter val="Mega đã ghi nhận trong tháng 7, trong luồng mail nhờ check hđ pending 19.07.2023"/>
        <filter val="Mega ghi nhận công nợ trong tháng 7, đã thanh toán 10.07.2023"/>
        <filter val="Mega ghi nhận trong tháng 7, chưa thanh toán ngày 10.07"/>
        <filter val="Mega không ghi nhận, có khả năng sẽ không được thanh toán, do quá 11 tháng để mở PO làm thanh toán"/>
        <filter val="Mega không ghi nhận, PO tháng 5/2022 đã bị delete trên HT sau 11 tháng rồi nhé.không xử lý thanh toán được nữa."/>
        <filter val="xuất sai số lượng, đ/c giảm 100% và xuất hđ mới trong T07.2023"/>
      </filters>
    </filterColumn>
  </autoFilter>
  <conditionalFormatting sqref="B2:B687">
    <cfRule type="duplicateValues" dxfId="11" priority="13"/>
  </conditionalFormatting>
  <conditionalFormatting sqref="B1:B1048576">
    <cfRule type="duplicateValues" dxfId="10" priority="12"/>
  </conditionalFormatting>
  <conditionalFormatting sqref="B2:B928">
    <cfRule type="duplicateValues" dxfId="9" priority="11"/>
  </conditionalFormatting>
  <conditionalFormatting sqref="B784:B787">
    <cfRule type="duplicateValues" dxfId="8" priority="10"/>
  </conditionalFormatting>
  <conditionalFormatting sqref="B788">
    <cfRule type="duplicateValues" dxfId="7" priority="9"/>
  </conditionalFormatting>
  <conditionalFormatting sqref="B788">
    <cfRule type="duplicateValues" dxfId="6" priority="8"/>
  </conditionalFormatting>
  <conditionalFormatting sqref="B784:B790">
    <cfRule type="duplicateValues" dxfId="5" priority="7"/>
  </conditionalFormatting>
  <conditionalFormatting sqref="B784:B790">
    <cfRule type="duplicateValues" dxfId="4" priority="6"/>
  </conditionalFormatting>
  <conditionalFormatting sqref="B789">
    <cfRule type="duplicateValues" dxfId="3" priority="5"/>
  </conditionalFormatting>
  <conditionalFormatting sqref="B789">
    <cfRule type="duplicateValues" dxfId="2" priority="4"/>
  </conditionalFormatting>
  <conditionalFormatting sqref="B790">
    <cfRule type="duplicateValues" dxfId="1" priority="3"/>
  </conditionalFormatting>
  <conditionalFormatting sqref="B79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Check lệch bán hàng - 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2023-10-13T03:10:37Z</dcterms:modified>
</cp:coreProperties>
</file>