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 2023\"/>
    </mc:Choice>
  </mc:AlternateContent>
  <bookViews>
    <workbookView xWindow="0" yWindow="0" windowWidth="20490" windowHeight="7530" activeTab="3"/>
  </bookViews>
  <sheets>
    <sheet name="Sheet1" sheetId="3" r:id="rId1"/>
    <sheet name="check MEGA" sheetId="4" r:id="rId2"/>
    <sheet name="check NCC" sheetId="2" r:id="rId3"/>
    <sheet name="Chênh lệch" sheetId="5" r:id="rId4"/>
  </sheets>
  <definedNames>
    <definedName name="_xlnm._FilterDatabase" localSheetId="1" hidden="1">'check MEGA'!$A$2:$I$2</definedName>
    <definedName name="_xlnm._FilterDatabase" localSheetId="2" hidden="1">'check NCC'!$A$1:$M$116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5" l="1"/>
  <c r="I3" i="5" l="1"/>
  <c r="E4" i="5"/>
  <c r="F7" i="5" s="1"/>
  <c r="L3" i="2"/>
  <c r="M3" i="2" s="1"/>
  <c r="L4" i="2"/>
  <c r="M4" i="2" s="1"/>
  <c r="L5" i="2"/>
  <c r="M5" i="2" s="1"/>
  <c r="L6" i="2"/>
  <c r="M6" i="2" s="1"/>
  <c r="L7" i="2"/>
  <c r="M7" i="2" s="1"/>
  <c r="L8" i="2"/>
  <c r="M8" i="2" s="1"/>
  <c r="L9" i="2"/>
  <c r="M9" i="2" s="1"/>
  <c r="L10" i="2"/>
  <c r="M10" i="2" s="1"/>
  <c r="L11" i="2"/>
  <c r="M11" i="2" s="1"/>
  <c r="L12" i="2"/>
  <c r="M12" i="2" s="1"/>
  <c r="L13" i="2"/>
  <c r="M13" i="2" s="1"/>
  <c r="L14" i="2"/>
  <c r="M14" i="2" s="1"/>
  <c r="L15" i="2"/>
  <c r="M15" i="2" s="1"/>
  <c r="L16" i="2"/>
  <c r="M16" i="2" s="1"/>
  <c r="L17" i="2"/>
  <c r="M17" i="2" s="1"/>
  <c r="L18" i="2"/>
  <c r="M18" i="2" s="1"/>
  <c r="L19" i="2"/>
  <c r="M19" i="2"/>
  <c r="L20" i="2"/>
  <c r="M20" i="2" s="1"/>
  <c r="L21" i="2"/>
  <c r="M21" i="2" s="1"/>
  <c r="L22" i="2"/>
  <c r="M22" i="2" s="1"/>
  <c r="L23" i="2"/>
  <c r="M23" i="2" s="1"/>
  <c r="L24" i="2"/>
  <c r="M24" i="2" s="1"/>
  <c r="L25" i="2"/>
  <c r="M25" i="2" s="1"/>
  <c r="L26" i="2"/>
  <c r="M26" i="2" s="1"/>
  <c r="L27" i="2"/>
  <c r="M27" i="2" s="1"/>
  <c r="L28" i="2"/>
  <c r="M28" i="2" s="1"/>
  <c r="L29" i="2"/>
  <c r="M29" i="2" s="1"/>
  <c r="L30" i="2"/>
  <c r="M30" i="2"/>
  <c r="L31" i="2"/>
  <c r="M31" i="2" s="1"/>
  <c r="L32" i="2"/>
  <c r="M32" i="2" s="1"/>
  <c r="L33" i="2"/>
  <c r="M33" i="2" s="1"/>
  <c r="L34" i="2"/>
  <c r="M34" i="2" s="1"/>
  <c r="L35" i="2"/>
  <c r="M35" i="2" s="1"/>
  <c r="L36" i="2"/>
  <c r="M36" i="2" s="1"/>
  <c r="L37" i="2"/>
  <c r="M37" i="2" s="1"/>
  <c r="L38" i="2"/>
  <c r="M38" i="2" s="1"/>
  <c r="L39" i="2"/>
  <c r="M39" i="2" s="1"/>
  <c r="L40" i="2"/>
  <c r="M40" i="2" s="1"/>
  <c r="L41" i="2"/>
  <c r="M41" i="2" s="1"/>
  <c r="L42" i="2"/>
  <c r="M42" i="2" s="1"/>
  <c r="L43" i="2"/>
  <c r="M43" i="2" s="1"/>
  <c r="L44" i="2"/>
  <c r="M44" i="2" s="1"/>
  <c r="L45" i="2"/>
  <c r="M45" i="2" s="1"/>
  <c r="L46" i="2"/>
  <c r="M46" i="2" s="1"/>
  <c r="L47" i="2"/>
  <c r="M47" i="2" s="1"/>
  <c r="L48" i="2"/>
  <c r="M48" i="2" s="1"/>
  <c r="L49" i="2"/>
  <c r="M49" i="2" s="1"/>
  <c r="L50" i="2"/>
  <c r="M50" i="2" s="1"/>
  <c r="L51" i="2"/>
  <c r="M51" i="2" s="1"/>
  <c r="L52" i="2"/>
  <c r="M52" i="2" s="1"/>
  <c r="L53" i="2"/>
  <c r="M53" i="2" s="1"/>
  <c r="L54" i="2"/>
  <c r="M54" i="2" s="1"/>
  <c r="L55" i="2"/>
  <c r="M55" i="2" s="1"/>
  <c r="L56" i="2"/>
  <c r="M56" i="2" s="1"/>
  <c r="L57" i="2"/>
  <c r="M57" i="2" s="1"/>
  <c r="L58" i="2"/>
  <c r="M58" i="2" s="1"/>
  <c r="L59" i="2"/>
  <c r="M59" i="2" s="1"/>
  <c r="L60" i="2"/>
  <c r="M60" i="2" s="1"/>
  <c r="L61" i="2"/>
  <c r="M61" i="2" s="1"/>
  <c r="L62" i="2"/>
  <c r="M62" i="2" s="1"/>
  <c r="L63" i="2"/>
  <c r="M63" i="2" s="1"/>
  <c r="L64" i="2"/>
  <c r="M64" i="2" s="1"/>
  <c r="L65" i="2"/>
  <c r="M65" i="2" s="1"/>
  <c r="L66" i="2"/>
  <c r="M66" i="2" s="1"/>
  <c r="L67" i="2"/>
  <c r="M67" i="2" s="1"/>
  <c r="L68" i="2"/>
  <c r="M68" i="2" s="1"/>
  <c r="L69" i="2"/>
  <c r="M69" i="2" s="1"/>
  <c r="L70" i="2"/>
  <c r="M70" i="2" s="1"/>
  <c r="L71" i="2"/>
  <c r="M71" i="2" s="1"/>
  <c r="L72" i="2"/>
  <c r="M72" i="2" s="1"/>
  <c r="L73" i="2"/>
  <c r="M73" i="2" s="1"/>
  <c r="L74" i="2"/>
  <c r="M74" i="2" s="1"/>
  <c r="L75" i="2"/>
  <c r="M75" i="2" s="1"/>
  <c r="L76" i="2"/>
  <c r="M76" i="2" s="1"/>
  <c r="L77" i="2"/>
  <c r="M77" i="2" s="1"/>
  <c r="L78" i="2"/>
  <c r="M78" i="2" s="1"/>
  <c r="L79" i="2"/>
  <c r="M79" i="2" s="1"/>
  <c r="L80" i="2"/>
  <c r="M80" i="2" s="1"/>
  <c r="L81" i="2"/>
  <c r="M81" i="2" s="1"/>
  <c r="L82" i="2"/>
  <c r="M82" i="2" s="1"/>
  <c r="L83" i="2"/>
  <c r="M83" i="2" s="1"/>
  <c r="L84" i="2"/>
  <c r="M84" i="2" s="1"/>
  <c r="L85" i="2"/>
  <c r="M85" i="2" s="1"/>
  <c r="L86" i="2"/>
  <c r="M86" i="2" s="1"/>
  <c r="L87" i="2"/>
  <c r="M87" i="2" s="1"/>
  <c r="L88" i="2"/>
  <c r="M88" i="2" s="1"/>
  <c r="L89" i="2"/>
  <c r="M89" i="2" s="1"/>
  <c r="L90" i="2"/>
  <c r="M90" i="2" s="1"/>
  <c r="L91" i="2"/>
  <c r="M91" i="2" s="1"/>
  <c r="L92" i="2"/>
  <c r="M92" i="2" s="1"/>
  <c r="L93" i="2"/>
  <c r="M93" i="2" s="1"/>
  <c r="L94" i="2"/>
  <c r="M94" i="2" s="1"/>
  <c r="L95" i="2"/>
  <c r="M95" i="2" s="1"/>
  <c r="L96" i="2"/>
  <c r="M96" i="2" s="1"/>
  <c r="L97" i="2"/>
  <c r="M97" i="2" s="1"/>
  <c r="L98" i="2"/>
  <c r="M98" i="2" s="1"/>
  <c r="L99" i="2"/>
  <c r="M99" i="2" s="1"/>
  <c r="L100" i="2"/>
  <c r="M100" i="2" s="1"/>
  <c r="L101" i="2"/>
  <c r="M101" i="2" s="1"/>
  <c r="L102" i="2"/>
  <c r="M102" i="2" s="1"/>
  <c r="L103" i="2"/>
  <c r="M103" i="2" s="1"/>
  <c r="L104" i="2"/>
  <c r="M104" i="2" s="1"/>
  <c r="L105" i="2"/>
  <c r="M105" i="2" s="1"/>
  <c r="L106" i="2"/>
  <c r="M106" i="2" s="1"/>
  <c r="L107" i="2"/>
  <c r="M107" i="2" s="1"/>
  <c r="L108" i="2"/>
  <c r="M108" i="2" s="1"/>
  <c r="L109" i="2"/>
  <c r="M109" i="2" s="1"/>
  <c r="L112" i="2"/>
  <c r="M112" i="2" s="1"/>
  <c r="L110" i="2"/>
  <c r="M110" i="2" s="1"/>
  <c r="L111" i="2"/>
  <c r="M111" i="2" s="1"/>
  <c r="L113" i="2"/>
  <c r="M113" i="2" s="1"/>
  <c r="L114" i="2"/>
  <c r="M114" i="2" s="1"/>
  <c r="L115" i="2"/>
  <c r="M115" i="2" s="1"/>
  <c r="L116" i="2"/>
  <c r="M116" i="2" s="1"/>
  <c r="L2" i="2"/>
  <c r="M2" i="2" s="1"/>
  <c r="H4" i="4"/>
  <c r="I4" i="4" s="1"/>
  <c r="H5" i="4"/>
  <c r="I5" i="4" s="1"/>
  <c r="H6" i="4"/>
  <c r="I6" i="4" s="1"/>
  <c r="H7" i="4"/>
  <c r="I7" i="4" s="1"/>
  <c r="H8" i="4"/>
  <c r="I8" i="4" s="1"/>
  <c r="H9" i="4"/>
  <c r="I9" i="4" s="1"/>
  <c r="H10" i="4"/>
  <c r="I10" i="4" s="1"/>
  <c r="H11" i="4"/>
  <c r="I11" i="4" s="1"/>
  <c r="H12" i="4"/>
  <c r="I12" i="4" s="1"/>
  <c r="H13" i="4"/>
  <c r="I13" i="4" s="1"/>
  <c r="H14" i="4"/>
  <c r="I14" i="4" s="1"/>
  <c r="H15" i="4"/>
  <c r="I15" i="4" s="1"/>
  <c r="H16" i="4"/>
  <c r="I16" i="4" s="1"/>
  <c r="H17" i="4"/>
  <c r="I17" i="4" s="1"/>
  <c r="H18" i="4"/>
  <c r="I18" i="4" s="1"/>
  <c r="H19" i="4"/>
  <c r="I19" i="4" s="1"/>
  <c r="H20" i="4"/>
  <c r="I20" i="4" s="1"/>
  <c r="H21" i="4"/>
  <c r="I21" i="4" s="1"/>
  <c r="H22" i="4"/>
  <c r="I22" i="4" s="1"/>
  <c r="H23" i="4"/>
  <c r="I23" i="4" s="1"/>
  <c r="H24" i="4"/>
  <c r="I24" i="4" s="1"/>
  <c r="H25" i="4"/>
  <c r="I25" i="4" s="1"/>
  <c r="H26" i="4"/>
  <c r="I26" i="4" s="1"/>
  <c r="H27" i="4"/>
  <c r="I27" i="4" s="1"/>
  <c r="H28" i="4"/>
  <c r="I28" i="4" s="1"/>
  <c r="H29" i="4"/>
  <c r="I29" i="4" s="1"/>
  <c r="H30" i="4"/>
  <c r="I30" i="4" s="1"/>
  <c r="H31" i="4"/>
  <c r="I31" i="4" s="1"/>
  <c r="H32" i="4"/>
  <c r="I32" i="4" s="1"/>
  <c r="H33" i="4"/>
  <c r="I33" i="4" s="1"/>
  <c r="H34" i="4"/>
  <c r="I34" i="4" s="1"/>
  <c r="H35" i="4"/>
  <c r="I35" i="4" s="1"/>
  <c r="H36" i="4"/>
  <c r="I36" i="4" s="1"/>
  <c r="H37" i="4"/>
  <c r="I37" i="4" s="1"/>
  <c r="H38" i="4"/>
  <c r="I38" i="4" s="1"/>
  <c r="H39" i="4"/>
  <c r="I39" i="4" s="1"/>
  <c r="H40" i="4"/>
  <c r="I40" i="4" s="1"/>
  <c r="H41" i="4"/>
  <c r="I41" i="4" s="1"/>
  <c r="H42" i="4"/>
  <c r="I42" i="4" s="1"/>
  <c r="H43" i="4"/>
  <c r="I43" i="4" s="1"/>
  <c r="H44" i="4"/>
  <c r="I44" i="4" s="1"/>
  <c r="H45" i="4"/>
  <c r="I45" i="4" s="1"/>
  <c r="H46" i="4"/>
  <c r="I46" i="4" s="1"/>
  <c r="H47" i="4"/>
  <c r="I47" i="4" s="1"/>
  <c r="H48" i="4"/>
  <c r="I48" i="4" s="1"/>
  <c r="H49" i="4"/>
  <c r="I49" i="4" s="1"/>
  <c r="H50" i="4"/>
  <c r="I50" i="4" s="1"/>
  <c r="H51" i="4"/>
  <c r="I51" i="4" s="1"/>
  <c r="H52" i="4"/>
  <c r="I52" i="4" s="1"/>
  <c r="H53" i="4"/>
  <c r="I53" i="4" s="1"/>
  <c r="H54" i="4"/>
  <c r="I54" i="4" s="1"/>
  <c r="H55" i="4"/>
  <c r="I55" i="4" s="1"/>
  <c r="H56" i="4"/>
  <c r="I56" i="4" s="1"/>
  <c r="H57" i="4"/>
  <c r="I57" i="4" s="1"/>
  <c r="H58" i="4"/>
  <c r="I58" i="4" s="1"/>
  <c r="H59" i="4"/>
  <c r="I59" i="4" s="1"/>
  <c r="H60" i="4"/>
  <c r="I60" i="4" s="1"/>
  <c r="H61" i="4"/>
  <c r="I61" i="4" s="1"/>
  <c r="H62" i="4"/>
  <c r="I62" i="4" s="1"/>
  <c r="H63" i="4"/>
  <c r="I63" i="4" s="1"/>
  <c r="H64" i="4"/>
  <c r="I64" i="4" s="1"/>
  <c r="H65" i="4"/>
  <c r="I65" i="4" s="1"/>
  <c r="H66" i="4"/>
  <c r="I66" i="4" s="1"/>
  <c r="H67" i="4"/>
  <c r="I67" i="4" s="1"/>
  <c r="H68" i="4"/>
  <c r="I68" i="4" s="1"/>
  <c r="H69" i="4"/>
  <c r="I69" i="4" s="1"/>
  <c r="H70" i="4"/>
  <c r="I70" i="4" s="1"/>
  <c r="H71" i="4"/>
  <c r="I71" i="4" s="1"/>
  <c r="H72" i="4"/>
  <c r="I72" i="4" s="1"/>
  <c r="H73" i="4"/>
  <c r="I73" i="4" s="1"/>
  <c r="H74" i="4"/>
  <c r="I74" i="4" s="1"/>
  <c r="H75" i="4"/>
  <c r="I75" i="4" s="1"/>
  <c r="H76" i="4"/>
  <c r="I76" i="4" s="1"/>
  <c r="H77" i="4"/>
  <c r="I77" i="4" s="1"/>
  <c r="H78" i="4"/>
  <c r="I78" i="4" s="1"/>
  <c r="H79" i="4"/>
  <c r="I79" i="4" s="1"/>
  <c r="H80" i="4"/>
  <c r="I80" i="4" s="1"/>
  <c r="H81" i="4"/>
  <c r="I81" i="4" s="1"/>
  <c r="H82" i="4"/>
  <c r="I82" i="4" s="1"/>
  <c r="H83" i="4"/>
  <c r="I83" i="4" s="1"/>
  <c r="H84" i="4"/>
  <c r="I84" i="4" s="1"/>
  <c r="H85" i="4"/>
  <c r="I85" i="4" s="1"/>
  <c r="H86" i="4"/>
  <c r="I86" i="4" s="1"/>
  <c r="H87" i="4"/>
  <c r="I87" i="4" s="1"/>
  <c r="H88" i="4"/>
  <c r="I88" i="4" s="1"/>
  <c r="H89" i="4"/>
  <c r="I89" i="4" s="1"/>
  <c r="H90" i="4"/>
  <c r="I90" i="4" s="1"/>
  <c r="H91" i="4"/>
  <c r="I91" i="4" s="1"/>
  <c r="H92" i="4"/>
  <c r="I92" i="4" s="1"/>
  <c r="H93" i="4"/>
  <c r="I93" i="4" s="1"/>
  <c r="H94" i="4"/>
  <c r="I94" i="4" s="1"/>
  <c r="H95" i="4"/>
  <c r="I95" i="4" s="1"/>
  <c r="H96" i="4"/>
  <c r="I96" i="4" s="1"/>
  <c r="H97" i="4"/>
  <c r="I97" i="4" s="1"/>
  <c r="H98" i="4"/>
  <c r="I98" i="4" s="1"/>
  <c r="H99" i="4"/>
  <c r="I99" i="4" s="1"/>
  <c r="H100" i="4"/>
  <c r="I100" i="4" s="1"/>
  <c r="H101" i="4"/>
  <c r="I101" i="4" s="1"/>
  <c r="H102" i="4"/>
  <c r="I102" i="4" s="1"/>
  <c r="H103" i="4"/>
  <c r="I103" i="4" s="1"/>
  <c r="H3" i="4"/>
  <c r="I3" i="4" s="1"/>
</calcChain>
</file>

<file path=xl/sharedStrings.xml><?xml version="1.0" encoding="utf-8"?>
<sst xmlns="http://schemas.openxmlformats.org/spreadsheetml/2006/main" count="1649" uniqueCount="407">
  <si>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</si>
  <si>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</si>
  <si>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</si>
  <si>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</si>
  <si>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</si>
  <si>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</si>
  <si>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</si>
  <si>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</si>
  <si>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</si>
  <si>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</si>
  <si>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</si>
  <si>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1C24TNN</t>
  </si>
  <si>
    <t>10019RN202319013410</t>
  </si>
  <si>
    <t>8%</t>
  </si>
  <si>
    <t>CHI NHÁNH CÔNG TY TNHH MM MEGA MARKET (VIỆT NAM) TẠI TỈNH BÌNH DƯƠNG</t>
  </si>
  <si>
    <t>0302249586-008</t>
  </si>
  <si>
    <t>10016RN20241301342</t>
  </si>
  <si>
    <t>CHI NHÁNH CÔNG TY TNHH MM MEGA MARKET (VIỆT NAM) TẠI HẢI PHÒNG</t>
  </si>
  <si>
    <t>0302249586-003</t>
  </si>
  <si>
    <t>10015RN202415023401</t>
  </si>
  <si>
    <t>CHI NHÁNH CÔNG TY TNHH MM MEGA MARKET (VIỆT NAM) TẠI THÀNH PHỐ CẦN THƠ</t>
  </si>
  <si>
    <t>0302249586-002</t>
  </si>
  <si>
    <t>16538245</t>
  </si>
  <si>
    <t>16538865</t>
  </si>
  <si>
    <t>28425990</t>
  </si>
  <si>
    <t>CHI NHÁNH CÔNG TY TNHH MM MEGA MARKET (VIỆT NAM) TẠI KIÊN GIANG</t>
  </si>
  <si>
    <t>0302249586-015</t>
  </si>
  <si>
    <t>17016478</t>
  </si>
  <si>
    <t>CHI NHÁNH CÔNG TY TNHH MM MEGA MARKET (VIỆT NAM) TẠI THÀNH PHỐ ĐÀ NẴNG</t>
  </si>
  <si>
    <t>0302249586-004</t>
  </si>
  <si>
    <t>17017997</t>
  </si>
  <si>
    <t>50905958</t>
  </si>
  <si>
    <t>CÔNG TY TNHH MM MEGA MARKET (VIỆT NAM)</t>
  </si>
  <si>
    <t>0302249586</t>
  </si>
  <si>
    <t>11014554</t>
  </si>
  <si>
    <t>18280730</t>
  </si>
  <si>
    <t>CHI NHÁNH CÔNG TY TNHH MM MEGA MARKET (VIỆT NAM) TẠI THÀNH PHỐ BIÊN HÒA</t>
  </si>
  <si>
    <t>0302249586-005</t>
  </si>
  <si>
    <t>18281004</t>
  </si>
  <si>
    <t>28428232</t>
  </si>
  <si>
    <t>27427568</t>
  </si>
  <si>
    <t>CHI NHÁNH CÔNG TY TNHH MM MEGA MARKET (VIỆT NAM) TẠI TỈNH ĐẮK LẮK</t>
  </si>
  <si>
    <t>0302249586-014</t>
  </si>
  <si>
    <t>27427001</t>
  </si>
  <si>
    <t>25432820</t>
  </si>
  <si>
    <t>CHI NHÁNH CÔNG TY TNHH MM MEGA MARKET (VIỆT NAM) TẠI THÀNH PHỐ NHA TRANG</t>
  </si>
  <si>
    <t>0302249586-011</t>
  </si>
  <si>
    <t>25432040</t>
  </si>
  <si>
    <t>24399667</t>
  </si>
  <si>
    <t>CHI NHÁNH CÔNG TY TNHH MM MEGA MARKET (VIỆT NAM) TẠI QUẢNG NINH</t>
  </si>
  <si>
    <t>0302249586-012</t>
  </si>
  <si>
    <t>22439633</t>
  </si>
  <si>
    <t>CHI NHÁNH CÔNG TY TNHH MM MEGA MARKET (VIỆT NAM) TẠI TỈNH BÀ RỊA - VŨNG TÀU</t>
  </si>
  <si>
    <t>0302249586-009</t>
  </si>
  <si>
    <t>22439101</t>
  </si>
  <si>
    <t>17018770</t>
  </si>
  <si>
    <t>16541417</t>
  </si>
  <si>
    <t>19496846</t>
  </si>
  <si>
    <t>19497037</t>
  </si>
  <si>
    <t>26500529</t>
  </si>
  <si>
    <t>CHI NHÁNH CÔNG TY TNHH MM MEGA MARKET (VIỆT NAM) TẠI THÀNH PHỐ HÀ NỘI</t>
  </si>
  <si>
    <t>0302249586-001</t>
  </si>
  <si>
    <t>26500329</t>
  </si>
  <si>
    <t>13083128</t>
  </si>
  <si>
    <t>14207481</t>
  </si>
  <si>
    <t>14204794</t>
  </si>
  <si>
    <t>90395058</t>
  </si>
  <si>
    <t>26497524</t>
  </si>
  <si>
    <t>26498114</t>
  </si>
  <si>
    <t>29224784</t>
  </si>
  <si>
    <t>10373643</t>
  </si>
  <si>
    <t>10370756</t>
  </si>
  <si>
    <t>10373961</t>
  </si>
  <si>
    <t>19498652</t>
  </si>
  <si>
    <t>19498756</t>
  </si>
  <si>
    <t>1C24TNF</t>
  </si>
  <si>
    <t>20468747</t>
  </si>
  <si>
    <t>CHI NHÁNH CÔNG TY TNHH MM MEGA MARKET (VIỆT NAM) TẠI TỈNH AN GIANG</t>
  </si>
  <si>
    <t>0302249586-006</t>
  </si>
  <si>
    <t>17020810</t>
  </si>
  <si>
    <t>16543217</t>
  </si>
  <si>
    <t>16543106</t>
  </si>
  <si>
    <t>21294103</t>
  </si>
  <si>
    <t>CHI NHÁNH CÔNG TY TNHH MM MEGA MARKET (VIỆT NAM) TẠI TỈNH BÌNH ĐỊNH</t>
  </si>
  <si>
    <t>0302249586-007</t>
  </si>
  <si>
    <t>21294027</t>
  </si>
  <si>
    <t>22440041</t>
  </si>
  <si>
    <t>22441701</t>
  </si>
  <si>
    <t>14208577</t>
  </si>
  <si>
    <t>14208099</t>
  </si>
  <si>
    <t>13084688</t>
  </si>
  <si>
    <t>18283819</t>
  </si>
  <si>
    <t/>
  </si>
  <si>
    <t>18284111</t>
  </si>
  <si>
    <t>16544140</t>
  </si>
  <si>
    <t>16544448</t>
  </si>
  <si>
    <t>20469809</t>
  </si>
  <si>
    <t>24401726</t>
  </si>
  <si>
    <t>25434238</t>
  </si>
  <si>
    <t>27430187</t>
  </si>
  <si>
    <t>28430396</t>
  </si>
  <si>
    <t>14211435</t>
  </si>
  <si>
    <t>26503303</t>
  </si>
  <si>
    <t>26503007</t>
  </si>
  <si>
    <t>26503442</t>
  </si>
  <si>
    <t>13087750</t>
  </si>
  <si>
    <t>13084008</t>
  </si>
  <si>
    <t>14208975</t>
  </si>
  <si>
    <t>14207546</t>
  </si>
  <si>
    <t>50906438</t>
  </si>
  <si>
    <t>12276353</t>
  </si>
  <si>
    <t>10378790</t>
  </si>
  <si>
    <t>10377836</t>
  </si>
  <si>
    <t>11019348</t>
  </si>
  <si>
    <t>11018888</t>
  </si>
  <si>
    <t>18286274</t>
  </si>
  <si>
    <t>18284328</t>
  </si>
  <si>
    <t>26504982</t>
  </si>
  <si>
    <t>14211951</t>
  </si>
  <si>
    <t>14213276</t>
  </si>
  <si>
    <t>26505088</t>
  </si>
  <si>
    <t>13091561</t>
  </si>
  <si>
    <t>26505193</t>
  </si>
  <si>
    <t>14213227</t>
  </si>
  <si>
    <t>26505757</t>
  </si>
  <si>
    <t>11018363</t>
  </si>
  <si>
    <t>11021756</t>
  </si>
  <si>
    <t>11018656</t>
  </si>
  <si>
    <t>19502305</t>
  </si>
  <si>
    <t>27431271</t>
  </si>
  <si>
    <t>25435626</t>
  </si>
  <si>
    <t>22443007</t>
  </si>
  <si>
    <t>17022809</t>
  </si>
  <si>
    <t>17024463</t>
  </si>
  <si>
    <t>15226222</t>
  </si>
  <si>
    <t>11022157</t>
  </si>
  <si>
    <t>10381418</t>
  </si>
  <si>
    <t>10381706</t>
  </si>
  <si>
    <t>Tiền phạt do giao hàng thiếu T06.2023 theo Giấy báo nợ số 2024.2102ACP0033</t>
  </si>
  <si>
    <t>KKKNT</t>
  </si>
  <si>
    <t>14214192</t>
  </si>
  <si>
    <t>14213843</t>
  </si>
  <si>
    <t>Tiền phạt do giao hàng thiếu T07.2023 theo Giấy báo nợ số 2024.2302ACP0160</t>
  </si>
  <si>
    <t>13096323</t>
  </si>
  <si>
    <t>17029900</t>
  </si>
  <si>
    <t>25439445</t>
  </si>
  <si>
    <t>15231171</t>
  </si>
  <si>
    <t>Đến ngày 29.02.2024, MM còn nợ Nhà cung cấp số tiền như sau:</t>
  </si>
  <si>
    <t>ACCOUNT</t>
  </si>
  <si>
    <t>VENDOR NUMBER</t>
  </si>
  <si>
    <t>Vendor name</t>
  </si>
  <si>
    <t>INVOICE NUMBER</t>
  </si>
  <si>
    <t>INVOICE DESCRIPTION</t>
  </si>
  <si>
    <t>REMAINING AMOUNT DISP</t>
  </si>
  <si>
    <t>5010-510018-99999-33110100-999999-999999</t>
  </si>
  <si>
    <t>M25790</t>
  </si>
  <si>
    <t>CTY TNHH MTV TM VA DV NGOC THOM</t>
  </si>
  <si>
    <t>1C24TNN_00005635</t>
  </si>
  <si>
    <t>1C24TNN_00005635,510018</t>
  </si>
  <si>
    <t>5010-510016-99999-33110100-999999-999999</t>
  </si>
  <si>
    <t>1C24TNN_00004046</t>
  </si>
  <si>
    <t>1C24TNN_00004046,510016</t>
  </si>
  <si>
    <t>1C24TNN_00004047</t>
  </si>
  <si>
    <t>1C24TNN_00004047,510016</t>
  </si>
  <si>
    <t>5010-510028-99999-33110100-999999-999999</t>
  </si>
  <si>
    <t>1C24TNN_00004054</t>
  </si>
  <si>
    <t>1C24TNN_00004054,510028</t>
  </si>
  <si>
    <t>5010-510017-99999-33110100-999999-999999</t>
  </si>
  <si>
    <t>1C24TNN_00004457</t>
  </si>
  <si>
    <t>1C24TNN_00004457,510017</t>
  </si>
  <si>
    <t>5010-510050-99999-33110100-999999-999999</t>
  </si>
  <si>
    <t>1C24TNN_00005633</t>
  </si>
  <si>
    <t>1C24TNN_00005633,510050</t>
  </si>
  <si>
    <t>5010-510011-99999-33110100-999999-999999</t>
  </si>
  <si>
    <t>1C24TNN_00005634</t>
  </si>
  <si>
    <t>1C24TNN_00005634,510011</t>
  </si>
  <si>
    <t>1C24TNN_00005637</t>
  </si>
  <si>
    <t>1C24TNN_00005637,510018</t>
  </si>
  <si>
    <t>1C24TNN_00004459</t>
  </si>
  <si>
    <t>1C24TNN_00004459,510017</t>
  </si>
  <si>
    <t>5010-510025-99999-33110100-999999-999999</t>
  </si>
  <si>
    <t>1C24TNN_00005711</t>
  </si>
  <si>
    <t>1C24TNN_00005711,510025</t>
  </si>
  <si>
    <t>1C24TNN_00005712</t>
  </si>
  <si>
    <t>1C24TNN_00005712,510025</t>
  </si>
  <si>
    <t>5010-510019-99999-33110100-999999-999999</t>
  </si>
  <si>
    <t>1C24TNN_00005718</t>
  </si>
  <si>
    <t>1C24TNN_00005718,510019</t>
  </si>
  <si>
    <t>1C24TNN_00005719</t>
  </si>
  <si>
    <t>1C24TNN_00005719,510019</t>
  </si>
  <si>
    <t>1C24TNN_00005708</t>
  </si>
  <si>
    <t>1C24TNN_00005708,510028</t>
  </si>
  <si>
    <t>5010-510022-99999-33110100-999999-999999</t>
  </si>
  <si>
    <t>1C24TNN_00005714</t>
  </si>
  <si>
    <t>1C24TNN_00005714,510022</t>
  </si>
  <si>
    <t>1C24TNN_00005715</t>
  </si>
  <si>
    <t>1C24TNN_00005715,510022</t>
  </si>
  <si>
    <t>1C24TNN_00005716</t>
  </si>
  <si>
    <t>1C24TNN_00005716,510017</t>
  </si>
  <si>
    <t>1C24TNN_00005717</t>
  </si>
  <si>
    <t>1C24TNN_00005717,510016</t>
  </si>
  <si>
    <t>5010-510027-99999-33110100-999999-999999</t>
  </si>
  <si>
    <t>1C24TNN_00005709</t>
  </si>
  <si>
    <t>1C24TNN_00005709,510027</t>
  </si>
  <si>
    <t>1C24TNN_00005710</t>
  </si>
  <si>
    <t>1C24TNN_00005710,510027</t>
  </si>
  <si>
    <t>5010-510024-99999-33110100-999999-999999</t>
  </si>
  <si>
    <t>1C24TNN_00005713</t>
  </si>
  <si>
    <t>1C24TNN_00005713,510024</t>
  </si>
  <si>
    <t>5010-510026-99999-33110100-999999-999999</t>
  </si>
  <si>
    <t>1C24TNN_00006002</t>
  </si>
  <si>
    <t>1C24TNN_00006002,510026</t>
  </si>
  <si>
    <t>1C24TNN_00006003</t>
  </si>
  <si>
    <t>1C24TNN_00006003,510026</t>
  </si>
  <si>
    <t>5010-510013-99999-33110100-999999-999999</t>
  </si>
  <si>
    <t>1C24TNN_00006004</t>
  </si>
  <si>
    <t>1C24TNN_00006004,510013</t>
  </si>
  <si>
    <t>5010-510014-99999-33110100-999999-999999</t>
  </si>
  <si>
    <t>1C24TNN_00006005</t>
  </si>
  <si>
    <t>1C24TNN_00006005,510014</t>
  </si>
  <si>
    <t>1C24TNN_00006006</t>
  </si>
  <si>
    <t>1C24TNN_00006006,510014</t>
  </si>
  <si>
    <t>5010-520090-99999-33110100-999999-999999</t>
  </si>
  <si>
    <t>1C24TNN_00006007</t>
  </si>
  <si>
    <t>1C24TNN_00006007,520090</t>
  </si>
  <si>
    <t>1C24TNN_00006008</t>
  </si>
  <si>
    <t>1C24TNN_00006008,510026</t>
  </si>
  <si>
    <t>1C24TNN_00006009</t>
  </si>
  <si>
    <t>1C24TNN_00006009,510026</t>
  </si>
  <si>
    <t>5010-510029-99999-33110100-999999-999999</t>
  </si>
  <si>
    <t>1C24TNN_00006011</t>
  </si>
  <si>
    <t>1C24TNN_00006011,510029</t>
  </si>
  <si>
    <t>5010-510010-99999-33110100-999999-999999</t>
  </si>
  <si>
    <t>1C24TNN_00006012</t>
  </si>
  <si>
    <t>1C24TNN_00006012,510010</t>
  </si>
  <si>
    <t>1C24TNN_00006013</t>
  </si>
  <si>
    <t>1C24TNN_00006013,510010</t>
  </si>
  <si>
    <t>1C24TNN_00006014</t>
  </si>
  <si>
    <t>1C24TNN_00006014,510010</t>
  </si>
  <si>
    <t>1C24TNN_00006015</t>
  </si>
  <si>
    <t>1C24TNN_00006015,510019</t>
  </si>
  <si>
    <t>1C24TNN_00006016</t>
  </si>
  <si>
    <t>1C24TNN_00006016,510019</t>
  </si>
  <si>
    <t>5010-510020-99999-33110100-999999-999999</t>
  </si>
  <si>
    <t>1C24TNF_00000054</t>
  </si>
  <si>
    <t>1C24TNF_00000054,510020</t>
  </si>
  <si>
    <t>1C24TNN_00006724</t>
  </si>
  <si>
    <t>1C24TNN_00006724,510014</t>
  </si>
  <si>
    <t>1C24TNN_00006725</t>
  </si>
  <si>
    <t>1C24TNN_00006725,510014</t>
  </si>
  <si>
    <t>1C24TNN_00006727</t>
  </si>
  <si>
    <t>1C24TNN_00006727,510013</t>
  </si>
  <si>
    <t>1C24TNF_00000055</t>
  </si>
  <si>
    <t>1C24TNF_00000055,510017</t>
  </si>
  <si>
    <t>1C24TNF_00000061</t>
  </si>
  <si>
    <t>1C24TNF_00000061,510022</t>
  </si>
  <si>
    <t>1C24TNN_00006975</t>
  </si>
  <si>
    <t>1C24TNN_00006975,510018</t>
  </si>
  <si>
    <t>1C24TNF_00000056</t>
  </si>
  <si>
    <t>1C24TNF_00000056,510016</t>
  </si>
  <si>
    <t>1C24TNF_00000057</t>
  </si>
  <si>
    <t>1C24TNF_00000057,510016</t>
  </si>
  <si>
    <t>1C24TNF_00000060</t>
  </si>
  <si>
    <t>1C24TNF_00000060,510022</t>
  </si>
  <si>
    <t>1C24TNN_00007307</t>
  </si>
  <si>
    <t>1C24TNN_00007307,510018</t>
  </si>
  <si>
    <t>5010-510021-99999-33110100-999999-999999</t>
  </si>
  <si>
    <t>1C24TNF_00000059</t>
  </si>
  <si>
    <t>1C24TNF_00000059,510021</t>
  </si>
  <si>
    <t>1C24TNN_00007310</t>
  </si>
  <si>
    <t>1C24TNN_00007310,510020</t>
  </si>
  <si>
    <t>1C24TNN_00007329</t>
  </si>
  <si>
    <t>1C24TNN_00007329,510025</t>
  </si>
  <si>
    <t>1C24TNN_00007330</t>
  </si>
  <si>
    <t>1C24TNN_00007330,510027</t>
  </si>
  <si>
    <t>1C24TNN_00007331</t>
  </si>
  <si>
    <t>1C24TNN_00007331,510028</t>
  </si>
  <si>
    <t>1C24TNN_00007309</t>
  </si>
  <si>
    <t>1C24TNN_00007309,510016</t>
  </si>
  <si>
    <t>1C24TNN_00007406</t>
  </si>
  <si>
    <t>1C24TNN_00007406,510014</t>
  </si>
  <si>
    <t>1C24TNN_00007407</t>
  </si>
  <si>
    <t>1C24TNN_00007407,510026</t>
  </si>
  <si>
    <t>1C24TNN_00007408</t>
  </si>
  <si>
    <t>1C24TNN_00007408,510026</t>
  </si>
  <si>
    <t>1C24TNN_00007409</t>
  </si>
  <si>
    <t>1C24TNN_00007409,510026</t>
  </si>
  <si>
    <t>1C24TNN_00007410</t>
  </si>
  <si>
    <t>1C24TNN_00007410,510013</t>
  </si>
  <si>
    <t>1C24TNN_00007411</t>
  </si>
  <si>
    <t>1C24TNN_00007411,510013</t>
  </si>
  <si>
    <t>1C24TNN_00007412</t>
  </si>
  <si>
    <t>1C24TNN_00007412,510014</t>
  </si>
  <si>
    <t>1C24TNN_00007507</t>
  </si>
  <si>
    <t>1C24TNN_00007507,510014</t>
  </si>
  <si>
    <t>1C24TNN_00008187</t>
  </si>
  <si>
    <t>1C24TNN_00008187,510050</t>
  </si>
  <si>
    <t>1C24TNN_00008189</t>
  </si>
  <si>
    <t>1C24TNN_00008189,510010</t>
  </si>
  <si>
    <t>1C24TNN_00008190</t>
  </si>
  <si>
    <t>1C24TNN_00008190,510010</t>
  </si>
  <si>
    <t>1C24TNN_00008194</t>
  </si>
  <si>
    <t>1C24TNN_00008194,510018</t>
  </si>
  <si>
    <t>1C24TNN_00008210</t>
  </si>
  <si>
    <t>1C24TNN_00008210,510026</t>
  </si>
  <si>
    <t>1C24TNN_00008212</t>
  </si>
  <si>
    <t>1C24TNN_00008212,510014</t>
  </si>
  <si>
    <t>1C24TNN_00008213</t>
  </si>
  <si>
    <t>1C24TNN_00008213,510014</t>
  </si>
  <si>
    <t>1C24TNN_00008216</t>
  </si>
  <si>
    <t>1C24TNN_00008216,510026</t>
  </si>
  <si>
    <t>1C24TNN_00008217</t>
  </si>
  <si>
    <t>1C24TNN_00008217,510013</t>
  </si>
  <si>
    <t>1C24TNN_00008218</t>
  </si>
  <si>
    <t>1C24TNN_00008218,510026</t>
  </si>
  <si>
    <t>1C24TNN_00008219</t>
  </si>
  <si>
    <t>1C24TNN_00008219,510014</t>
  </si>
  <si>
    <t>1C24TNN_00008220</t>
  </si>
  <si>
    <t>1C24TNN_00008220,510026</t>
  </si>
  <si>
    <t>1C24TNN_00008233</t>
  </si>
  <si>
    <t>1C24TNN_00008233,510011</t>
  </si>
  <si>
    <t>1C24TNN_00008234</t>
  </si>
  <si>
    <t>1C24TNN_00008234,510011</t>
  </si>
  <si>
    <t>1C24TNN_00008236</t>
  </si>
  <si>
    <t>1C24TNN_00008236,510011</t>
  </si>
  <si>
    <t>1C24TNN_00007308</t>
  </si>
  <si>
    <t>1C24TNN_00007308,510016</t>
  </si>
  <si>
    <t>5010-510012-99999-33110100-999999-999999</t>
  </si>
  <si>
    <t>1C24TNN_00008188</t>
  </si>
  <si>
    <t>1C24TNN_00008188,510012</t>
  </si>
  <si>
    <t>1C24TNN_00008191</t>
  </si>
  <si>
    <t>1C24TNN_00008191,510011</t>
  </si>
  <si>
    <t>1C24TNN_00008238</t>
  </si>
  <si>
    <t>1C24TNN_00008238,510019</t>
  </si>
  <si>
    <t>1C24TNN_00007328</t>
  </si>
  <si>
    <t>1C24TNN_00007328,510024</t>
  </si>
  <si>
    <t>1C24TNN_00008318</t>
  </si>
  <si>
    <t>1C24TNN_00008318,510027</t>
  </si>
  <si>
    <t>1C24TNN_00008319</t>
  </si>
  <si>
    <t>1C24TNN_00008319,510025</t>
  </si>
  <si>
    <t>1C24TNN_00008320</t>
  </si>
  <si>
    <t>1C24TNN_00008320,510022</t>
  </si>
  <si>
    <t>1C24TNN_00008321</t>
  </si>
  <si>
    <t>1C24TNN_00008321,510017</t>
  </si>
  <si>
    <t>1C24TNN_00008322</t>
  </si>
  <si>
    <t>1C24TNN_00008322,510017</t>
  </si>
  <si>
    <t>5010-510015-99999-33110100-999999-999999</t>
  </si>
  <si>
    <t>1C24TNN_00008323</t>
  </si>
  <si>
    <t>1C24TNN_00008323,510015</t>
  </si>
  <si>
    <t>1C24TNN_00008715</t>
  </si>
  <si>
    <t>1C24TNN_00008715,510011</t>
  </si>
  <si>
    <t>1C24TNN_00008716</t>
  </si>
  <si>
    <t>1C24TNN_00008716,510010</t>
  </si>
  <si>
    <t>1C24TNN_00008717</t>
  </si>
  <si>
    <t>1C24TNN_00008717,510010</t>
  </si>
  <si>
    <t>1C24TNF_00000058</t>
  </si>
  <si>
    <t>1C24TNF_00000058,510021</t>
  </si>
  <si>
    <t>Tien phat do giao hang tre/thieu T06/2023</t>
  </si>
  <si>
    <t>Tien phat do giao hang tre/thieu T07/2023</t>
  </si>
  <si>
    <t>1C24TNF_00000079</t>
  </si>
  <si>
    <t>1C24TNF_00000079,510025</t>
  </si>
  <si>
    <t>1C24TNN_00008796</t>
  </si>
  <si>
    <t>1C24TNN_00008796,510014</t>
  </si>
  <si>
    <t>1C24TNN_00008797</t>
  </si>
  <si>
    <t>1C24TNN_00008797,510014</t>
  </si>
  <si>
    <t>1C24TNN_00008192</t>
  </si>
  <si>
    <t>1C24TNN_00008192,510011</t>
  </si>
  <si>
    <t>1C24TNN_00008193</t>
  </si>
  <si>
    <t>1C24TNN_00008193,510018</t>
  </si>
  <si>
    <t>1C24TNN_00009990</t>
  </si>
  <si>
    <t>1C24TNN_00009990,510013</t>
  </si>
  <si>
    <t>1C24TNN_00010013</t>
  </si>
  <si>
    <t>1C24TNN_00010013,510017</t>
  </si>
  <si>
    <t>1C24TNN_00010015</t>
  </si>
  <si>
    <t>1C24TNN_00010015,510025</t>
  </si>
  <si>
    <t>1C24TNN_00010016</t>
  </si>
  <si>
    <t>1C24TNN_00010016,510015</t>
  </si>
  <si>
    <t>NCC ghi nhận</t>
  </si>
  <si>
    <t>Mega ghi nhận</t>
  </si>
  <si>
    <t>Chênh lệch</t>
  </si>
  <si>
    <t>Hóa đơn xuất trả Mega chưa ghi nhận</t>
  </si>
  <si>
    <t>Công nợ nhỏ</t>
  </si>
  <si>
    <t>Trong đó,</t>
  </si>
  <si>
    <t>10020RN202420032405</t>
  </si>
  <si>
    <t>10028RN202428050400</t>
  </si>
  <si>
    <t>10017RN202417057401</t>
  </si>
  <si>
    <t>10013RN202413057404</t>
  </si>
  <si>
    <t>Mã NCC</t>
  </si>
  <si>
    <t>Ký tự hóa đơn</t>
  </si>
  <si>
    <t>Số PO</t>
  </si>
  <si>
    <t>Số tiền</t>
  </si>
  <si>
    <t>Ngày nhận hàng</t>
  </si>
  <si>
    <t>Ngày gửi hóa đơn</t>
  </si>
  <si>
    <t>00002534</t>
  </si>
  <si>
    <t>00002535</t>
  </si>
  <si>
    <t>00002704</t>
  </si>
  <si>
    <t>00004473</t>
  </si>
  <si>
    <t>00004474</t>
  </si>
  <si>
    <t>00000063</t>
  </si>
  <si>
    <t>00000064</t>
  </si>
  <si>
    <t>00000065</t>
  </si>
  <si>
    <t>00000077</t>
  </si>
  <si>
    <t>00000078</t>
  </si>
  <si>
    <t>00000081</t>
  </si>
  <si>
    <t>00000082</t>
  </si>
  <si>
    <t>00000083</t>
  </si>
  <si>
    <t>00000084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</si>
</sst>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72" formatCode="_-* #,##0\ _₫_-;\-* #,##0\ _₫_-;_-* &quot;-&quot;??\ _₫_-;_-@_-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rgb="FFFF0000"/>
      <name val="Calibri"/>
      <family val="2"/>
    </font>
    <font>
      <b/>
      <sz val="9"/>
      <color rgb="FFFF0000"/>
      <name val="Calibri"/>
      <family val="2"/>
    </font>
    <font>
      <sz val="8"/>
      <color rgb="FF000000"/>
      <name val="Calibri"/>
      <family val="2"/>
    </font>
    <font>
      <i/>
      <sz val="10"/>
      <color rgb="FF000000"/>
      <name val="Calibri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0" fontId="8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4" fillId="3" borderId="0" xfId="0" applyNumberFormat="1" applyFont="1" applyFill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3" fontId="6" fillId="0" borderId="8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" fontId="6" fillId="0" borderId="8" xfId="0" applyNumberFormat="1" applyFont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left" vertical="center"/>
    </xf>
    <xf numFmtId="1" fontId="0" fillId="0" borderId="0" xfId="0" applyNumberFormat="1"/>
    <xf numFmtId="172" fontId="0" fillId="0" borderId="0" xfId="1" applyNumberFormat="1" applyFont="1"/>
    <xf numFmtId="0" fontId="9" fillId="0" borderId="0" xfId="0" applyFont="1"/>
    <xf numFmtId="172" fontId="0" fillId="0" borderId="0" xfId="0" applyNumberFormat="1"/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right" vertical="center" wrapText="1"/>
    </xf>
    <xf numFmtId="0" fontId="8" fillId="4" borderId="8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horizontal="right" vertical="center" wrapText="1"/>
    </xf>
    <xf numFmtId="14" fontId="8" fillId="4" borderId="8" xfId="0" applyNumberFormat="1" applyFont="1" applyFill="1" applyBorder="1" applyAlignment="1">
      <alignment horizontal="right" vertical="center" wrapText="1"/>
    </xf>
    <xf numFmtId="1" fontId="10" fillId="3" borderId="6" xfId="0" applyNumberFormat="1" applyFont="1" applyFill="1" applyBorder="1" applyAlignment="1">
      <alignment horizontal="center" vertical="center" wrapText="1"/>
    </xf>
    <xf numFmtId="1" fontId="8" fillId="4" borderId="8" xfId="0" applyNumberFormat="1" applyFont="1" applyFill="1" applyBorder="1" applyAlignment="1">
      <alignment horizontal="right" vertical="center" wrapText="1"/>
    </xf>
    <xf numFmtId="172" fontId="8" fillId="4" borderId="8" xfId="1" applyNumberFormat="1" applyFont="1" applyFill="1" applyBorder="1" applyAlignment="1">
      <alignment horizontal="right" vertical="center" wrapText="1"/>
    </xf>
    <xf numFmtId="172" fontId="10" fillId="4" borderId="8" xfId="1" applyNumberFormat="1" applyFont="1" applyFill="1" applyBorder="1" applyAlignment="1">
      <alignment horizontal="right" vertical="center" wrapText="1"/>
    </xf>
    <xf numFmtId="0" fontId="8" fillId="4" borderId="8" xfId="0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workbookViewId="0">
      <selection activeCell="F2" sqref="F2"/>
    </sheetView>
  </sheetViews>
  <sheetFormatPr defaultRowHeight="15" x14ac:dyDescent="0.25"/>
  <cols>
    <col min="1" max="1" width="34" bestFit="1" customWidth="1"/>
    <col min="2" max="2" width="7.5703125" bestFit="1" customWidth="1"/>
    <col min="3" max="3" width="25.85546875" bestFit="1" customWidth="1"/>
    <col min="4" max="4" width="14.85546875" bestFit="1" customWidth="1"/>
    <col min="5" max="5" width="29.85546875" bestFit="1" customWidth="1"/>
    <col min="6" max="6" width="17.42578125" bestFit="1" customWidth="1"/>
  </cols>
  <sheetData>
    <row r="1" spans="1:6" ht="15.75" thickBot="1" x14ac:dyDescent="0.3">
      <c r="A1" s="9" t="s">
        <v>147</v>
      </c>
      <c r="B1" s="9"/>
      <c r="C1" s="9"/>
      <c r="D1" s="10"/>
      <c r="E1" s="10"/>
      <c r="F1" s="13">
        <v>655115208</v>
      </c>
    </row>
    <row r="2" spans="1:6" ht="24.75" thickBot="1" x14ac:dyDescent="0.3">
      <c r="A2" s="11" t="s">
        <v>148</v>
      </c>
      <c r="B2" s="12" t="s">
        <v>149</v>
      </c>
      <c r="C2" s="12" t="s">
        <v>150</v>
      </c>
      <c r="D2" s="12" t="s">
        <v>151</v>
      </c>
      <c r="E2" s="12" t="s">
        <v>152</v>
      </c>
      <c r="F2" s="12" t="s">
        <v>153</v>
      </c>
    </row>
    <row r="3" spans="1:6" ht="15.75" thickBot="1" x14ac:dyDescent="0.3">
      <c r="A3" s="14" t="s">
        <v>154</v>
      </c>
      <c r="B3" s="15" t="s">
        <v>155</v>
      </c>
      <c r="C3" s="15" t="s">
        <v>156</v>
      </c>
      <c r="D3" s="15" t="s">
        <v>157</v>
      </c>
      <c r="E3" s="15" t="s">
        <v>158</v>
      </c>
      <c r="F3" s="16">
        <v>2128086</v>
      </c>
    </row>
    <row r="4" spans="1:6" ht="15.75" thickBot="1" x14ac:dyDescent="0.3">
      <c r="A4" s="14" t="s">
        <v>159</v>
      </c>
      <c r="B4" s="15" t="s">
        <v>155</v>
      </c>
      <c r="C4" s="15" t="s">
        <v>156</v>
      </c>
      <c r="D4" s="15" t="s">
        <v>160</v>
      </c>
      <c r="E4" s="15" t="s">
        <v>161</v>
      </c>
      <c r="F4" s="16">
        <v>10797840</v>
      </c>
    </row>
    <row r="5" spans="1:6" ht="15.75" thickBot="1" x14ac:dyDescent="0.3">
      <c r="A5" s="14" t="s">
        <v>159</v>
      </c>
      <c r="B5" s="15" t="s">
        <v>155</v>
      </c>
      <c r="C5" s="15" t="s">
        <v>156</v>
      </c>
      <c r="D5" s="15" t="s">
        <v>162</v>
      </c>
      <c r="E5" s="15" t="s">
        <v>163</v>
      </c>
      <c r="F5" s="16">
        <v>4584897</v>
      </c>
    </row>
    <row r="6" spans="1:6" ht="15.75" thickBot="1" x14ac:dyDescent="0.3">
      <c r="A6" s="14" t="s">
        <v>164</v>
      </c>
      <c r="B6" s="15" t="s">
        <v>155</v>
      </c>
      <c r="C6" s="15" t="s">
        <v>156</v>
      </c>
      <c r="D6" s="15" t="s">
        <v>165</v>
      </c>
      <c r="E6" s="15" t="s">
        <v>166</v>
      </c>
      <c r="F6" s="16">
        <v>1199421</v>
      </c>
    </row>
    <row r="7" spans="1:6" ht="15.75" thickBot="1" x14ac:dyDescent="0.3">
      <c r="A7" s="14" t="s">
        <v>167</v>
      </c>
      <c r="B7" s="15" t="s">
        <v>155</v>
      </c>
      <c r="C7" s="15" t="s">
        <v>156</v>
      </c>
      <c r="D7" s="15" t="s">
        <v>168</v>
      </c>
      <c r="E7" s="15" t="s">
        <v>169</v>
      </c>
      <c r="F7" s="16">
        <v>14349906</v>
      </c>
    </row>
    <row r="8" spans="1:6" ht="15.75" thickBot="1" x14ac:dyDescent="0.3">
      <c r="A8" s="14" t="s">
        <v>170</v>
      </c>
      <c r="B8" s="15" t="s">
        <v>155</v>
      </c>
      <c r="C8" s="15" t="s">
        <v>156</v>
      </c>
      <c r="D8" s="15" t="s">
        <v>171</v>
      </c>
      <c r="E8" s="15" t="s">
        <v>172</v>
      </c>
      <c r="F8" s="16">
        <v>1199421</v>
      </c>
    </row>
    <row r="9" spans="1:6" ht="15.75" thickBot="1" x14ac:dyDescent="0.3">
      <c r="A9" s="14" t="s">
        <v>173</v>
      </c>
      <c r="B9" s="15" t="s">
        <v>155</v>
      </c>
      <c r="C9" s="15" t="s">
        <v>156</v>
      </c>
      <c r="D9" s="15" t="s">
        <v>174</v>
      </c>
      <c r="E9" s="15" t="s">
        <v>175</v>
      </c>
      <c r="F9" s="16">
        <v>15930824</v>
      </c>
    </row>
    <row r="10" spans="1:6" ht="15.75" thickBot="1" x14ac:dyDescent="0.3">
      <c r="A10" s="14" t="s">
        <v>154</v>
      </c>
      <c r="B10" s="15" t="s">
        <v>155</v>
      </c>
      <c r="C10" s="15" t="s">
        <v>156</v>
      </c>
      <c r="D10" s="15" t="s">
        <v>176</v>
      </c>
      <c r="E10" s="15" t="s">
        <v>177</v>
      </c>
      <c r="F10" s="16">
        <v>5358272</v>
      </c>
    </row>
    <row r="11" spans="1:6" ht="15.75" thickBot="1" x14ac:dyDescent="0.3">
      <c r="A11" s="14" t="s">
        <v>167</v>
      </c>
      <c r="B11" s="15" t="s">
        <v>155</v>
      </c>
      <c r="C11" s="15" t="s">
        <v>156</v>
      </c>
      <c r="D11" s="15" t="s">
        <v>178</v>
      </c>
      <c r="E11" s="15" t="s">
        <v>179</v>
      </c>
      <c r="F11" s="16">
        <v>4160903</v>
      </c>
    </row>
    <row r="12" spans="1:6" ht="15.75" thickBot="1" x14ac:dyDescent="0.3">
      <c r="A12" s="14" t="s">
        <v>180</v>
      </c>
      <c r="B12" s="15" t="s">
        <v>155</v>
      </c>
      <c r="C12" s="15" t="s">
        <v>156</v>
      </c>
      <c r="D12" s="15" t="s">
        <v>181</v>
      </c>
      <c r="E12" s="15" t="s">
        <v>182</v>
      </c>
      <c r="F12" s="16">
        <v>6204789</v>
      </c>
    </row>
    <row r="13" spans="1:6" ht="15.75" thickBot="1" x14ac:dyDescent="0.3">
      <c r="A13" s="14" t="s">
        <v>180</v>
      </c>
      <c r="B13" s="15" t="s">
        <v>155</v>
      </c>
      <c r="C13" s="15" t="s">
        <v>156</v>
      </c>
      <c r="D13" s="15" t="s">
        <v>183</v>
      </c>
      <c r="E13" s="15" t="s">
        <v>184</v>
      </c>
      <c r="F13" s="16">
        <v>2186055</v>
      </c>
    </row>
    <row r="14" spans="1:6" ht="15.75" thickBot="1" x14ac:dyDescent="0.3">
      <c r="A14" s="14" t="s">
        <v>185</v>
      </c>
      <c r="B14" s="15" t="s">
        <v>155</v>
      </c>
      <c r="C14" s="15" t="s">
        <v>156</v>
      </c>
      <c r="D14" s="15" t="s">
        <v>186</v>
      </c>
      <c r="E14" s="15" t="s">
        <v>187</v>
      </c>
      <c r="F14" s="16">
        <v>541971</v>
      </c>
    </row>
    <row r="15" spans="1:6" ht="15.75" thickBot="1" x14ac:dyDescent="0.3">
      <c r="A15" s="14" t="s">
        <v>185</v>
      </c>
      <c r="B15" s="15" t="s">
        <v>155</v>
      </c>
      <c r="C15" s="15" t="s">
        <v>156</v>
      </c>
      <c r="D15" s="15" t="s">
        <v>188</v>
      </c>
      <c r="E15" s="15" t="s">
        <v>189</v>
      </c>
      <c r="F15" s="16">
        <v>1199421</v>
      </c>
    </row>
    <row r="16" spans="1:6" ht="15.75" thickBot="1" x14ac:dyDescent="0.3">
      <c r="A16" s="14" t="s">
        <v>164</v>
      </c>
      <c r="B16" s="15" t="s">
        <v>155</v>
      </c>
      <c r="C16" s="15" t="s">
        <v>156</v>
      </c>
      <c r="D16" s="15" t="s">
        <v>190</v>
      </c>
      <c r="E16" s="15" t="s">
        <v>191</v>
      </c>
      <c r="F16" s="16">
        <v>3385476</v>
      </c>
    </row>
    <row r="17" spans="1:6" ht="15.75" thickBot="1" x14ac:dyDescent="0.3">
      <c r="A17" s="14" t="s">
        <v>192</v>
      </c>
      <c r="B17" s="15" t="s">
        <v>155</v>
      </c>
      <c r="C17" s="15" t="s">
        <v>156</v>
      </c>
      <c r="D17" s="15" t="s">
        <v>193</v>
      </c>
      <c r="E17" s="15" t="s">
        <v>194</v>
      </c>
      <c r="F17" s="16">
        <v>2186055</v>
      </c>
    </row>
    <row r="18" spans="1:6" ht="15.75" thickBot="1" x14ac:dyDescent="0.3">
      <c r="A18" s="14" t="s">
        <v>192</v>
      </c>
      <c r="B18" s="15" t="s">
        <v>155</v>
      </c>
      <c r="C18" s="15" t="s">
        <v>156</v>
      </c>
      <c r="D18" s="15" t="s">
        <v>195</v>
      </c>
      <c r="E18" s="15" t="s">
        <v>196</v>
      </c>
      <c r="F18" s="16">
        <v>2399072</v>
      </c>
    </row>
    <row r="19" spans="1:6" ht="15.75" thickBot="1" x14ac:dyDescent="0.3">
      <c r="A19" s="14" t="s">
        <v>167</v>
      </c>
      <c r="B19" s="15" t="s">
        <v>155</v>
      </c>
      <c r="C19" s="15" t="s">
        <v>156</v>
      </c>
      <c r="D19" s="15" t="s">
        <v>197</v>
      </c>
      <c r="E19" s="15" t="s">
        <v>198</v>
      </c>
      <c r="F19" s="16">
        <v>8236809</v>
      </c>
    </row>
    <row r="20" spans="1:6" ht="15.75" thickBot="1" x14ac:dyDescent="0.3">
      <c r="A20" s="14" t="s">
        <v>159</v>
      </c>
      <c r="B20" s="15" t="s">
        <v>155</v>
      </c>
      <c r="C20" s="15" t="s">
        <v>156</v>
      </c>
      <c r="D20" s="15" t="s">
        <v>199</v>
      </c>
      <c r="E20" s="15" t="s">
        <v>200</v>
      </c>
      <c r="F20" s="16">
        <v>1199421</v>
      </c>
    </row>
    <row r="21" spans="1:6" ht="15.75" thickBot="1" x14ac:dyDescent="0.3">
      <c r="A21" s="14" t="s">
        <v>201</v>
      </c>
      <c r="B21" s="15" t="s">
        <v>155</v>
      </c>
      <c r="C21" s="15" t="s">
        <v>156</v>
      </c>
      <c r="D21" s="15" t="s">
        <v>202</v>
      </c>
      <c r="E21" s="15" t="s">
        <v>203</v>
      </c>
      <c r="F21" s="16">
        <v>3510338</v>
      </c>
    </row>
    <row r="22" spans="1:6" ht="15.75" thickBot="1" x14ac:dyDescent="0.3">
      <c r="A22" s="14" t="s">
        <v>201</v>
      </c>
      <c r="B22" s="15" t="s">
        <v>155</v>
      </c>
      <c r="C22" s="15" t="s">
        <v>156</v>
      </c>
      <c r="D22" s="15" t="s">
        <v>204</v>
      </c>
      <c r="E22" s="15" t="s">
        <v>205</v>
      </c>
      <c r="F22" s="16">
        <v>16655112</v>
      </c>
    </row>
    <row r="23" spans="1:6" ht="15.75" thickBot="1" x14ac:dyDescent="0.3">
      <c r="A23" s="14" t="s">
        <v>206</v>
      </c>
      <c r="B23" s="15" t="s">
        <v>155</v>
      </c>
      <c r="C23" s="15" t="s">
        <v>156</v>
      </c>
      <c r="D23" s="15" t="s">
        <v>207</v>
      </c>
      <c r="E23" s="15" t="s">
        <v>208</v>
      </c>
      <c r="F23" s="16">
        <v>1741406</v>
      </c>
    </row>
    <row r="24" spans="1:6" ht="15.75" thickBot="1" x14ac:dyDescent="0.3">
      <c r="A24" s="14" t="s">
        <v>209</v>
      </c>
      <c r="B24" s="15" t="s">
        <v>155</v>
      </c>
      <c r="C24" s="15" t="s">
        <v>156</v>
      </c>
      <c r="D24" s="15" t="s">
        <v>210</v>
      </c>
      <c r="E24" s="15" t="s">
        <v>211</v>
      </c>
      <c r="F24" s="16">
        <v>1199421</v>
      </c>
    </row>
    <row r="25" spans="1:6" ht="15.75" thickBot="1" x14ac:dyDescent="0.3">
      <c r="A25" s="14" t="s">
        <v>209</v>
      </c>
      <c r="B25" s="15" t="s">
        <v>155</v>
      </c>
      <c r="C25" s="15" t="s">
        <v>156</v>
      </c>
      <c r="D25" s="15" t="s">
        <v>212</v>
      </c>
      <c r="E25" s="15" t="s">
        <v>213</v>
      </c>
      <c r="F25" s="16">
        <v>3812805</v>
      </c>
    </row>
    <row r="26" spans="1:6" ht="15.75" thickBot="1" x14ac:dyDescent="0.3">
      <c r="A26" s="14" t="s">
        <v>214</v>
      </c>
      <c r="B26" s="15" t="s">
        <v>155</v>
      </c>
      <c r="C26" s="15" t="s">
        <v>156</v>
      </c>
      <c r="D26" s="15" t="s">
        <v>215</v>
      </c>
      <c r="E26" s="15" t="s">
        <v>216</v>
      </c>
      <c r="F26" s="16">
        <v>1741406</v>
      </c>
    </row>
    <row r="27" spans="1:6" ht="15.75" thickBot="1" x14ac:dyDescent="0.3">
      <c r="A27" s="14" t="s">
        <v>217</v>
      </c>
      <c r="B27" s="15" t="s">
        <v>155</v>
      </c>
      <c r="C27" s="15" t="s">
        <v>156</v>
      </c>
      <c r="D27" s="15" t="s">
        <v>218</v>
      </c>
      <c r="E27" s="15" t="s">
        <v>219</v>
      </c>
      <c r="F27" s="16">
        <v>5997132</v>
      </c>
    </row>
    <row r="28" spans="1:6" ht="15.75" thickBot="1" x14ac:dyDescent="0.3">
      <c r="A28" s="14" t="s">
        <v>217</v>
      </c>
      <c r="B28" s="15" t="s">
        <v>155</v>
      </c>
      <c r="C28" s="15" t="s">
        <v>156</v>
      </c>
      <c r="D28" s="15" t="s">
        <v>220</v>
      </c>
      <c r="E28" s="15" t="s">
        <v>221</v>
      </c>
      <c r="F28" s="16">
        <v>6383813</v>
      </c>
    </row>
    <row r="29" spans="1:6" ht="15.75" thickBot="1" x14ac:dyDescent="0.3">
      <c r="A29" s="14" t="s">
        <v>222</v>
      </c>
      <c r="B29" s="15" t="s">
        <v>155</v>
      </c>
      <c r="C29" s="15" t="s">
        <v>156</v>
      </c>
      <c r="D29" s="15" t="s">
        <v>223</v>
      </c>
      <c r="E29" s="15" t="s">
        <v>224</v>
      </c>
      <c r="F29" s="16">
        <v>10736132</v>
      </c>
    </row>
    <row r="30" spans="1:6" ht="15.75" thickBot="1" x14ac:dyDescent="0.3">
      <c r="A30" s="14" t="s">
        <v>209</v>
      </c>
      <c r="B30" s="15" t="s">
        <v>155</v>
      </c>
      <c r="C30" s="15" t="s">
        <v>156</v>
      </c>
      <c r="D30" s="15" t="s">
        <v>225</v>
      </c>
      <c r="E30" s="15" t="s">
        <v>226</v>
      </c>
      <c r="F30" s="16">
        <v>270986</v>
      </c>
    </row>
    <row r="31" spans="1:6" ht="15.75" thickBot="1" x14ac:dyDescent="0.3">
      <c r="A31" s="14" t="s">
        <v>209</v>
      </c>
      <c r="B31" s="15" t="s">
        <v>155</v>
      </c>
      <c r="C31" s="15" t="s">
        <v>156</v>
      </c>
      <c r="D31" s="15" t="s">
        <v>227</v>
      </c>
      <c r="E31" s="15" t="s">
        <v>228</v>
      </c>
      <c r="F31" s="16">
        <v>2785536</v>
      </c>
    </row>
    <row r="32" spans="1:6" ht="15.75" thickBot="1" x14ac:dyDescent="0.3">
      <c r="A32" s="14" t="s">
        <v>229</v>
      </c>
      <c r="B32" s="15" t="s">
        <v>155</v>
      </c>
      <c r="C32" s="15" t="s">
        <v>156</v>
      </c>
      <c r="D32" s="15" t="s">
        <v>230</v>
      </c>
      <c r="E32" s="15" t="s">
        <v>231</v>
      </c>
      <c r="F32" s="16">
        <v>1586115</v>
      </c>
    </row>
    <row r="33" spans="1:6" ht="15.75" thickBot="1" x14ac:dyDescent="0.3">
      <c r="A33" s="14" t="s">
        <v>232</v>
      </c>
      <c r="B33" s="15" t="s">
        <v>155</v>
      </c>
      <c r="C33" s="15" t="s">
        <v>156</v>
      </c>
      <c r="D33" s="15" t="s">
        <v>233</v>
      </c>
      <c r="E33" s="15" t="s">
        <v>234</v>
      </c>
      <c r="F33" s="16">
        <v>3911868</v>
      </c>
    </row>
    <row r="34" spans="1:6" ht="15.75" thickBot="1" x14ac:dyDescent="0.3">
      <c r="A34" s="14" t="s">
        <v>232</v>
      </c>
      <c r="B34" s="15" t="s">
        <v>155</v>
      </c>
      <c r="C34" s="15" t="s">
        <v>156</v>
      </c>
      <c r="D34" s="15" t="s">
        <v>235</v>
      </c>
      <c r="E34" s="15" t="s">
        <v>236</v>
      </c>
      <c r="F34" s="16">
        <v>7969928</v>
      </c>
    </row>
    <row r="35" spans="1:6" ht="15.75" thickBot="1" x14ac:dyDescent="0.3">
      <c r="A35" s="14" t="s">
        <v>232</v>
      </c>
      <c r="B35" s="15" t="s">
        <v>155</v>
      </c>
      <c r="C35" s="15" t="s">
        <v>156</v>
      </c>
      <c r="D35" s="15" t="s">
        <v>237</v>
      </c>
      <c r="E35" s="15" t="s">
        <v>238</v>
      </c>
      <c r="F35" s="16">
        <v>3772157</v>
      </c>
    </row>
    <row r="36" spans="1:6" ht="15.75" thickBot="1" x14ac:dyDescent="0.3">
      <c r="A36" s="14" t="s">
        <v>185</v>
      </c>
      <c r="B36" s="15" t="s">
        <v>155</v>
      </c>
      <c r="C36" s="15" t="s">
        <v>156</v>
      </c>
      <c r="D36" s="15" t="s">
        <v>239</v>
      </c>
      <c r="E36" s="15" t="s">
        <v>240</v>
      </c>
      <c r="F36" s="16">
        <v>1639535</v>
      </c>
    </row>
    <row r="37" spans="1:6" ht="15.75" thickBot="1" x14ac:dyDescent="0.3">
      <c r="A37" s="14" t="s">
        <v>185</v>
      </c>
      <c r="B37" s="15" t="s">
        <v>155</v>
      </c>
      <c r="C37" s="15" t="s">
        <v>156</v>
      </c>
      <c r="D37" s="15" t="s">
        <v>241</v>
      </c>
      <c r="E37" s="15" t="s">
        <v>242</v>
      </c>
      <c r="F37" s="16">
        <v>1413963</v>
      </c>
    </row>
    <row r="38" spans="1:6" ht="15.75" thickBot="1" x14ac:dyDescent="0.3">
      <c r="A38" s="14" t="s">
        <v>243</v>
      </c>
      <c r="B38" s="15" t="s">
        <v>155</v>
      </c>
      <c r="C38" s="15" t="s">
        <v>156</v>
      </c>
      <c r="D38" s="15" t="s">
        <v>244</v>
      </c>
      <c r="E38" s="15" t="s">
        <v>245</v>
      </c>
      <c r="F38" s="16">
        <v>1586115</v>
      </c>
    </row>
    <row r="39" spans="1:6" ht="15.75" thickBot="1" x14ac:dyDescent="0.3">
      <c r="A39" s="14" t="s">
        <v>217</v>
      </c>
      <c r="B39" s="15" t="s">
        <v>155</v>
      </c>
      <c r="C39" s="15" t="s">
        <v>156</v>
      </c>
      <c r="D39" s="15" t="s">
        <v>246</v>
      </c>
      <c r="E39" s="15" t="s">
        <v>247</v>
      </c>
      <c r="F39" s="16">
        <v>6000129</v>
      </c>
    </row>
    <row r="40" spans="1:6" ht="15.75" thickBot="1" x14ac:dyDescent="0.3">
      <c r="A40" s="14" t="s">
        <v>217</v>
      </c>
      <c r="B40" s="15" t="s">
        <v>155</v>
      </c>
      <c r="C40" s="15" t="s">
        <v>156</v>
      </c>
      <c r="D40" s="15" t="s">
        <v>248</v>
      </c>
      <c r="E40" s="15" t="s">
        <v>249</v>
      </c>
      <c r="F40" s="16">
        <v>984137</v>
      </c>
    </row>
    <row r="41" spans="1:6" ht="15.75" thickBot="1" x14ac:dyDescent="0.3">
      <c r="A41" s="14" t="s">
        <v>214</v>
      </c>
      <c r="B41" s="15" t="s">
        <v>155</v>
      </c>
      <c r="C41" s="15" t="s">
        <v>156</v>
      </c>
      <c r="D41" s="15" t="s">
        <v>250</v>
      </c>
      <c r="E41" s="15" t="s">
        <v>251</v>
      </c>
      <c r="F41" s="16">
        <v>6383813</v>
      </c>
    </row>
    <row r="42" spans="1:6" ht="15.75" thickBot="1" x14ac:dyDescent="0.3">
      <c r="A42" s="14" t="s">
        <v>167</v>
      </c>
      <c r="B42" s="15" t="s">
        <v>155</v>
      </c>
      <c r="C42" s="15" t="s">
        <v>156</v>
      </c>
      <c r="D42" s="15" t="s">
        <v>252</v>
      </c>
      <c r="E42" s="15" t="s">
        <v>253</v>
      </c>
      <c r="F42" s="16">
        <v>16927380</v>
      </c>
    </row>
    <row r="43" spans="1:6" ht="15.75" thickBot="1" x14ac:dyDescent="0.3">
      <c r="A43" s="14" t="s">
        <v>192</v>
      </c>
      <c r="B43" s="15" t="s">
        <v>155</v>
      </c>
      <c r="C43" s="15" t="s">
        <v>156</v>
      </c>
      <c r="D43" s="15" t="s">
        <v>254</v>
      </c>
      <c r="E43" s="15" t="s">
        <v>255</v>
      </c>
      <c r="F43" s="16">
        <v>7157633</v>
      </c>
    </row>
    <row r="44" spans="1:6" ht="15.75" thickBot="1" x14ac:dyDescent="0.3">
      <c r="A44" s="14" t="s">
        <v>154</v>
      </c>
      <c r="B44" s="15" t="s">
        <v>155</v>
      </c>
      <c r="C44" s="15" t="s">
        <v>156</v>
      </c>
      <c r="D44" s="15" t="s">
        <v>256</v>
      </c>
      <c r="E44" s="15" t="s">
        <v>257</v>
      </c>
      <c r="F44" s="16">
        <v>2186055</v>
      </c>
    </row>
    <row r="45" spans="1:6" ht="15.75" thickBot="1" x14ac:dyDescent="0.3">
      <c r="A45" s="14" t="s">
        <v>159</v>
      </c>
      <c r="B45" s="15" t="s">
        <v>155</v>
      </c>
      <c r="C45" s="15" t="s">
        <v>156</v>
      </c>
      <c r="D45" s="15" t="s">
        <v>258</v>
      </c>
      <c r="E45" s="15" t="s">
        <v>259</v>
      </c>
      <c r="F45" s="16">
        <v>4739216</v>
      </c>
    </row>
    <row r="46" spans="1:6" ht="15.75" thickBot="1" x14ac:dyDescent="0.3">
      <c r="A46" s="14" t="s">
        <v>159</v>
      </c>
      <c r="B46" s="15" t="s">
        <v>155</v>
      </c>
      <c r="C46" s="15" t="s">
        <v>156</v>
      </c>
      <c r="D46" s="15" t="s">
        <v>260</v>
      </c>
      <c r="E46" s="15" t="s">
        <v>261</v>
      </c>
      <c r="F46" s="16">
        <v>4192749</v>
      </c>
    </row>
    <row r="47" spans="1:6" ht="15.75" thickBot="1" x14ac:dyDescent="0.3">
      <c r="A47" s="14" t="s">
        <v>192</v>
      </c>
      <c r="B47" s="15" t="s">
        <v>155</v>
      </c>
      <c r="C47" s="15" t="s">
        <v>156</v>
      </c>
      <c r="D47" s="15" t="s">
        <v>262</v>
      </c>
      <c r="E47" s="15" t="s">
        <v>263</v>
      </c>
      <c r="F47" s="16">
        <v>4211285</v>
      </c>
    </row>
    <row r="48" spans="1:6" ht="15.75" thickBot="1" x14ac:dyDescent="0.3">
      <c r="A48" s="14" t="s">
        <v>154</v>
      </c>
      <c r="B48" s="15" t="s">
        <v>155</v>
      </c>
      <c r="C48" s="15" t="s">
        <v>156</v>
      </c>
      <c r="D48" s="15" t="s">
        <v>264</v>
      </c>
      <c r="E48" s="15" t="s">
        <v>265</v>
      </c>
      <c r="F48" s="16">
        <v>4367129</v>
      </c>
    </row>
    <row r="49" spans="1:6" ht="15.75" thickBot="1" x14ac:dyDescent="0.3">
      <c r="A49" s="14" t="s">
        <v>266</v>
      </c>
      <c r="B49" s="15" t="s">
        <v>155</v>
      </c>
      <c r="C49" s="15" t="s">
        <v>156</v>
      </c>
      <c r="D49" s="15" t="s">
        <v>267</v>
      </c>
      <c r="E49" s="15" t="s">
        <v>268</v>
      </c>
      <c r="F49" s="16">
        <v>2096375</v>
      </c>
    </row>
    <row r="50" spans="1:6" ht="15.75" thickBot="1" x14ac:dyDescent="0.3">
      <c r="A50" s="14" t="s">
        <v>243</v>
      </c>
      <c r="B50" s="15" t="s">
        <v>155</v>
      </c>
      <c r="C50" s="15" t="s">
        <v>156</v>
      </c>
      <c r="D50" s="15" t="s">
        <v>269</v>
      </c>
      <c r="E50" s="15" t="s">
        <v>270</v>
      </c>
      <c r="F50" s="16">
        <v>2398856</v>
      </c>
    </row>
    <row r="51" spans="1:6" ht="15.75" thickBot="1" x14ac:dyDescent="0.3">
      <c r="A51" s="14" t="s">
        <v>180</v>
      </c>
      <c r="B51" s="15" t="s">
        <v>155</v>
      </c>
      <c r="C51" s="15" t="s">
        <v>156</v>
      </c>
      <c r="D51" s="15" t="s">
        <v>271</v>
      </c>
      <c r="E51" s="15" t="s">
        <v>272</v>
      </c>
      <c r="F51" s="16">
        <v>1586115</v>
      </c>
    </row>
    <row r="52" spans="1:6" ht="15.75" thickBot="1" x14ac:dyDescent="0.3">
      <c r="A52" s="14" t="s">
        <v>201</v>
      </c>
      <c r="B52" s="15" t="s">
        <v>155</v>
      </c>
      <c r="C52" s="15" t="s">
        <v>156</v>
      </c>
      <c r="D52" s="15" t="s">
        <v>273</v>
      </c>
      <c r="E52" s="15" t="s">
        <v>274</v>
      </c>
      <c r="F52" s="16">
        <v>7961342</v>
      </c>
    </row>
    <row r="53" spans="1:6" ht="15.75" thickBot="1" x14ac:dyDescent="0.3">
      <c r="A53" s="14" t="s">
        <v>164</v>
      </c>
      <c r="B53" s="15" t="s">
        <v>155</v>
      </c>
      <c r="C53" s="15" t="s">
        <v>156</v>
      </c>
      <c r="D53" s="15" t="s">
        <v>275</v>
      </c>
      <c r="E53" s="15" t="s">
        <v>276</v>
      </c>
      <c r="F53" s="16">
        <v>9634383</v>
      </c>
    </row>
    <row r="54" spans="1:6" ht="15.75" thickBot="1" x14ac:dyDescent="0.3">
      <c r="A54" s="14" t="s">
        <v>159</v>
      </c>
      <c r="B54" s="15" t="s">
        <v>155</v>
      </c>
      <c r="C54" s="15" t="s">
        <v>156</v>
      </c>
      <c r="D54" s="15" t="s">
        <v>277</v>
      </c>
      <c r="E54" s="15" t="s">
        <v>278</v>
      </c>
      <c r="F54" s="16">
        <v>13927680</v>
      </c>
    </row>
    <row r="55" spans="1:6" ht="15.75" thickBot="1" x14ac:dyDescent="0.3">
      <c r="A55" s="14" t="s">
        <v>217</v>
      </c>
      <c r="B55" s="15" t="s">
        <v>155</v>
      </c>
      <c r="C55" s="15" t="s">
        <v>156</v>
      </c>
      <c r="D55" s="15" t="s">
        <v>279</v>
      </c>
      <c r="E55" s="15" t="s">
        <v>280</v>
      </c>
      <c r="F55" s="16">
        <v>18126801</v>
      </c>
    </row>
    <row r="56" spans="1:6" ht="15.75" thickBot="1" x14ac:dyDescent="0.3">
      <c r="A56" s="14" t="s">
        <v>209</v>
      </c>
      <c r="B56" s="15" t="s">
        <v>155</v>
      </c>
      <c r="C56" s="15" t="s">
        <v>156</v>
      </c>
      <c r="D56" s="15" t="s">
        <v>281</v>
      </c>
      <c r="E56" s="15" t="s">
        <v>282</v>
      </c>
      <c r="F56" s="16">
        <v>1586115</v>
      </c>
    </row>
    <row r="57" spans="1:6" ht="15.75" thickBot="1" x14ac:dyDescent="0.3">
      <c r="A57" s="14" t="s">
        <v>209</v>
      </c>
      <c r="B57" s="15" t="s">
        <v>155</v>
      </c>
      <c r="C57" s="15" t="s">
        <v>156</v>
      </c>
      <c r="D57" s="15" t="s">
        <v>283</v>
      </c>
      <c r="E57" s="15" t="s">
        <v>284</v>
      </c>
      <c r="F57" s="16">
        <v>2186055</v>
      </c>
    </row>
    <row r="58" spans="1:6" ht="15.75" thickBot="1" x14ac:dyDescent="0.3">
      <c r="A58" s="14" t="s">
        <v>209</v>
      </c>
      <c r="B58" s="15" t="s">
        <v>155</v>
      </c>
      <c r="C58" s="15" t="s">
        <v>156</v>
      </c>
      <c r="D58" s="15" t="s">
        <v>285</v>
      </c>
      <c r="E58" s="15" t="s">
        <v>286</v>
      </c>
      <c r="F58" s="16">
        <v>3172217</v>
      </c>
    </row>
    <row r="59" spans="1:6" ht="15.75" thickBot="1" x14ac:dyDescent="0.3">
      <c r="A59" s="14" t="s">
        <v>214</v>
      </c>
      <c r="B59" s="15" t="s">
        <v>155</v>
      </c>
      <c r="C59" s="15" t="s">
        <v>156</v>
      </c>
      <c r="D59" s="15" t="s">
        <v>287</v>
      </c>
      <c r="E59" s="15" t="s">
        <v>288</v>
      </c>
      <c r="F59" s="16">
        <v>31215105</v>
      </c>
    </row>
    <row r="60" spans="1:6" ht="15.75" thickBot="1" x14ac:dyDescent="0.3">
      <c r="A60" s="14" t="s">
        <v>214</v>
      </c>
      <c r="B60" s="15" t="s">
        <v>155</v>
      </c>
      <c r="C60" s="15" t="s">
        <v>156</v>
      </c>
      <c r="D60" s="15" t="s">
        <v>289</v>
      </c>
      <c r="E60" s="15" t="s">
        <v>290</v>
      </c>
      <c r="F60" s="16">
        <v>6193584</v>
      </c>
    </row>
    <row r="61" spans="1:6" ht="15.75" thickBot="1" x14ac:dyDescent="0.3">
      <c r="A61" s="14" t="s">
        <v>217</v>
      </c>
      <c r="B61" s="15" t="s">
        <v>155</v>
      </c>
      <c r="C61" s="15" t="s">
        <v>156</v>
      </c>
      <c r="D61" s="15" t="s">
        <v>291</v>
      </c>
      <c r="E61" s="15" t="s">
        <v>292</v>
      </c>
      <c r="F61" s="16">
        <v>51027489</v>
      </c>
    </row>
    <row r="62" spans="1:6" ht="15.75" thickBot="1" x14ac:dyDescent="0.3">
      <c r="A62" s="14" t="s">
        <v>217</v>
      </c>
      <c r="B62" s="15" t="s">
        <v>155</v>
      </c>
      <c r="C62" s="15" t="s">
        <v>156</v>
      </c>
      <c r="D62" s="15" t="s">
        <v>293</v>
      </c>
      <c r="E62" s="15" t="s">
        <v>294</v>
      </c>
      <c r="F62" s="16">
        <v>7200009</v>
      </c>
    </row>
    <row r="63" spans="1:6" ht="15.75" thickBot="1" x14ac:dyDescent="0.3">
      <c r="A63" s="14" t="s">
        <v>170</v>
      </c>
      <c r="B63" s="15" t="s">
        <v>155</v>
      </c>
      <c r="C63" s="15" t="s">
        <v>156</v>
      </c>
      <c r="D63" s="15" t="s">
        <v>295</v>
      </c>
      <c r="E63" s="15" t="s">
        <v>296</v>
      </c>
      <c r="F63" s="16">
        <v>1199421</v>
      </c>
    </row>
    <row r="64" spans="1:6" ht="15.75" thickBot="1" x14ac:dyDescent="0.3">
      <c r="A64" s="14" t="s">
        <v>232</v>
      </c>
      <c r="B64" s="15" t="s">
        <v>155</v>
      </c>
      <c r="C64" s="15" t="s">
        <v>156</v>
      </c>
      <c r="D64" s="15" t="s">
        <v>297</v>
      </c>
      <c r="E64" s="15" t="s">
        <v>298</v>
      </c>
      <c r="F64" s="16">
        <v>3444485</v>
      </c>
    </row>
    <row r="65" spans="1:6" ht="15.75" thickBot="1" x14ac:dyDescent="0.3">
      <c r="A65" s="14" t="s">
        <v>232</v>
      </c>
      <c r="B65" s="15" t="s">
        <v>155</v>
      </c>
      <c r="C65" s="15" t="s">
        <v>156</v>
      </c>
      <c r="D65" s="15" t="s">
        <v>299</v>
      </c>
      <c r="E65" s="15" t="s">
        <v>300</v>
      </c>
      <c r="F65" s="16">
        <v>2940827</v>
      </c>
    </row>
    <row r="66" spans="1:6" ht="15.75" thickBot="1" x14ac:dyDescent="0.3">
      <c r="A66" s="14" t="s">
        <v>154</v>
      </c>
      <c r="B66" s="15" t="s">
        <v>155</v>
      </c>
      <c r="C66" s="15" t="s">
        <v>156</v>
      </c>
      <c r="D66" s="15" t="s">
        <v>301</v>
      </c>
      <c r="E66" s="15" t="s">
        <v>302</v>
      </c>
      <c r="F66" s="16">
        <v>1968273</v>
      </c>
    </row>
    <row r="67" spans="1:6" ht="15.75" thickBot="1" x14ac:dyDescent="0.3">
      <c r="A67" s="14" t="s">
        <v>209</v>
      </c>
      <c r="B67" s="15" t="s">
        <v>155</v>
      </c>
      <c r="C67" s="15" t="s">
        <v>156</v>
      </c>
      <c r="D67" s="15" t="s">
        <v>303</v>
      </c>
      <c r="E67" s="15" t="s">
        <v>304</v>
      </c>
      <c r="F67" s="16">
        <v>4372097</v>
      </c>
    </row>
    <row r="68" spans="1:6" ht="15.75" thickBot="1" x14ac:dyDescent="0.3">
      <c r="A68" s="14" t="s">
        <v>217</v>
      </c>
      <c r="B68" s="15" t="s">
        <v>155</v>
      </c>
      <c r="C68" s="15" t="s">
        <v>156</v>
      </c>
      <c r="D68" s="15" t="s">
        <v>305</v>
      </c>
      <c r="E68" s="15" t="s">
        <v>306</v>
      </c>
      <c r="F68" s="16">
        <v>14393120</v>
      </c>
    </row>
    <row r="69" spans="1:6" ht="15.75" thickBot="1" x14ac:dyDescent="0.3">
      <c r="A69" s="14" t="s">
        <v>217</v>
      </c>
      <c r="B69" s="15" t="s">
        <v>155</v>
      </c>
      <c r="C69" s="15" t="s">
        <v>156</v>
      </c>
      <c r="D69" s="15" t="s">
        <v>307</v>
      </c>
      <c r="E69" s="15" t="s">
        <v>308</v>
      </c>
      <c r="F69" s="16">
        <v>7651179</v>
      </c>
    </row>
    <row r="70" spans="1:6" ht="15.75" thickBot="1" x14ac:dyDescent="0.3">
      <c r="A70" s="14" t="s">
        <v>209</v>
      </c>
      <c r="B70" s="15" t="s">
        <v>155</v>
      </c>
      <c r="C70" s="15" t="s">
        <v>156</v>
      </c>
      <c r="D70" s="15" t="s">
        <v>309</v>
      </c>
      <c r="E70" s="15" t="s">
        <v>310</v>
      </c>
      <c r="F70" s="16">
        <v>6113043</v>
      </c>
    </row>
    <row r="71" spans="1:6" ht="15.75" thickBot="1" x14ac:dyDescent="0.3">
      <c r="A71" s="14" t="s">
        <v>214</v>
      </c>
      <c r="B71" s="15" t="s">
        <v>155</v>
      </c>
      <c r="C71" s="15" t="s">
        <v>156</v>
      </c>
      <c r="D71" s="15" t="s">
        <v>311</v>
      </c>
      <c r="E71" s="15" t="s">
        <v>312</v>
      </c>
      <c r="F71" s="16">
        <v>10930248</v>
      </c>
    </row>
    <row r="72" spans="1:6" ht="15.75" thickBot="1" x14ac:dyDescent="0.3">
      <c r="A72" s="14" t="s">
        <v>209</v>
      </c>
      <c r="B72" s="15" t="s">
        <v>155</v>
      </c>
      <c r="C72" s="15" t="s">
        <v>156</v>
      </c>
      <c r="D72" s="15" t="s">
        <v>313</v>
      </c>
      <c r="E72" s="15" t="s">
        <v>314</v>
      </c>
      <c r="F72" s="16">
        <v>10930248</v>
      </c>
    </row>
    <row r="73" spans="1:6" ht="15.75" thickBot="1" x14ac:dyDescent="0.3">
      <c r="A73" s="14" t="s">
        <v>217</v>
      </c>
      <c r="B73" s="15" t="s">
        <v>155</v>
      </c>
      <c r="C73" s="15" t="s">
        <v>156</v>
      </c>
      <c r="D73" s="15" t="s">
        <v>315</v>
      </c>
      <c r="E73" s="15" t="s">
        <v>316</v>
      </c>
      <c r="F73" s="16">
        <v>15727959</v>
      </c>
    </row>
    <row r="74" spans="1:6" ht="15.75" thickBot="1" x14ac:dyDescent="0.3">
      <c r="A74" s="14" t="s">
        <v>209</v>
      </c>
      <c r="B74" s="15" t="s">
        <v>155</v>
      </c>
      <c r="C74" s="15" t="s">
        <v>156</v>
      </c>
      <c r="D74" s="15" t="s">
        <v>317</v>
      </c>
      <c r="E74" s="15" t="s">
        <v>318</v>
      </c>
      <c r="F74" s="16">
        <v>5977449</v>
      </c>
    </row>
    <row r="75" spans="1:6" ht="15.75" thickBot="1" x14ac:dyDescent="0.3">
      <c r="A75" s="14" t="s">
        <v>173</v>
      </c>
      <c r="B75" s="15" t="s">
        <v>155</v>
      </c>
      <c r="C75" s="15" t="s">
        <v>156</v>
      </c>
      <c r="D75" s="15" t="s">
        <v>319</v>
      </c>
      <c r="E75" s="15" t="s">
        <v>320</v>
      </c>
      <c r="F75" s="16">
        <v>4372097</v>
      </c>
    </row>
    <row r="76" spans="1:6" ht="15.75" thickBot="1" x14ac:dyDescent="0.3">
      <c r="A76" s="14" t="s">
        <v>173</v>
      </c>
      <c r="B76" s="15" t="s">
        <v>155</v>
      </c>
      <c r="C76" s="15" t="s">
        <v>156</v>
      </c>
      <c r="D76" s="15" t="s">
        <v>321</v>
      </c>
      <c r="E76" s="15" t="s">
        <v>322</v>
      </c>
      <c r="F76" s="16">
        <v>27501957</v>
      </c>
    </row>
    <row r="77" spans="1:6" ht="15.75" thickBot="1" x14ac:dyDescent="0.3">
      <c r="A77" s="14" t="s">
        <v>173</v>
      </c>
      <c r="B77" s="15" t="s">
        <v>155</v>
      </c>
      <c r="C77" s="15" t="s">
        <v>156</v>
      </c>
      <c r="D77" s="15" t="s">
        <v>323</v>
      </c>
      <c r="E77" s="15" t="s">
        <v>324</v>
      </c>
      <c r="F77" s="16">
        <v>5340128</v>
      </c>
    </row>
    <row r="78" spans="1:6" ht="15.75" thickBot="1" x14ac:dyDescent="0.3">
      <c r="A78" s="14" t="s">
        <v>159</v>
      </c>
      <c r="B78" s="15" t="s">
        <v>155</v>
      </c>
      <c r="C78" s="15" t="s">
        <v>156</v>
      </c>
      <c r="D78" s="15" t="s">
        <v>325</v>
      </c>
      <c r="E78" s="15" t="s">
        <v>326</v>
      </c>
      <c r="F78" s="16">
        <v>1093028</v>
      </c>
    </row>
    <row r="79" spans="1:6" ht="15.75" thickBot="1" x14ac:dyDescent="0.3">
      <c r="A79" s="14" t="s">
        <v>327</v>
      </c>
      <c r="B79" s="15" t="s">
        <v>155</v>
      </c>
      <c r="C79" s="15" t="s">
        <v>156</v>
      </c>
      <c r="D79" s="15" t="s">
        <v>328</v>
      </c>
      <c r="E79" s="15" t="s">
        <v>329</v>
      </c>
      <c r="F79" s="16">
        <v>19510970</v>
      </c>
    </row>
    <row r="80" spans="1:6" ht="15.75" thickBot="1" x14ac:dyDescent="0.3">
      <c r="A80" s="14" t="s">
        <v>173</v>
      </c>
      <c r="B80" s="15" t="s">
        <v>155</v>
      </c>
      <c r="C80" s="15" t="s">
        <v>156</v>
      </c>
      <c r="D80" s="15" t="s">
        <v>330</v>
      </c>
      <c r="E80" s="15" t="s">
        <v>331</v>
      </c>
      <c r="F80" s="16">
        <v>2064528</v>
      </c>
    </row>
    <row r="81" spans="1:6" ht="15.75" thickBot="1" x14ac:dyDescent="0.3">
      <c r="A81" s="14" t="s">
        <v>185</v>
      </c>
      <c r="B81" s="15" t="s">
        <v>155</v>
      </c>
      <c r="C81" s="15" t="s">
        <v>156</v>
      </c>
      <c r="D81" s="15" t="s">
        <v>332</v>
      </c>
      <c r="E81" s="15" t="s">
        <v>333</v>
      </c>
      <c r="F81" s="16">
        <v>3596697</v>
      </c>
    </row>
    <row r="82" spans="1:6" ht="15.75" thickBot="1" x14ac:dyDescent="0.3">
      <c r="A82" s="14" t="s">
        <v>206</v>
      </c>
      <c r="B82" s="15" t="s">
        <v>155</v>
      </c>
      <c r="C82" s="15" t="s">
        <v>156</v>
      </c>
      <c r="D82" s="15" t="s">
        <v>334</v>
      </c>
      <c r="E82" s="15" t="s">
        <v>335</v>
      </c>
      <c r="F82" s="16">
        <v>6339087</v>
      </c>
    </row>
    <row r="83" spans="1:6" ht="15.75" thickBot="1" x14ac:dyDescent="0.3">
      <c r="A83" s="14" t="s">
        <v>201</v>
      </c>
      <c r="B83" s="15" t="s">
        <v>155</v>
      </c>
      <c r="C83" s="15" t="s">
        <v>156</v>
      </c>
      <c r="D83" s="15" t="s">
        <v>336</v>
      </c>
      <c r="E83" s="15" t="s">
        <v>337</v>
      </c>
      <c r="F83" s="16">
        <v>2186055</v>
      </c>
    </row>
    <row r="84" spans="1:6" ht="15.75" thickBot="1" x14ac:dyDescent="0.3">
      <c r="A84" s="14" t="s">
        <v>180</v>
      </c>
      <c r="B84" s="15" t="s">
        <v>155</v>
      </c>
      <c r="C84" s="15" t="s">
        <v>156</v>
      </c>
      <c r="D84" s="15" t="s">
        <v>338</v>
      </c>
      <c r="E84" s="15" t="s">
        <v>339</v>
      </c>
      <c r="F84" s="16">
        <v>2186055</v>
      </c>
    </row>
    <row r="85" spans="1:6" ht="15.75" thickBot="1" x14ac:dyDescent="0.3">
      <c r="A85" s="14" t="s">
        <v>192</v>
      </c>
      <c r="B85" s="15" t="s">
        <v>155</v>
      </c>
      <c r="C85" s="15" t="s">
        <v>156</v>
      </c>
      <c r="D85" s="15" t="s">
        <v>340</v>
      </c>
      <c r="E85" s="15" t="s">
        <v>341</v>
      </c>
      <c r="F85" s="16">
        <v>5126882</v>
      </c>
    </row>
    <row r="86" spans="1:6" ht="15.75" thickBot="1" x14ac:dyDescent="0.3">
      <c r="A86" s="14" t="s">
        <v>167</v>
      </c>
      <c r="B86" s="15" t="s">
        <v>155</v>
      </c>
      <c r="C86" s="15" t="s">
        <v>156</v>
      </c>
      <c r="D86" s="15" t="s">
        <v>342</v>
      </c>
      <c r="E86" s="15" t="s">
        <v>343</v>
      </c>
      <c r="F86" s="16">
        <v>16926476</v>
      </c>
    </row>
    <row r="87" spans="1:6" ht="15.75" thickBot="1" x14ac:dyDescent="0.3">
      <c r="A87" s="14" t="s">
        <v>167</v>
      </c>
      <c r="B87" s="15" t="s">
        <v>155</v>
      </c>
      <c r="C87" s="15" t="s">
        <v>156</v>
      </c>
      <c r="D87" s="15" t="s">
        <v>344</v>
      </c>
      <c r="E87" s="15" t="s">
        <v>345</v>
      </c>
      <c r="F87" s="16">
        <v>7370433</v>
      </c>
    </row>
    <row r="88" spans="1:6" ht="15.75" thickBot="1" x14ac:dyDescent="0.3">
      <c r="A88" s="14" t="s">
        <v>346</v>
      </c>
      <c r="B88" s="15" t="s">
        <v>155</v>
      </c>
      <c r="C88" s="15" t="s">
        <v>156</v>
      </c>
      <c r="D88" s="15" t="s">
        <v>347</v>
      </c>
      <c r="E88" s="15" t="s">
        <v>348</v>
      </c>
      <c r="F88" s="16">
        <v>1199421</v>
      </c>
    </row>
    <row r="89" spans="1:6" ht="15.75" thickBot="1" x14ac:dyDescent="0.3">
      <c r="A89" s="14" t="s">
        <v>173</v>
      </c>
      <c r="B89" s="15" t="s">
        <v>155</v>
      </c>
      <c r="C89" s="15" t="s">
        <v>156</v>
      </c>
      <c r="D89" s="15" t="s">
        <v>349</v>
      </c>
      <c r="E89" s="15" t="s">
        <v>350</v>
      </c>
      <c r="F89" s="16">
        <v>6770493</v>
      </c>
    </row>
    <row r="90" spans="1:6" ht="15.75" thickBot="1" x14ac:dyDescent="0.3">
      <c r="A90" s="14" t="s">
        <v>232</v>
      </c>
      <c r="B90" s="15" t="s">
        <v>155</v>
      </c>
      <c r="C90" s="15" t="s">
        <v>156</v>
      </c>
      <c r="D90" s="15" t="s">
        <v>351</v>
      </c>
      <c r="E90" s="15" t="s">
        <v>352</v>
      </c>
      <c r="F90" s="16">
        <v>2186055</v>
      </c>
    </row>
    <row r="91" spans="1:6" ht="15.75" thickBot="1" x14ac:dyDescent="0.3">
      <c r="A91" s="14" t="s">
        <v>232</v>
      </c>
      <c r="B91" s="15" t="s">
        <v>155</v>
      </c>
      <c r="C91" s="15" t="s">
        <v>156</v>
      </c>
      <c r="D91" s="15" t="s">
        <v>353</v>
      </c>
      <c r="E91" s="15" t="s">
        <v>354</v>
      </c>
      <c r="F91" s="16">
        <v>13402868</v>
      </c>
    </row>
    <row r="92" spans="1:6" ht="15.75" thickBot="1" x14ac:dyDescent="0.3">
      <c r="A92" s="14" t="s">
        <v>266</v>
      </c>
      <c r="B92" s="15" t="s">
        <v>155</v>
      </c>
      <c r="C92" s="15" t="s">
        <v>156</v>
      </c>
      <c r="D92" s="15" t="s">
        <v>355</v>
      </c>
      <c r="E92" s="15" t="s">
        <v>356</v>
      </c>
      <c r="F92" s="16">
        <v>3172217</v>
      </c>
    </row>
    <row r="93" spans="1:6" ht="15.75" thickBot="1" x14ac:dyDescent="0.3">
      <c r="A93" s="14" t="s">
        <v>232</v>
      </c>
      <c r="B93" s="15" t="s">
        <v>155</v>
      </c>
      <c r="C93" s="15" t="s">
        <v>156</v>
      </c>
      <c r="D93" s="15">
        <v>1001000068795</v>
      </c>
      <c r="E93" s="15" t="s">
        <v>357</v>
      </c>
      <c r="F93" s="16">
        <v>-2096367</v>
      </c>
    </row>
    <row r="94" spans="1:6" ht="15.75" thickBot="1" x14ac:dyDescent="0.3">
      <c r="A94" s="14" t="s">
        <v>232</v>
      </c>
      <c r="B94" s="15" t="s">
        <v>155</v>
      </c>
      <c r="C94" s="15" t="s">
        <v>156</v>
      </c>
      <c r="D94" s="15">
        <v>1001000068987</v>
      </c>
      <c r="E94" s="15" t="s">
        <v>358</v>
      </c>
      <c r="F94" s="16">
        <v>-3501290</v>
      </c>
    </row>
    <row r="95" spans="1:6" ht="15.75" thickBot="1" x14ac:dyDescent="0.3">
      <c r="A95" s="14" t="s">
        <v>180</v>
      </c>
      <c r="B95" s="15" t="s">
        <v>155</v>
      </c>
      <c r="C95" s="15" t="s">
        <v>156</v>
      </c>
      <c r="D95" s="15" t="s">
        <v>359</v>
      </c>
      <c r="E95" s="15" t="s">
        <v>360</v>
      </c>
      <c r="F95" s="16">
        <v>-1311630</v>
      </c>
    </row>
    <row r="96" spans="1:6" ht="15.75" thickBot="1" x14ac:dyDescent="0.3">
      <c r="A96" s="14" t="s">
        <v>217</v>
      </c>
      <c r="B96" s="15" t="s">
        <v>155</v>
      </c>
      <c r="C96" s="15" t="s">
        <v>156</v>
      </c>
      <c r="D96" s="15" t="s">
        <v>361</v>
      </c>
      <c r="E96" s="15" t="s">
        <v>362</v>
      </c>
      <c r="F96" s="16">
        <v>9595409</v>
      </c>
    </row>
    <row r="97" spans="1:6" ht="15.75" thickBot="1" x14ac:dyDescent="0.3">
      <c r="A97" s="14" t="s">
        <v>217</v>
      </c>
      <c r="B97" s="15" t="s">
        <v>155</v>
      </c>
      <c r="C97" s="15" t="s">
        <v>156</v>
      </c>
      <c r="D97" s="15" t="s">
        <v>363</v>
      </c>
      <c r="E97" s="15" t="s">
        <v>364</v>
      </c>
      <c r="F97" s="16">
        <v>33854760</v>
      </c>
    </row>
    <row r="98" spans="1:6" ht="15.75" thickBot="1" x14ac:dyDescent="0.3">
      <c r="A98" s="14" t="s">
        <v>173</v>
      </c>
      <c r="B98" s="15" t="s">
        <v>155</v>
      </c>
      <c r="C98" s="15" t="s">
        <v>156</v>
      </c>
      <c r="D98" s="15" t="s">
        <v>365</v>
      </c>
      <c r="E98" s="15" t="s">
        <v>366</v>
      </c>
      <c r="F98" s="16">
        <v>1586115</v>
      </c>
    </row>
    <row r="99" spans="1:6" ht="15.75" thickBot="1" x14ac:dyDescent="0.3">
      <c r="A99" s="14" t="s">
        <v>154</v>
      </c>
      <c r="B99" s="15" t="s">
        <v>155</v>
      </c>
      <c r="C99" s="15" t="s">
        <v>156</v>
      </c>
      <c r="D99" s="15" t="s">
        <v>367</v>
      </c>
      <c r="E99" s="15" t="s">
        <v>368</v>
      </c>
      <c r="F99" s="16">
        <v>1625927</v>
      </c>
    </row>
    <row r="100" spans="1:6" ht="15.75" thickBot="1" x14ac:dyDescent="0.3">
      <c r="A100" s="14" t="s">
        <v>214</v>
      </c>
      <c r="B100" s="15" t="s">
        <v>155</v>
      </c>
      <c r="C100" s="15" t="s">
        <v>156</v>
      </c>
      <c r="D100" s="15" t="s">
        <v>369</v>
      </c>
      <c r="E100" s="15" t="s">
        <v>370</v>
      </c>
      <c r="F100" s="16">
        <v>2571831</v>
      </c>
    </row>
    <row r="101" spans="1:6" ht="15.75" thickBot="1" x14ac:dyDescent="0.3">
      <c r="A101" s="14" t="s">
        <v>167</v>
      </c>
      <c r="B101" s="15" t="s">
        <v>155</v>
      </c>
      <c r="C101" s="15" t="s">
        <v>156</v>
      </c>
      <c r="D101" s="15" t="s">
        <v>371</v>
      </c>
      <c r="E101" s="15" t="s">
        <v>372</v>
      </c>
      <c r="F101" s="16">
        <v>3598277</v>
      </c>
    </row>
    <row r="102" spans="1:6" ht="15.75" thickBot="1" x14ac:dyDescent="0.3">
      <c r="A102" s="14" t="s">
        <v>180</v>
      </c>
      <c r="B102" s="15" t="s">
        <v>155</v>
      </c>
      <c r="C102" s="15" t="s">
        <v>156</v>
      </c>
      <c r="D102" s="15" t="s">
        <v>373</v>
      </c>
      <c r="E102" s="15" t="s">
        <v>374</v>
      </c>
      <c r="F102" s="16">
        <v>6946547</v>
      </c>
    </row>
    <row r="103" spans="1:6" ht="15.75" thickBot="1" x14ac:dyDescent="0.3">
      <c r="A103" s="14" t="s">
        <v>346</v>
      </c>
      <c r="B103" s="15" t="s">
        <v>155</v>
      </c>
      <c r="C103" s="15" t="s">
        <v>156</v>
      </c>
      <c r="D103" s="15" t="s">
        <v>375</v>
      </c>
      <c r="E103" s="15" t="s">
        <v>376</v>
      </c>
      <c r="F103" s="16">
        <v>6827774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workbookViewId="0">
      <selection activeCell="A2" sqref="A2"/>
    </sheetView>
  </sheetViews>
  <sheetFormatPr defaultRowHeight="15" x14ac:dyDescent="0.25"/>
  <cols>
    <col min="1" max="1" width="34" bestFit="1" customWidth="1"/>
    <col min="2" max="2" width="7.5703125" bestFit="1" customWidth="1"/>
    <col min="3" max="3" width="25.85546875" bestFit="1" customWidth="1"/>
    <col min="4" max="4" width="25.85546875" customWidth="1"/>
    <col min="5" max="5" width="14.85546875" bestFit="1" customWidth="1"/>
    <col min="6" max="6" width="29.85546875" bestFit="1" customWidth="1"/>
    <col min="7" max="7" width="17.42578125" bestFit="1" customWidth="1"/>
    <col min="8" max="8" width="15.85546875" style="22" bestFit="1" customWidth="1"/>
    <col min="9" max="9" width="8.28515625" style="22" customWidth="1"/>
  </cols>
  <sheetData>
    <row r="1" spans="1:9" ht="15.75" thickBot="1" x14ac:dyDescent="0.3">
      <c r="A1" s="9" t="s">
        <v>147</v>
      </c>
      <c r="B1" s="9"/>
      <c r="C1" s="9"/>
      <c r="D1" s="17"/>
      <c r="E1" s="10"/>
      <c r="F1" s="10"/>
      <c r="G1" s="13">
        <v>655115208</v>
      </c>
    </row>
    <row r="2" spans="1:9" ht="24.75" thickBot="1" x14ac:dyDescent="0.3">
      <c r="A2" s="11" t="s">
        <v>148</v>
      </c>
      <c r="B2" s="12" t="s">
        <v>149</v>
      </c>
      <c r="C2" s="12" t="s">
        <v>150</v>
      </c>
      <c r="D2" s="12" t="s">
        <v>1</v>
      </c>
      <c r="E2" s="12" t="s">
        <v>151</v>
      </c>
      <c r="F2" s="12" t="s">
        <v>152</v>
      </c>
      <c r="G2" s="12" t="s">
        <v>153</v>
      </c>
    </row>
    <row r="3" spans="1:9" ht="15.75" thickBot="1" x14ac:dyDescent="0.3">
      <c r="A3" s="14" t="s">
        <v>154</v>
      </c>
      <c r="B3" s="15" t="s">
        <v>155</v>
      </c>
      <c r="C3" s="15" t="s">
        <v>156</v>
      </c>
      <c r="D3" s="15">
        <v>5635</v>
      </c>
      <c r="E3" s="15" t="s">
        <v>157</v>
      </c>
      <c r="F3" s="15" t="s">
        <v>158</v>
      </c>
      <c r="G3" s="16">
        <v>2128086</v>
      </c>
      <c r="H3" s="22">
        <f>+VLOOKUP(D3,'check NCC'!B:H,7,0)</f>
        <v>2128086</v>
      </c>
      <c r="I3" s="22">
        <f>+H3-G3</f>
        <v>0</v>
      </c>
    </row>
    <row r="4" spans="1:9" ht="15.75" thickBot="1" x14ac:dyDescent="0.3">
      <c r="A4" s="14" t="s">
        <v>159</v>
      </c>
      <c r="B4" s="15" t="s">
        <v>155</v>
      </c>
      <c r="C4" s="15" t="s">
        <v>156</v>
      </c>
      <c r="D4" s="15">
        <v>4046</v>
      </c>
      <c r="E4" s="15" t="s">
        <v>160</v>
      </c>
      <c r="F4" s="15" t="s">
        <v>161</v>
      </c>
      <c r="G4" s="16">
        <v>10797840</v>
      </c>
      <c r="H4" s="22">
        <f>+VLOOKUP(D4,'check NCC'!B:H,7,0)</f>
        <v>10797840</v>
      </c>
      <c r="I4" s="22">
        <f t="shared" ref="I4:I67" si="0">+H4-G4</f>
        <v>0</v>
      </c>
    </row>
    <row r="5" spans="1:9" ht="15.75" thickBot="1" x14ac:dyDescent="0.3">
      <c r="A5" s="14" t="s">
        <v>159</v>
      </c>
      <c r="B5" s="15" t="s">
        <v>155</v>
      </c>
      <c r="C5" s="15" t="s">
        <v>156</v>
      </c>
      <c r="D5" s="15">
        <v>4047</v>
      </c>
      <c r="E5" s="15" t="s">
        <v>162</v>
      </c>
      <c r="F5" s="15" t="s">
        <v>163</v>
      </c>
      <c r="G5" s="16">
        <v>4584897</v>
      </c>
      <c r="H5" s="22">
        <f>+VLOOKUP(D5,'check NCC'!B:H,7,0)</f>
        <v>4584902</v>
      </c>
      <c r="I5" s="22">
        <f t="shared" si="0"/>
        <v>5</v>
      </c>
    </row>
    <row r="6" spans="1:9" ht="15.75" thickBot="1" x14ac:dyDescent="0.3">
      <c r="A6" s="14" t="s">
        <v>164</v>
      </c>
      <c r="B6" s="15" t="s">
        <v>155</v>
      </c>
      <c r="C6" s="15" t="s">
        <v>156</v>
      </c>
      <c r="D6" s="15">
        <v>4054</v>
      </c>
      <c r="E6" s="15" t="s">
        <v>165</v>
      </c>
      <c r="F6" s="15" t="s">
        <v>166</v>
      </c>
      <c r="G6" s="16">
        <v>1199421</v>
      </c>
      <c r="H6" s="22">
        <f>+VLOOKUP(D6,'check NCC'!B:H,7,0)</f>
        <v>1199426</v>
      </c>
      <c r="I6" s="22">
        <f t="shared" si="0"/>
        <v>5</v>
      </c>
    </row>
    <row r="7" spans="1:9" ht="15.75" thickBot="1" x14ac:dyDescent="0.3">
      <c r="A7" s="14" t="s">
        <v>167</v>
      </c>
      <c r="B7" s="15" t="s">
        <v>155</v>
      </c>
      <c r="C7" s="15" t="s">
        <v>156</v>
      </c>
      <c r="D7" s="15">
        <v>4457</v>
      </c>
      <c r="E7" s="15" t="s">
        <v>168</v>
      </c>
      <c r="F7" s="15" t="s">
        <v>169</v>
      </c>
      <c r="G7" s="16">
        <v>14349906</v>
      </c>
      <c r="H7" s="22">
        <f>+VLOOKUP(D7,'check NCC'!B:H,7,0)</f>
        <v>14349901</v>
      </c>
      <c r="I7" s="22">
        <f t="shared" si="0"/>
        <v>-5</v>
      </c>
    </row>
    <row r="8" spans="1:9" ht="15.75" thickBot="1" x14ac:dyDescent="0.3">
      <c r="A8" s="14" t="s">
        <v>170</v>
      </c>
      <c r="B8" s="15" t="s">
        <v>155</v>
      </c>
      <c r="C8" s="15" t="s">
        <v>156</v>
      </c>
      <c r="D8" s="15">
        <v>5633</v>
      </c>
      <c r="E8" s="15" t="s">
        <v>171</v>
      </c>
      <c r="F8" s="15" t="s">
        <v>172</v>
      </c>
      <c r="G8" s="16">
        <v>1199421</v>
      </c>
      <c r="H8" s="22">
        <f>+VLOOKUP(D8,'check NCC'!B:H,7,0)</f>
        <v>1199426</v>
      </c>
      <c r="I8" s="22">
        <f t="shared" si="0"/>
        <v>5</v>
      </c>
    </row>
    <row r="9" spans="1:9" ht="15.75" thickBot="1" x14ac:dyDescent="0.3">
      <c r="A9" s="14" t="s">
        <v>173</v>
      </c>
      <c r="B9" s="15" t="s">
        <v>155</v>
      </c>
      <c r="C9" s="15" t="s">
        <v>156</v>
      </c>
      <c r="D9" s="15">
        <v>5634</v>
      </c>
      <c r="E9" s="15" t="s">
        <v>174</v>
      </c>
      <c r="F9" s="15" t="s">
        <v>175</v>
      </c>
      <c r="G9" s="16">
        <v>15930824</v>
      </c>
      <c r="H9" s="22">
        <f>+VLOOKUP(D9,'check NCC'!B:H,7,0)</f>
        <v>15930821</v>
      </c>
      <c r="I9" s="22">
        <f t="shared" si="0"/>
        <v>-3</v>
      </c>
    </row>
    <row r="10" spans="1:9" ht="15.75" thickBot="1" x14ac:dyDescent="0.3">
      <c r="A10" s="14" t="s">
        <v>154</v>
      </c>
      <c r="B10" s="15" t="s">
        <v>155</v>
      </c>
      <c r="C10" s="15" t="s">
        <v>156</v>
      </c>
      <c r="D10" s="15">
        <v>5637</v>
      </c>
      <c r="E10" s="15" t="s">
        <v>176</v>
      </c>
      <c r="F10" s="15" t="s">
        <v>177</v>
      </c>
      <c r="G10" s="16">
        <v>5358272</v>
      </c>
      <c r="H10" s="22">
        <f>+VLOOKUP(D10,'check NCC'!B:H,7,0)</f>
        <v>5358269</v>
      </c>
      <c r="I10" s="22">
        <f t="shared" si="0"/>
        <v>-3</v>
      </c>
    </row>
    <row r="11" spans="1:9" ht="15.75" thickBot="1" x14ac:dyDescent="0.3">
      <c r="A11" s="14" t="s">
        <v>167</v>
      </c>
      <c r="B11" s="15" t="s">
        <v>155</v>
      </c>
      <c r="C11" s="15" t="s">
        <v>156</v>
      </c>
      <c r="D11" s="15">
        <v>4459</v>
      </c>
      <c r="E11" s="15" t="s">
        <v>178</v>
      </c>
      <c r="F11" s="15" t="s">
        <v>179</v>
      </c>
      <c r="G11" s="16">
        <v>4160903</v>
      </c>
      <c r="H11" s="22">
        <f>+VLOOKUP(D11,'check NCC'!B:H,7,0)</f>
        <v>4160905</v>
      </c>
      <c r="I11" s="22">
        <f t="shared" si="0"/>
        <v>2</v>
      </c>
    </row>
    <row r="12" spans="1:9" ht="15.75" thickBot="1" x14ac:dyDescent="0.3">
      <c r="A12" s="14" t="s">
        <v>180</v>
      </c>
      <c r="B12" s="15" t="s">
        <v>155</v>
      </c>
      <c r="C12" s="15" t="s">
        <v>156</v>
      </c>
      <c r="D12" s="15">
        <v>5711</v>
      </c>
      <c r="E12" s="15" t="s">
        <v>181</v>
      </c>
      <c r="F12" s="15" t="s">
        <v>182</v>
      </c>
      <c r="G12" s="16">
        <v>6204789</v>
      </c>
      <c r="H12" s="22">
        <f>+VLOOKUP(D12,'check NCC'!B:H,7,0)</f>
        <v>6204784</v>
      </c>
      <c r="I12" s="22">
        <f t="shared" si="0"/>
        <v>-5</v>
      </c>
    </row>
    <row r="13" spans="1:9" ht="15.75" thickBot="1" x14ac:dyDescent="0.3">
      <c r="A13" s="14" t="s">
        <v>180</v>
      </c>
      <c r="B13" s="15" t="s">
        <v>155</v>
      </c>
      <c r="C13" s="15" t="s">
        <v>156</v>
      </c>
      <c r="D13" s="15">
        <v>5712</v>
      </c>
      <c r="E13" s="15" t="s">
        <v>183</v>
      </c>
      <c r="F13" s="15" t="s">
        <v>184</v>
      </c>
      <c r="G13" s="16">
        <v>2186055</v>
      </c>
      <c r="H13" s="22">
        <f>+VLOOKUP(D13,'check NCC'!B:H,7,0)</f>
        <v>2186050</v>
      </c>
      <c r="I13" s="22">
        <f t="shared" si="0"/>
        <v>-5</v>
      </c>
    </row>
    <row r="14" spans="1:9" ht="15.75" thickBot="1" x14ac:dyDescent="0.3">
      <c r="A14" s="14" t="s">
        <v>185</v>
      </c>
      <c r="B14" s="15" t="s">
        <v>155</v>
      </c>
      <c r="C14" s="15" t="s">
        <v>156</v>
      </c>
      <c r="D14" s="15">
        <v>5718</v>
      </c>
      <c r="E14" s="15" t="s">
        <v>186</v>
      </c>
      <c r="F14" s="15" t="s">
        <v>187</v>
      </c>
      <c r="G14" s="16">
        <v>541971</v>
      </c>
      <c r="H14" s="22">
        <f>+VLOOKUP(D14,'check NCC'!B:H,7,0)</f>
        <v>541976</v>
      </c>
      <c r="I14" s="22">
        <f t="shared" si="0"/>
        <v>5</v>
      </c>
    </row>
    <row r="15" spans="1:9" ht="15.75" thickBot="1" x14ac:dyDescent="0.3">
      <c r="A15" s="14" t="s">
        <v>185</v>
      </c>
      <c r="B15" s="15" t="s">
        <v>155</v>
      </c>
      <c r="C15" s="15" t="s">
        <v>156</v>
      </c>
      <c r="D15" s="15">
        <v>5719</v>
      </c>
      <c r="E15" s="15" t="s">
        <v>188</v>
      </c>
      <c r="F15" s="15" t="s">
        <v>189</v>
      </c>
      <c r="G15" s="16">
        <v>1199421</v>
      </c>
      <c r="H15" s="22">
        <f>+VLOOKUP(D15,'check NCC'!B:H,7,0)</f>
        <v>1199426</v>
      </c>
      <c r="I15" s="22">
        <f t="shared" si="0"/>
        <v>5</v>
      </c>
    </row>
    <row r="16" spans="1:9" ht="15.75" thickBot="1" x14ac:dyDescent="0.3">
      <c r="A16" s="14" t="s">
        <v>164</v>
      </c>
      <c r="B16" s="15" t="s">
        <v>155</v>
      </c>
      <c r="C16" s="15" t="s">
        <v>156</v>
      </c>
      <c r="D16" s="15">
        <v>5708</v>
      </c>
      <c r="E16" s="15" t="s">
        <v>190</v>
      </c>
      <c r="F16" s="15" t="s">
        <v>191</v>
      </c>
      <c r="G16" s="16">
        <v>3385476</v>
      </c>
      <c r="H16" s="22">
        <f>+VLOOKUP(D16,'check NCC'!B:H,7,0)</f>
        <v>3385476</v>
      </c>
      <c r="I16" s="22">
        <f t="shared" si="0"/>
        <v>0</v>
      </c>
    </row>
    <row r="17" spans="1:9" ht="15.75" thickBot="1" x14ac:dyDescent="0.3">
      <c r="A17" s="14" t="s">
        <v>192</v>
      </c>
      <c r="B17" s="15" t="s">
        <v>155</v>
      </c>
      <c r="C17" s="15" t="s">
        <v>156</v>
      </c>
      <c r="D17" s="15">
        <v>5714</v>
      </c>
      <c r="E17" s="15" t="s">
        <v>193</v>
      </c>
      <c r="F17" s="15" t="s">
        <v>194</v>
      </c>
      <c r="G17" s="16">
        <v>2186055</v>
      </c>
      <c r="H17" s="22">
        <f>+VLOOKUP(D17,'check NCC'!B:H,7,0)</f>
        <v>2186050</v>
      </c>
      <c r="I17" s="22">
        <f t="shared" si="0"/>
        <v>-5</v>
      </c>
    </row>
    <row r="18" spans="1:9" ht="15.75" thickBot="1" x14ac:dyDescent="0.3">
      <c r="A18" s="14" t="s">
        <v>192</v>
      </c>
      <c r="B18" s="15" t="s">
        <v>155</v>
      </c>
      <c r="C18" s="15" t="s">
        <v>156</v>
      </c>
      <c r="D18" s="15">
        <v>5715</v>
      </c>
      <c r="E18" s="15" t="s">
        <v>195</v>
      </c>
      <c r="F18" s="15" t="s">
        <v>196</v>
      </c>
      <c r="G18" s="16">
        <v>2399072</v>
      </c>
      <c r="H18" s="22">
        <f>+VLOOKUP(D18,'check NCC'!B:H,7,0)</f>
        <v>2399074</v>
      </c>
      <c r="I18" s="22">
        <f t="shared" si="0"/>
        <v>2</v>
      </c>
    </row>
    <row r="19" spans="1:9" ht="15.75" thickBot="1" x14ac:dyDescent="0.3">
      <c r="A19" s="14" t="s">
        <v>167</v>
      </c>
      <c r="B19" s="15" t="s">
        <v>155</v>
      </c>
      <c r="C19" s="15" t="s">
        <v>156</v>
      </c>
      <c r="D19" s="15">
        <v>5716</v>
      </c>
      <c r="E19" s="15" t="s">
        <v>197</v>
      </c>
      <c r="F19" s="15" t="s">
        <v>198</v>
      </c>
      <c r="G19" s="16">
        <v>8236809</v>
      </c>
      <c r="H19" s="22">
        <f>+VLOOKUP(D19,'check NCC'!B:H,7,0)</f>
        <v>8236814</v>
      </c>
      <c r="I19" s="22">
        <f t="shared" si="0"/>
        <v>5</v>
      </c>
    </row>
    <row r="20" spans="1:9" ht="15.75" thickBot="1" x14ac:dyDescent="0.3">
      <c r="A20" s="14" t="s">
        <v>159</v>
      </c>
      <c r="B20" s="15" t="s">
        <v>155</v>
      </c>
      <c r="C20" s="15" t="s">
        <v>156</v>
      </c>
      <c r="D20" s="15">
        <v>5717</v>
      </c>
      <c r="E20" s="15" t="s">
        <v>199</v>
      </c>
      <c r="F20" s="15" t="s">
        <v>200</v>
      </c>
      <c r="G20" s="16">
        <v>1199421</v>
      </c>
      <c r="H20" s="22">
        <f>+VLOOKUP(D20,'check NCC'!B:H,7,0)</f>
        <v>1199426</v>
      </c>
      <c r="I20" s="22">
        <f t="shared" si="0"/>
        <v>5</v>
      </c>
    </row>
    <row r="21" spans="1:9" ht="15.75" thickBot="1" x14ac:dyDescent="0.3">
      <c r="A21" s="14" t="s">
        <v>201</v>
      </c>
      <c r="B21" s="15" t="s">
        <v>155</v>
      </c>
      <c r="C21" s="15" t="s">
        <v>156</v>
      </c>
      <c r="D21" s="15">
        <v>5709</v>
      </c>
      <c r="E21" s="15" t="s">
        <v>202</v>
      </c>
      <c r="F21" s="15" t="s">
        <v>203</v>
      </c>
      <c r="G21" s="16">
        <v>3510338</v>
      </c>
      <c r="H21" s="22">
        <f>+VLOOKUP(D21,'check NCC'!B:H,7,0)</f>
        <v>3510335</v>
      </c>
      <c r="I21" s="22">
        <f t="shared" si="0"/>
        <v>-3</v>
      </c>
    </row>
    <row r="22" spans="1:9" ht="15.75" thickBot="1" x14ac:dyDescent="0.3">
      <c r="A22" s="14" t="s">
        <v>201</v>
      </c>
      <c r="B22" s="15" t="s">
        <v>155</v>
      </c>
      <c r="C22" s="15" t="s">
        <v>156</v>
      </c>
      <c r="D22" s="15">
        <v>5710</v>
      </c>
      <c r="E22" s="15" t="s">
        <v>204</v>
      </c>
      <c r="F22" s="15" t="s">
        <v>205</v>
      </c>
      <c r="G22" s="16">
        <v>16655112</v>
      </c>
      <c r="H22" s="22">
        <f>+VLOOKUP(D22,'check NCC'!B:H,7,0)</f>
        <v>16655112</v>
      </c>
      <c r="I22" s="22">
        <f t="shared" si="0"/>
        <v>0</v>
      </c>
    </row>
    <row r="23" spans="1:9" ht="15.75" thickBot="1" x14ac:dyDescent="0.3">
      <c r="A23" s="14" t="s">
        <v>206</v>
      </c>
      <c r="B23" s="15" t="s">
        <v>155</v>
      </c>
      <c r="C23" s="15" t="s">
        <v>156</v>
      </c>
      <c r="D23" s="15">
        <v>5713</v>
      </c>
      <c r="E23" s="15" t="s">
        <v>207</v>
      </c>
      <c r="F23" s="15" t="s">
        <v>208</v>
      </c>
      <c r="G23" s="16">
        <v>1741406</v>
      </c>
      <c r="H23" s="22">
        <f>+VLOOKUP(D23,'check NCC'!B:H,7,0)</f>
        <v>1741403</v>
      </c>
      <c r="I23" s="22">
        <f t="shared" si="0"/>
        <v>-3</v>
      </c>
    </row>
    <row r="24" spans="1:9" ht="15.75" thickBot="1" x14ac:dyDescent="0.3">
      <c r="A24" s="14" t="s">
        <v>209</v>
      </c>
      <c r="B24" s="15" t="s">
        <v>155</v>
      </c>
      <c r="C24" s="15" t="s">
        <v>156</v>
      </c>
      <c r="D24" s="15">
        <v>6002</v>
      </c>
      <c r="E24" s="15" t="s">
        <v>210</v>
      </c>
      <c r="F24" s="15" t="s">
        <v>211</v>
      </c>
      <c r="G24" s="16">
        <v>1199421</v>
      </c>
      <c r="H24" s="22">
        <f>+VLOOKUP(D24,'check NCC'!B:H,7,0)</f>
        <v>1199426</v>
      </c>
      <c r="I24" s="22">
        <f t="shared" si="0"/>
        <v>5</v>
      </c>
    </row>
    <row r="25" spans="1:9" ht="15.75" thickBot="1" x14ac:dyDescent="0.3">
      <c r="A25" s="14" t="s">
        <v>209</v>
      </c>
      <c r="B25" s="15" t="s">
        <v>155</v>
      </c>
      <c r="C25" s="15" t="s">
        <v>156</v>
      </c>
      <c r="D25" s="15">
        <v>6003</v>
      </c>
      <c r="E25" s="15" t="s">
        <v>212</v>
      </c>
      <c r="F25" s="15" t="s">
        <v>213</v>
      </c>
      <c r="G25" s="16">
        <v>3812805</v>
      </c>
      <c r="H25" s="22">
        <f>+VLOOKUP(D25,'check NCC'!B:H,7,0)</f>
        <v>3812810</v>
      </c>
      <c r="I25" s="22">
        <f t="shared" si="0"/>
        <v>5</v>
      </c>
    </row>
    <row r="26" spans="1:9" ht="15.75" thickBot="1" x14ac:dyDescent="0.3">
      <c r="A26" s="14" t="s">
        <v>214</v>
      </c>
      <c r="B26" s="15" t="s">
        <v>155</v>
      </c>
      <c r="C26" s="15" t="s">
        <v>156</v>
      </c>
      <c r="D26" s="15">
        <v>6004</v>
      </c>
      <c r="E26" s="15" t="s">
        <v>215</v>
      </c>
      <c r="F26" s="15" t="s">
        <v>216</v>
      </c>
      <c r="G26" s="16">
        <v>1741406</v>
      </c>
      <c r="H26" s="22">
        <f>+VLOOKUP(D26,'check NCC'!B:H,7,0)</f>
        <v>1741403</v>
      </c>
      <c r="I26" s="22">
        <f t="shared" si="0"/>
        <v>-3</v>
      </c>
    </row>
    <row r="27" spans="1:9" ht="15.75" thickBot="1" x14ac:dyDescent="0.3">
      <c r="A27" s="14" t="s">
        <v>217</v>
      </c>
      <c r="B27" s="15" t="s">
        <v>155</v>
      </c>
      <c r="C27" s="15" t="s">
        <v>156</v>
      </c>
      <c r="D27" s="15">
        <v>6005</v>
      </c>
      <c r="E27" s="15" t="s">
        <v>218</v>
      </c>
      <c r="F27" s="15" t="s">
        <v>219</v>
      </c>
      <c r="G27" s="16">
        <v>5997132</v>
      </c>
      <c r="H27" s="22">
        <f>+VLOOKUP(D27,'check NCC'!B:H,7,0)</f>
        <v>5997132</v>
      </c>
      <c r="I27" s="22">
        <f t="shared" si="0"/>
        <v>0</v>
      </c>
    </row>
    <row r="28" spans="1:9" ht="15.75" thickBot="1" x14ac:dyDescent="0.3">
      <c r="A28" s="14" t="s">
        <v>217</v>
      </c>
      <c r="B28" s="15" t="s">
        <v>155</v>
      </c>
      <c r="C28" s="15" t="s">
        <v>156</v>
      </c>
      <c r="D28" s="15">
        <v>6006</v>
      </c>
      <c r="E28" s="15" t="s">
        <v>220</v>
      </c>
      <c r="F28" s="15" t="s">
        <v>221</v>
      </c>
      <c r="G28" s="16">
        <v>6383813</v>
      </c>
      <c r="H28" s="22">
        <f>+VLOOKUP(D28,'check NCC'!B:H,7,0)</f>
        <v>6383815</v>
      </c>
      <c r="I28" s="22">
        <f t="shared" si="0"/>
        <v>2</v>
      </c>
    </row>
    <row r="29" spans="1:9" ht="15.75" thickBot="1" x14ac:dyDescent="0.3">
      <c r="A29" s="14" t="s">
        <v>222</v>
      </c>
      <c r="B29" s="15" t="s">
        <v>155</v>
      </c>
      <c r="C29" s="15" t="s">
        <v>156</v>
      </c>
      <c r="D29" s="15">
        <v>6007</v>
      </c>
      <c r="E29" s="15" t="s">
        <v>223</v>
      </c>
      <c r="F29" s="15" t="s">
        <v>224</v>
      </c>
      <c r="G29" s="16">
        <v>10736132</v>
      </c>
      <c r="H29" s="22">
        <f>+VLOOKUP(D29,'check NCC'!B:H,7,0)</f>
        <v>10736137</v>
      </c>
      <c r="I29" s="22">
        <f t="shared" si="0"/>
        <v>5</v>
      </c>
    </row>
    <row r="30" spans="1:9" ht="15.75" thickBot="1" x14ac:dyDescent="0.3">
      <c r="A30" s="14" t="s">
        <v>209</v>
      </c>
      <c r="B30" s="15" t="s">
        <v>155</v>
      </c>
      <c r="C30" s="15" t="s">
        <v>156</v>
      </c>
      <c r="D30" s="15">
        <v>6008</v>
      </c>
      <c r="E30" s="15" t="s">
        <v>225</v>
      </c>
      <c r="F30" s="15" t="s">
        <v>226</v>
      </c>
      <c r="G30" s="16">
        <v>270986</v>
      </c>
      <c r="H30" s="22">
        <f>+VLOOKUP(D30,'check NCC'!B:H,7,0)</f>
        <v>270988</v>
      </c>
      <c r="I30" s="22">
        <f t="shared" si="0"/>
        <v>2</v>
      </c>
    </row>
    <row r="31" spans="1:9" ht="15.75" thickBot="1" x14ac:dyDescent="0.3">
      <c r="A31" s="14" t="s">
        <v>209</v>
      </c>
      <c r="B31" s="15" t="s">
        <v>155</v>
      </c>
      <c r="C31" s="15" t="s">
        <v>156</v>
      </c>
      <c r="D31" s="15">
        <v>6009</v>
      </c>
      <c r="E31" s="15" t="s">
        <v>227</v>
      </c>
      <c r="F31" s="15" t="s">
        <v>228</v>
      </c>
      <c r="G31" s="16">
        <v>2785536</v>
      </c>
      <c r="H31" s="22">
        <f>+VLOOKUP(D31,'check NCC'!B:H,7,0)</f>
        <v>2785536</v>
      </c>
      <c r="I31" s="22">
        <f t="shared" si="0"/>
        <v>0</v>
      </c>
    </row>
    <row r="32" spans="1:9" ht="15.75" thickBot="1" x14ac:dyDescent="0.3">
      <c r="A32" s="14" t="s">
        <v>229</v>
      </c>
      <c r="B32" s="15" t="s">
        <v>155</v>
      </c>
      <c r="C32" s="15" t="s">
        <v>156</v>
      </c>
      <c r="D32" s="15">
        <v>6011</v>
      </c>
      <c r="E32" s="15" t="s">
        <v>230</v>
      </c>
      <c r="F32" s="15" t="s">
        <v>231</v>
      </c>
      <c r="G32" s="16">
        <v>1586115</v>
      </c>
      <c r="H32" s="22">
        <f>+VLOOKUP(D32,'check NCC'!B:H,7,0)</f>
        <v>1586110</v>
      </c>
      <c r="I32" s="22">
        <f t="shared" si="0"/>
        <v>-5</v>
      </c>
    </row>
    <row r="33" spans="1:9" ht="15.75" thickBot="1" x14ac:dyDescent="0.3">
      <c r="A33" s="14" t="s">
        <v>232</v>
      </c>
      <c r="B33" s="15" t="s">
        <v>155</v>
      </c>
      <c r="C33" s="15" t="s">
        <v>156</v>
      </c>
      <c r="D33" s="15">
        <v>6012</v>
      </c>
      <c r="E33" s="15" t="s">
        <v>233</v>
      </c>
      <c r="F33" s="15" t="s">
        <v>234</v>
      </c>
      <c r="G33" s="16">
        <v>3911868</v>
      </c>
      <c r="H33" s="22">
        <f>+VLOOKUP(D33,'check NCC'!B:H,7,0)</f>
        <v>3911868</v>
      </c>
      <c r="I33" s="22">
        <f t="shared" si="0"/>
        <v>0</v>
      </c>
    </row>
    <row r="34" spans="1:9" ht="15.75" thickBot="1" x14ac:dyDescent="0.3">
      <c r="A34" s="14" t="s">
        <v>232</v>
      </c>
      <c r="B34" s="15" t="s">
        <v>155</v>
      </c>
      <c r="C34" s="15" t="s">
        <v>156</v>
      </c>
      <c r="D34" s="15">
        <v>6013</v>
      </c>
      <c r="E34" s="15" t="s">
        <v>235</v>
      </c>
      <c r="F34" s="15" t="s">
        <v>236</v>
      </c>
      <c r="G34" s="16">
        <v>7969928</v>
      </c>
      <c r="H34" s="22">
        <f>+VLOOKUP(D34,'check NCC'!B:H,7,0)</f>
        <v>7969925</v>
      </c>
      <c r="I34" s="22">
        <f t="shared" si="0"/>
        <v>-3</v>
      </c>
    </row>
    <row r="35" spans="1:9" ht="15.75" thickBot="1" x14ac:dyDescent="0.3">
      <c r="A35" s="14" t="s">
        <v>232</v>
      </c>
      <c r="B35" s="15" t="s">
        <v>155</v>
      </c>
      <c r="C35" s="15" t="s">
        <v>156</v>
      </c>
      <c r="D35" s="15">
        <v>6014</v>
      </c>
      <c r="E35" s="15" t="s">
        <v>237</v>
      </c>
      <c r="F35" s="15" t="s">
        <v>238</v>
      </c>
      <c r="G35" s="16">
        <v>3772157</v>
      </c>
      <c r="H35" s="22">
        <f>+VLOOKUP(D35,'check NCC'!B:H,7,0)</f>
        <v>3772159</v>
      </c>
      <c r="I35" s="22">
        <f t="shared" si="0"/>
        <v>2</v>
      </c>
    </row>
    <row r="36" spans="1:9" ht="15.75" thickBot="1" x14ac:dyDescent="0.3">
      <c r="A36" s="14" t="s">
        <v>185</v>
      </c>
      <c r="B36" s="15" t="s">
        <v>155</v>
      </c>
      <c r="C36" s="15" t="s">
        <v>156</v>
      </c>
      <c r="D36" s="15">
        <v>6015</v>
      </c>
      <c r="E36" s="15" t="s">
        <v>239</v>
      </c>
      <c r="F36" s="15" t="s">
        <v>240</v>
      </c>
      <c r="G36" s="16">
        <v>1639535</v>
      </c>
      <c r="H36" s="22">
        <f>+VLOOKUP(D36,'check NCC'!B:H,7,0)</f>
        <v>1639537</v>
      </c>
      <c r="I36" s="22">
        <f t="shared" si="0"/>
        <v>2</v>
      </c>
    </row>
    <row r="37" spans="1:9" ht="15.75" thickBot="1" x14ac:dyDescent="0.3">
      <c r="A37" s="14" t="s">
        <v>185</v>
      </c>
      <c r="B37" s="15" t="s">
        <v>155</v>
      </c>
      <c r="C37" s="15" t="s">
        <v>156</v>
      </c>
      <c r="D37" s="15">
        <v>6016</v>
      </c>
      <c r="E37" s="15" t="s">
        <v>241</v>
      </c>
      <c r="F37" s="15" t="s">
        <v>242</v>
      </c>
      <c r="G37" s="16">
        <v>1413963</v>
      </c>
      <c r="H37" s="22">
        <f>+VLOOKUP(D37,'check NCC'!B:H,7,0)</f>
        <v>1413958</v>
      </c>
      <c r="I37" s="22">
        <f t="shared" si="0"/>
        <v>-5</v>
      </c>
    </row>
    <row r="38" spans="1:9" ht="15.75" thickBot="1" x14ac:dyDescent="0.3">
      <c r="A38" s="14" t="s">
        <v>243</v>
      </c>
      <c r="B38" s="15" t="s">
        <v>155</v>
      </c>
      <c r="C38" s="15" t="s">
        <v>156</v>
      </c>
      <c r="D38" s="15">
        <v>54</v>
      </c>
      <c r="E38" s="15" t="s">
        <v>244</v>
      </c>
      <c r="F38" s="15" t="s">
        <v>245</v>
      </c>
      <c r="G38" s="16">
        <v>1586115</v>
      </c>
      <c r="H38" s="22">
        <f>+VLOOKUP(D38,'check NCC'!B:H,7,0)</f>
        <v>1586110</v>
      </c>
      <c r="I38" s="22">
        <f t="shared" si="0"/>
        <v>-5</v>
      </c>
    </row>
    <row r="39" spans="1:9" ht="15.75" thickBot="1" x14ac:dyDescent="0.3">
      <c r="A39" s="14" t="s">
        <v>217</v>
      </c>
      <c r="B39" s="15" t="s">
        <v>155</v>
      </c>
      <c r="C39" s="15" t="s">
        <v>156</v>
      </c>
      <c r="D39" s="15">
        <v>6724</v>
      </c>
      <c r="E39" s="15" t="s">
        <v>246</v>
      </c>
      <c r="F39" s="15" t="s">
        <v>247</v>
      </c>
      <c r="G39" s="16">
        <v>6000129</v>
      </c>
      <c r="H39" s="22">
        <f>+VLOOKUP(D39,'check NCC'!B:H,7,0)</f>
        <v>6000134</v>
      </c>
      <c r="I39" s="22">
        <f t="shared" si="0"/>
        <v>5</v>
      </c>
    </row>
    <row r="40" spans="1:9" ht="15.75" thickBot="1" x14ac:dyDescent="0.3">
      <c r="A40" s="14" t="s">
        <v>217</v>
      </c>
      <c r="B40" s="15" t="s">
        <v>155</v>
      </c>
      <c r="C40" s="15" t="s">
        <v>156</v>
      </c>
      <c r="D40" s="15">
        <v>6725</v>
      </c>
      <c r="E40" s="15" t="s">
        <v>248</v>
      </c>
      <c r="F40" s="15" t="s">
        <v>249</v>
      </c>
      <c r="G40" s="16">
        <v>984137</v>
      </c>
      <c r="H40" s="22">
        <f>+VLOOKUP(D40,'check NCC'!B:H,7,0)</f>
        <v>984139</v>
      </c>
      <c r="I40" s="22">
        <f t="shared" si="0"/>
        <v>2</v>
      </c>
    </row>
    <row r="41" spans="1:9" ht="15.75" thickBot="1" x14ac:dyDescent="0.3">
      <c r="A41" s="14" t="s">
        <v>214</v>
      </c>
      <c r="B41" s="15" t="s">
        <v>155</v>
      </c>
      <c r="C41" s="15" t="s">
        <v>156</v>
      </c>
      <c r="D41" s="15">
        <v>6727</v>
      </c>
      <c r="E41" s="15" t="s">
        <v>250</v>
      </c>
      <c r="F41" s="15" t="s">
        <v>251</v>
      </c>
      <c r="G41" s="16">
        <v>6383813</v>
      </c>
      <c r="H41" s="22">
        <f>+VLOOKUP(D41,'check NCC'!B:H,7,0)</f>
        <v>6383815</v>
      </c>
      <c r="I41" s="22">
        <f t="shared" si="0"/>
        <v>2</v>
      </c>
    </row>
    <row r="42" spans="1:9" ht="15.75" thickBot="1" x14ac:dyDescent="0.3">
      <c r="A42" s="14" t="s">
        <v>167</v>
      </c>
      <c r="B42" s="15" t="s">
        <v>155</v>
      </c>
      <c r="C42" s="15" t="s">
        <v>156</v>
      </c>
      <c r="D42" s="15">
        <v>55</v>
      </c>
      <c r="E42" s="15" t="s">
        <v>252</v>
      </c>
      <c r="F42" s="15" t="s">
        <v>253</v>
      </c>
      <c r="G42" s="16">
        <v>16927380</v>
      </c>
      <c r="H42" s="22">
        <f>+VLOOKUP(D42,'check NCC'!B:H,7,0)</f>
        <v>16927380</v>
      </c>
      <c r="I42" s="22">
        <f t="shared" si="0"/>
        <v>0</v>
      </c>
    </row>
    <row r="43" spans="1:9" ht="15.75" thickBot="1" x14ac:dyDescent="0.3">
      <c r="A43" s="14" t="s">
        <v>192</v>
      </c>
      <c r="B43" s="15" t="s">
        <v>155</v>
      </c>
      <c r="C43" s="15" t="s">
        <v>156</v>
      </c>
      <c r="D43" s="15">
        <v>61</v>
      </c>
      <c r="E43" s="15" t="s">
        <v>254</v>
      </c>
      <c r="F43" s="15" t="s">
        <v>255</v>
      </c>
      <c r="G43" s="16">
        <v>7157633</v>
      </c>
      <c r="H43" s="22">
        <f>+VLOOKUP(D43,'check NCC'!B:H,7,0)</f>
        <v>7157635</v>
      </c>
      <c r="I43" s="22">
        <f t="shared" si="0"/>
        <v>2</v>
      </c>
    </row>
    <row r="44" spans="1:9" ht="15.75" thickBot="1" x14ac:dyDescent="0.3">
      <c r="A44" s="14" t="s">
        <v>154</v>
      </c>
      <c r="B44" s="15" t="s">
        <v>155</v>
      </c>
      <c r="C44" s="15" t="s">
        <v>156</v>
      </c>
      <c r="D44" s="15">
        <v>6975</v>
      </c>
      <c r="E44" s="15" t="s">
        <v>256</v>
      </c>
      <c r="F44" s="15" t="s">
        <v>257</v>
      </c>
      <c r="G44" s="16">
        <v>2186055</v>
      </c>
      <c r="H44" s="22">
        <f>+VLOOKUP(D44,'check NCC'!B:H,7,0)</f>
        <v>2186050</v>
      </c>
      <c r="I44" s="22">
        <f t="shared" si="0"/>
        <v>-5</v>
      </c>
    </row>
    <row r="45" spans="1:9" ht="15.75" thickBot="1" x14ac:dyDescent="0.3">
      <c r="A45" s="14" t="s">
        <v>159</v>
      </c>
      <c r="B45" s="15" t="s">
        <v>155</v>
      </c>
      <c r="C45" s="15" t="s">
        <v>156</v>
      </c>
      <c r="D45" s="15">
        <v>56</v>
      </c>
      <c r="E45" s="15" t="s">
        <v>258</v>
      </c>
      <c r="F45" s="15" t="s">
        <v>259</v>
      </c>
      <c r="G45" s="16">
        <v>4739216</v>
      </c>
      <c r="H45" s="22">
        <f>+VLOOKUP(D45,'check NCC'!B:H,7,0)</f>
        <v>4739211</v>
      </c>
      <c r="I45" s="22">
        <f t="shared" si="0"/>
        <v>-5</v>
      </c>
    </row>
    <row r="46" spans="1:9" ht="15.75" thickBot="1" x14ac:dyDescent="0.3">
      <c r="A46" s="14" t="s">
        <v>159</v>
      </c>
      <c r="B46" s="15" t="s">
        <v>155</v>
      </c>
      <c r="C46" s="15" t="s">
        <v>156</v>
      </c>
      <c r="D46" s="15">
        <v>57</v>
      </c>
      <c r="E46" s="15" t="s">
        <v>260</v>
      </c>
      <c r="F46" s="15" t="s">
        <v>261</v>
      </c>
      <c r="G46" s="16">
        <v>4192749</v>
      </c>
      <c r="H46" s="22">
        <f>+VLOOKUP(D46,'check NCC'!B:H,7,0)</f>
        <v>4192754</v>
      </c>
      <c r="I46" s="22">
        <f t="shared" si="0"/>
        <v>5</v>
      </c>
    </row>
    <row r="47" spans="1:9" ht="15.75" thickBot="1" x14ac:dyDescent="0.3">
      <c r="A47" s="14" t="s">
        <v>192</v>
      </c>
      <c r="B47" s="15" t="s">
        <v>155</v>
      </c>
      <c r="C47" s="15" t="s">
        <v>156</v>
      </c>
      <c r="D47" s="15">
        <v>60</v>
      </c>
      <c r="E47" s="15" t="s">
        <v>262</v>
      </c>
      <c r="F47" s="15" t="s">
        <v>263</v>
      </c>
      <c r="G47" s="16">
        <v>4211285</v>
      </c>
      <c r="H47" s="22">
        <f>+VLOOKUP(D47,'check NCC'!B:H,7,0)</f>
        <v>4211287</v>
      </c>
      <c r="I47" s="22">
        <f t="shared" si="0"/>
        <v>2</v>
      </c>
    </row>
    <row r="48" spans="1:9" ht="15.75" thickBot="1" x14ac:dyDescent="0.3">
      <c r="A48" s="14" t="s">
        <v>154</v>
      </c>
      <c r="B48" s="15" t="s">
        <v>155</v>
      </c>
      <c r="C48" s="15" t="s">
        <v>156</v>
      </c>
      <c r="D48" s="15">
        <v>7307</v>
      </c>
      <c r="E48" s="15" t="s">
        <v>264</v>
      </c>
      <c r="F48" s="15" t="s">
        <v>265</v>
      </c>
      <c r="G48" s="16">
        <v>4367129</v>
      </c>
      <c r="H48" s="22">
        <f>+VLOOKUP(D48,'check NCC'!B:H,7,0)</f>
        <v>4367131</v>
      </c>
      <c r="I48" s="22">
        <f t="shared" si="0"/>
        <v>2</v>
      </c>
    </row>
    <row r="49" spans="1:9" ht="15.75" thickBot="1" x14ac:dyDescent="0.3">
      <c r="A49" s="14" t="s">
        <v>266</v>
      </c>
      <c r="B49" s="15" t="s">
        <v>155</v>
      </c>
      <c r="C49" s="15" t="s">
        <v>156</v>
      </c>
      <c r="D49" s="15">
        <v>59</v>
      </c>
      <c r="E49" s="15" t="s">
        <v>267</v>
      </c>
      <c r="F49" s="15" t="s">
        <v>268</v>
      </c>
      <c r="G49" s="16">
        <v>2096375</v>
      </c>
      <c r="H49" s="22">
        <f>+VLOOKUP(D49,'check NCC'!B:H,7,0)</f>
        <v>2096377</v>
      </c>
      <c r="I49" s="22">
        <f t="shared" si="0"/>
        <v>2</v>
      </c>
    </row>
    <row r="50" spans="1:9" ht="15.75" thickBot="1" x14ac:dyDescent="0.3">
      <c r="A50" s="14" t="s">
        <v>243</v>
      </c>
      <c r="B50" s="15" t="s">
        <v>155</v>
      </c>
      <c r="C50" s="15" t="s">
        <v>156</v>
      </c>
      <c r="D50" s="15">
        <v>7310</v>
      </c>
      <c r="E50" s="15" t="s">
        <v>269</v>
      </c>
      <c r="F50" s="15" t="s">
        <v>270</v>
      </c>
      <c r="G50" s="16">
        <v>2398856</v>
      </c>
      <c r="H50" s="22">
        <f>+VLOOKUP(D50,'check NCC'!B:H,7,0)</f>
        <v>2398853</v>
      </c>
      <c r="I50" s="22">
        <f t="shared" si="0"/>
        <v>-3</v>
      </c>
    </row>
    <row r="51" spans="1:9" ht="15.75" thickBot="1" x14ac:dyDescent="0.3">
      <c r="A51" s="14" t="s">
        <v>180</v>
      </c>
      <c r="B51" s="15" t="s">
        <v>155</v>
      </c>
      <c r="C51" s="15" t="s">
        <v>156</v>
      </c>
      <c r="D51" s="15">
        <v>7329</v>
      </c>
      <c r="E51" s="15" t="s">
        <v>271</v>
      </c>
      <c r="F51" s="15" t="s">
        <v>272</v>
      </c>
      <c r="G51" s="16">
        <v>1586115</v>
      </c>
      <c r="H51" s="22">
        <f>+VLOOKUP(D51,'check NCC'!B:H,7,0)</f>
        <v>1586110</v>
      </c>
      <c r="I51" s="22">
        <f t="shared" si="0"/>
        <v>-5</v>
      </c>
    </row>
    <row r="52" spans="1:9" ht="15.75" thickBot="1" x14ac:dyDescent="0.3">
      <c r="A52" s="14" t="s">
        <v>201</v>
      </c>
      <c r="B52" s="15" t="s">
        <v>155</v>
      </c>
      <c r="C52" s="15" t="s">
        <v>156</v>
      </c>
      <c r="D52" s="15">
        <v>7330</v>
      </c>
      <c r="E52" s="15" t="s">
        <v>273</v>
      </c>
      <c r="F52" s="15" t="s">
        <v>274</v>
      </c>
      <c r="G52" s="16">
        <v>7961342</v>
      </c>
      <c r="H52" s="22">
        <f>+VLOOKUP(D52,'check NCC'!B:H,7,0)</f>
        <v>7961339</v>
      </c>
      <c r="I52" s="22">
        <f t="shared" si="0"/>
        <v>-3</v>
      </c>
    </row>
    <row r="53" spans="1:9" ht="15.75" thickBot="1" x14ac:dyDescent="0.3">
      <c r="A53" s="14" t="s">
        <v>164</v>
      </c>
      <c r="B53" s="15" t="s">
        <v>155</v>
      </c>
      <c r="C53" s="15" t="s">
        <v>156</v>
      </c>
      <c r="D53" s="15">
        <v>7331</v>
      </c>
      <c r="E53" s="15" t="s">
        <v>275</v>
      </c>
      <c r="F53" s="15" t="s">
        <v>276</v>
      </c>
      <c r="G53" s="16">
        <v>9634383</v>
      </c>
      <c r="H53" s="22">
        <f>+VLOOKUP(D53,'check NCC'!B:H,7,0)</f>
        <v>9634388</v>
      </c>
      <c r="I53" s="22">
        <f t="shared" si="0"/>
        <v>5</v>
      </c>
    </row>
    <row r="54" spans="1:9" ht="15.75" thickBot="1" x14ac:dyDescent="0.3">
      <c r="A54" s="14" t="s">
        <v>159</v>
      </c>
      <c r="B54" s="15" t="s">
        <v>155</v>
      </c>
      <c r="C54" s="15" t="s">
        <v>156</v>
      </c>
      <c r="D54" s="15">
        <v>7309</v>
      </c>
      <c r="E54" s="15" t="s">
        <v>277</v>
      </c>
      <c r="F54" s="15" t="s">
        <v>278</v>
      </c>
      <c r="G54" s="16">
        <v>13927680</v>
      </c>
      <c r="H54" s="22">
        <f>+VLOOKUP(D54,'check NCC'!B:H,7,0)</f>
        <v>13927680</v>
      </c>
      <c r="I54" s="22">
        <f t="shared" si="0"/>
        <v>0</v>
      </c>
    </row>
    <row r="55" spans="1:9" ht="15.75" thickBot="1" x14ac:dyDescent="0.3">
      <c r="A55" s="14" t="s">
        <v>217</v>
      </c>
      <c r="B55" s="15" t="s">
        <v>155</v>
      </c>
      <c r="C55" s="15" t="s">
        <v>156</v>
      </c>
      <c r="D55" s="15">
        <v>7406</v>
      </c>
      <c r="E55" s="15" t="s">
        <v>279</v>
      </c>
      <c r="F55" s="15" t="s">
        <v>280</v>
      </c>
      <c r="G55" s="16">
        <v>18126801</v>
      </c>
      <c r="H55" s="22">
        <f>+VLOOKUP(D55,'check NCC'!B:H,7,0)</f>
        <v>18126806</v>
      </c>
      <c r="I55" s="22">
        <f t="shared" si="0"/>
        <v>5</v>
      </c>
    </row>
    <row r="56" spans="1:9" ht="15.75" thickBot="1" x14ac:dyDescent="0.3">
      <c r="A56" s="14" t="s">
        <v>209</v>
      </c>
      <c r="B56" s="15" t="s">
        <v>155</v>
      </c>
      <c r="C56" s="15" t="s">
        <v>156</v>
      </c>
      <c r="D56" s="15">
        <v>7407</v>
      </c>
      <c r="E56" s="15" t="s">
        <v>281</v>
      </c>
      <c r="F56" s="15" t="s">
        <v>282</v>
      </c>
      <c r="G56" s="16">
        <v>1586115</v>
      </c>
      <c r="H56" s="22">
        <f>+VLOOKUP(D56,'check NCC'!B:H,7,0)</f>
        <v>1586110</v>
      </c>
      <c r="I56" s="22">
        <f t="shared" si="0"/>
        <v>-5</v>
      </c>
    </row>
    <row r="57" spans="1:9" ht="15.75" thickBot="1" x14ac:dyDescent="0.3">
      <c r="A57" s="14" t="s">
        <v>209</v>
      </c>
      <c r="B57" s="15" t="s">
        <v>155</v>
      </c>
      <c r="C57" s="15" t="s">
        <v>156</v>
      </c>
      <c r="D57" s="15">
        <v>7408</v>
      </c>
      <c r="E57" s="15" t="s">
        <v>283</v>
      </c>
      <c r="F57" s="15" t="s">
        <v>284</v>
      </c>
      <c r="G57" s="16">
        <v>2186055</v>
      </c>
      <c r="H57" s="22">
        <f>+VLOOKUP(D57,'check NCC'!B:H,7,0)</f>
        <v>2186050</v>
      </c>
      <c r="I57" s="22">
        <f t="shared" si="0"/>
        <v>-5</v>
      </c>
    </row>
    <row r="58" spans="1:9" ht="15.75" thickBot="1" x14ac:dyDescent="0.3">
      <c r="A58" s="14" t="s">
        <v>209</v>
      </c>
      <c r="B58" s="15" t="s">
        <v>155</v>
      </c>
      <c r="C58" s="15" t="s">
        <v>156</v>
      </c>
      <c r="D58" s="15">
        <v>7409</v>
      </c>
      <c r="E58" s="15" t="s">
        <v>285</v>
      </c>
      <c r="F58" s="15" t="s">
        <v>286</v>
      </c>
      <c r="G58" s="16">
        <v>3172217</v>
      </c>
      <c r="H58" s="22">
        <f>+VLOOKUP(D58,'check NCC'!B:H,7,0)</f>
        <v>3172219</v>
      </c>
      <c r="I58" s="22">
        <f t="shared" si="0"/>
        <v>2</v>
      </c>
    </row>
    <row r="59" spans="1:9" ht="15.75" thickBot="1" x14ac:dyDescent="0.3">
      <c r="A59" s="14" t="s">
        <v>214</v>
      </c>
      <c r="B59" s="15" t="s">
        <v>155</v>
      </c>
      <c r="C59" s="15" t="s">
        <v>156</v>
      </c>
      <c r="D59" s="15">
        <v>7410</v>
      </c>
      <c r="E59" s="15" t="s">
        <v>287</v>
      </c>
      <c r="F59" s="15" t="s">
        <v>288</v>
      </c>
      <c r="G59" s="16">
        <v>31215105</v>
      </c>
      <c r="H59" s="22">
        <f>+VLOOKUP(D59,'check NCC'!B:H,7,0)</f>
        <v>31215110</v>
      </c>
      <c r="I59" s="22">
        <f t="shared" si="0"/>
        <v>5</v>
      </c>
    </row>
    <row r="60" spans="1:9" ht="15.75" thickBot="1" x14ac:dyDescent="0.3">
      <c r="A60" s="14" t="s">
        <v>214</v>
      </c>
      <c r="B60" s="15" t="s">
        <v>155</v>
      </c>
      <c r="C60" s="15" t="s">
        <v>156</v>
      </c>
      <c r="D60" s="15">
        <v>7411</v>
      </c>
      <c r="E60" s="15" t="s">
        <v>289</v>
      </c>
      <c r="F60" s="15" t="s">
        <v>290</v>
      </c>
      <c r="G60" s="16">
        <v>6193584</v>
      </c>
      <c r="H60" s="22">
        <f>+VLOOKUP(D60,'check NCC'!B:H,7,0)</f>
        <v>6193584</v>
      </c>
      <c r="I60" s="22">
        <f t="shared" si="0"/>
        <v>0</v>
      </c>
    </row>
    <row r="61" spans="1:9" ht="15.75" thickBot="1" x14ac:dyDescent="0.3">
      <c r="A61" s="14" t="s">
        <v>217</v>
      </c>
      <c r="B61" s="15" t="s">
        <v>155</v>
      </c>
      <c r="C61" s="15" t="s">
        <v>156</v>
      </c>
      <c r="D61" s="15">
        <v>7412</v>
      </c>
      <c r="E61" s="15" t="s">
        <v>291</v>
      </c>
      <c r="F61" s="15" t="s">
        <v>292</v>
      </c>
      <c r="G61" s="16">
        <v>51027489</v>
      </c>
      <c r="H61" s="22">
        <f>+VLOOKUP(D61,'check NCC'!B:H,7,0)</f>
        <v>51027486</v>
      </c>
      <c r="I61" s="22">
        <f t="shared" si="0"/>
        <v>-3</v>
      </c>
    </row>
    <row r="62" spans="1:9" ht="15.75" thickBot="1" x14ac:dyDescent="0.3">
      <c r="A62" s="14" t="s">
        <v>217</v>
      </c>
      <c r="B62" s="15" t="s">
        <v>155</v>
      </c>
      <c r="C62" s="15" t="s">
        <v>156</v>
      </c>
      <c r="D62" s="15">
        <v>7507</v>
      </c>
      <c r="E62" s="15" t="s">
        <v>293</v>
      </c>
      <c r="F62" s="15" t="s">
        <v>294</v>
      </c>
      <c r="G62" s="16">
        <v>7200009</v>
      </c>
      <c r="H62" s="22">
        <f>+VLOOKUP(D62,'check NCC'!B:H,7,0)</f>
        <v>7200014</v>
      </c>
      <c r="I62" s="22">
        <f t="shared" si="0"/>
        <v>5</v>
      </c>
    </row>
    <row r="63" spans="1:9" ht="15.75" thickBot="1" x14ac:dyDescent="0.3">
      <c r="A63" s="14" t="s">
        <v>170</v>
      </c>
      <c r="B63" s="15" t="s">
        <v>155</v>
      </c>
      <c r="C63" s="15" t="s">
        <v>156</v>
      </c>
      <c r="D63" s="15">
        <v>8187</v>
      </c>
      <c r="E63" s="15" t="s">
        <v>295</v>
      </c>
      <c r="F63" s="15" t="s">
        <v>296</v>
      </c>
      <c r="G63" s="16">
        <v>1199421</v>
      </c>
      <c r="H63" s="22">
        <f>+VLOOKUP(D63,'check NCC'!B:H,7,0)</f>
        <v>1199426</v>
      </c>
      <c r="I63" s="22">
        <f t="shared" si="0"/>
        <v>5</v>
      </c>
    </row>
    <row r="64" spans="1:9" ht="15.75" thickBot="1" x14ac:dyDescent="0.3">
      <c r="A64" s="14" t="s">
        <v>232</v>
      </c>
      <c r="B64" s="15" t="s">
        <v>155</v>
      </c>
      <c r="C64" s="15" t="s">
        <v>156</v>
      </c>
      <c r="D64" s="15">
        <v>8189</v>
      </c>
      <c r="E64" s="15" t="s">
        <v>297</v>
      </c>
      <c r="F64" s="15" t="s">
        <v>298</v>
      </c>
      <c r="G64" s="16">
        <v>3444485</v>
      </c>
      <c r="H64" s="22">
        <f>+VLOOKUP(D64,'check NCC'!B:H,7,0)</f>
        <v>3444487</v>
      </c>
      <c r="I64" s="22">
        <f t="shared" si="0"/>
        <v>2</v>
      </c>
    </row>
    <row r="65" spans="1:9" ht="15.75" thickBot="1" x14ac:dyDescent="0.3">
      <c r="A65" s="14" t="s">
        <v>232</v>
      </c>
      <c r="B65" s="15" t="s">
        <v>155</v>
      </c>
      <c r="C65" s="15" t="s">
        <v>156</v>
      </c>
      <c r="D65" s="15">
        <v>8190</v>
      </c>
      <c r="E65" s="15" t="s">
        <v>299</v>
      </c>
      <c r="F65" s="15" t="s">
        <v>300</v>
      </c>
      <c r="G65" s="16">
        <v>2940827</v>
      </c>
      <c r="H65" s="22">
        <f>+VLOOKUP(D65,'check NCC'!B:H,7,0)</f>
        <v>2940829</v>
      </c>
      <c r="I65" s="22">
        <f t="shared" si="0"/>
        <v>2</v>
      </c>
    </row>
    <row r="66" spans="1:9" ht="15.75" thickBot="1" x14ac:dyDescent="0.3">
      <c r="A66" s="14" t="s">
        <v>154</v>
      </c>
      <c r="B66" s="15" t="s">
        <v>155</v>
      </c>
      <c r="C66" s="15" t="s">
        <v>156</v>
      </c>
      <c r="D66" s="15">
        <v>8194</v>
      </c>
      <c r="E66" s="15" t="s">
        <v>301</v>
      </c>
      <c r="F66" s="15" t="s">
        <v>302</v>
      </c>
      <c r="G66" s="16">
        <v>1968273</v>
      </c>
      <c r="H66" s="22">
        <f>+VLOOKUP(D66,'check NCC'!B:H,7,0)</f>
        <v>1968278</v>
      </c>
      <c r="I66" s="22">
        <f t="shared" si="0"/>
        <v>5</v>
      </c>
    </row>
    <row r="67" spans="1:9" ht="15.75" thickBot="1" x14ac:dyDescent="0.3">
      <c r="A67" s="14" t="s">
        <v>209</v>
      </c>
      <c r="B67" s="15" t="s">
        <v>155</v>
      </c>
      <c r="C67" s="15" t="s">
        <v>156</v>
      </c>
      <c r="D67" s="15">
        <v>8210</v>
      </c>
      <c r="E67" s="15" t="s">
        <v>303</v>
      </c>
      <c r="F67" s="15" t="s">
        <v>304</v>
      </c>
      <c r="G67" s="16">
        <v>4372097</v>
      </c>
      <c r="H67" s="22">
        <f>+VLOOKUP(D67,'check NCC'!B:H,7,0)</f>
        <v>4372099</v>
      </c>
      <c r="I67" s="22">
        <f t="shared" si="0"/>
        <v>2</v>
      </c>
    </row>
    <row r="68" spans="1:9" ht="15.75" thickBot="1" x14ac:dyDescent="0.3">
      <c r="A68" s="14" t="s">
        <v>217</v>
      </c>
      <c r="B68" s="15" t="s">
        <v>155</v>
      </c>
      <c r="C68" s="15" t="s">
        <v>156</v>
      </c>
      <c r="D68" s="15">
        <v>8212</v>
      </c>
      <c r="E68" s="15" t="s">
        <v>305</v>
      </c>
      <c r="F68" s="15" t="s">
        <v>306</v>
      </c>
      <c r="G68" s="16">
        <v>14393120</v>
      </c>
      <c r="H68" s="22">
        <f>+VLOOKUP(D68,'check NCC'!B:H,7,0)</f>
        <v>14393117</v>
      </c>
      <c r="I68" s="22">
        <f t="shared" ref="I68:I103" si="1">+H68-G68</f>
        <v>-3</v>
      </c>
    </row>
    <row r="69" spans="1:9" ht="15.75" thickBot="1" x14ac:dyDescent="0.3">
      <c r="A69" s="14" t="s">
        <v>217</v>
      </c>
      <c r="B69" s="15" t="s">
        <v>155</v>
      </c>
      <c r="C69" s="15" t="s">
        <v>156</v>
      </c>
      <c r="D69" s="15">
        <v>8213</v>
      </c>
      <c r="E69" s="15" t="s">
        <v>307</v>
      </c>
      <c r="F69" s="15" t="s">
        <v>308</v>
      </c>
      <c r="G69" s="16">
        <v>7651179</v>
      </c>
      <c r="H69" s="22">
        <f>+VLOOKUP(D69,'check NCC'!B:H,7,0)</f>
        <v>7651174</v>
      </c>
      <c r="I69" s="22">
        <f t="shared" si="1"/>
        <v>-5</v>
      </c>
    </row>
    <row r="70" spans="1:9" ht="15.75" thickBot="1" x14ac:dyDescent="0.3">
      <c r="A70" s="14" t="s">
        <v>209</v>
      </c>
      <c r="B70" s="15" t="s">
        <v>155</v>
      </c>
      <c r="C70" s="15" t="s">
        <v>156</v>
      </c>
      <c r="D70" s="15">
        <v>8216</v>
      </c>
      <c r="E70" s="15" t="s">
        <v>309</v>
      </c>
      <c r="F70" s="15" t="s">
        <v>310</v>
      </c>
      <c r="G70" s="16">
        <v>6113043</v>
      </c>
      <c r="H70" s="22">
        <f>+VLOOKUP(D70,'check NCC'!B:H,7,0)</f>
        <v>6113048</v>
      </c>
      <c r="I70" s="22">
        <f t="shared" si="1"/>
        <v>5</v>
      </c>
    </row>
    <row r="71" spans="1:9" ht="15.75" thickBot="1" x14ac:dyDescent="0.3">
      <c r="A71" s="14" t="s">
        <v>214</v>
      </c>
      <c r="B71" s="15" t="s">
        <v>155</v>
      </c>
      <c r="C71" s="15" t="s">
        <v>156</v>
      </c>
      <c r="D71" s="15">
        <v>8217</v>
      </c>
      <c r="E71" s="15" t="s">
        <v>311</v>
      </c>
      <c r="F71" s="15" t="s">
        <v>312</v>
      </c>
      <c r="G71" s="16">
        <v>10930248</v>
      </c>
      <c r="H71" s="22">
        <f>+VLOOKUP(D71,'check NCC'!B:H,7,0)</f>
        <v>10930248</v>
      </c>
      <c r="I71" s="22">
        <f t="shared" si="1"/>
        <v>0</v>
      </c>
    </row>
    <row r="72" spans="1:9" ht="15.75" thickBot="1" x14ac:dyDescent="0.3">
      <c r="A72" s="14" t="s">
        <v>209</v>
      </c>
      <c r="B72" s="15" t="s">
        <v>155</v>
      </c>
      <c r="C72" s="15" t="s">
        <v>156</v>
      </c>
      <c r="D72" s="15">
        <v>8218</v>
      </c>
      <c r="E72" s="15" t="s">
        <v>313</v>
      </c>
      <c r="F72" s="15" t="s">
        <v>314</v>
      </c>
      <c r="G72" s="16">
        <v>10930248</v>
      </c>
      <c r="H72" s="22">
        <f>+VLOOKUP(D72,'check NCC'!B:H,7,0)</f>
        <v>10930248</v>
      </c>
      <c r="I72" s="22">
        <f t="shared" si="1"/>
        <v>0</v>
      </c>
    </row>
    <row r="73" spans="1:9" ht="15.75" thickBot="1" x14ac:dyDescent="0.3">
      <c r="A73" s="14" t="s">
        <v>217</v>
      </c>
      <c r="B73" s="15" t="s">
        <v>155</v>
      </c>
      <c r="C73" s="15" t="s">
        <v>156</v>
      </c>
      <c r="D73" s="15">
        <v>8219</v>
      </c>
      <c r="E73" s="15" t="s">
        <v>315</v>
      </c>
      <c r="F73" s="15" t="s">
        <v>316</v>
      </c>
      <c r="G73" s="16">
        <v>15727959</v>
      </c>
      <c r="H73" s="22">
        <f>+VLOOKUP(D73,'check NCC'!B:H,7,0)</f>
        <v>15727954</v>
      </c>
      <c r="I73" s="22">
        <f t="shared" si="1"/>
        <v>-5</v>
      </c>
    </row>
    <row r="74" spans="1:9" ht="15.75" thickBot="1" x14ac:dyDescent="0.3">
      <c r="A74" s="14" t="s">
        <v>209</v>
      </c>
      <c r="B74" s="15" t="s">
        <v>155</v>
      </c>
      <c r="C74" s="15" t="s">
        <v>156</v>
      </c>
      <c r="D74" s="15">
        <v>8220</v>
      </c>
      <c r="E74" s="15" t="s">
        <v>317</v>
      </c>
      <c r="F74" s="15" t="s">
        <v>318</v>
      </c>
      <c r="G74" s="16">
        <v>5977449</v>
      </c>
      <c r="H74" s="22">
        <f>+VLOOKUP(D74,'check NCC'!B:H,7,0)</f>
        <v>5977444</v>
      </c>
      <c r="I74" s="22">
        <f t="shared" si="1"/>
        <v>-5</v>
      </c>
    </row>
    <row r="75" spans="1:9" ht="15.75" thickBot="1" x14ac:dyDescent="0.3">
      <c r="A75" s="14" t="s">
        <v>173</v>
      </c>
      <c r="B75" s="15" t="s">
        <v>155</v>
      </c>
      <c r="C75" s="15" t="s">
        <v>156</v>
      </c>
      <c r="D75" s="15">
        <v>8233</v>
      </c>
      <c r="E75" s="15" t="s">
        <v>319</v>
      </c>
      <c r="F75" s="15" t="s">
        <v>320</v>
      </c>
      <c r="G75" s="16">
        <v>4372097</v>
      </c>
      <c r="H75" s="22">
        <f>+VLOOKUP(D75,'check NCC'!B:H,7,0)</f>
        <v>4372099</v>
      </c>
      <c r="I75" s="22">
        <f t="shared" si="1"/>
        <v>2</v>
      </c>
    </row>
    <row r="76" spans="1:9" ht="15.75" thickBot="1" x14ac:dyDescent="0.3">
      <c r="A76" s="14" t="s">
        <v>173</v>
      </c>
      <c r="B76" s="15" t="s">
        <v>155</v>
      </c>
      <c r="C76" s="15" t="s">
        <v>156</v>
      </c>
      <c r="D76" s="15">
        <v>8234</v>
      </c>
      <c r="E76" s="15" t="s">
        <v>321</v>
      </c>
      <c r="F76" s="15" t="s">
        <v>322</v>
      </c>
      <c r="G76" s="16">
        <v>27501957</v>
      </c>
      <c r="H76" s="22">
        <f>+VLOOKUP(D76,'check NCC'!B:H,7,0)</f>
        <v>27501962</v>
      </c>
      <c r="I76" s="22">
        <f t="shared" si="1"/>
        <v>5</v>
      </c>
    </row>
    <row r="77" spans="1:9" ht="15.75" thickBot="1" x14ac:dyDescent="0.3">
      <c r="A77" s="14" t="s">
        <v>173</v>
      </c>
      <c r="B77" s="15" t="s">
        <v>155</v>
      </c>
      <c r="C77" s="15" t="s">
        <v>156</v>
      </c>
      <c r="D77" s="15">
        <v>8236</v>
      </c>
      <c r="E77" s="15" t="s">
        <v>323</v>
      </c>
      <c r="F77" s="15" t="s">
        <v>324</v>
      </c>
      <c r="G77" s="16">
        <v>5340128</v>
      </c>
      <c r="H77" s="22">
        <f>+VLOOKUP(D77,'check NCC'!B:H,7,0)</f>
        <v>5340125</v>
      </c>
      <c r="I77" s="22">
        <f t="shared" si="1"/>
        <v>-3</v>
      </c>
    </row>
    <row r="78" spans="1:9" ht="15.75" thickBot="1" x14ac:dyDescent="0.3">
      <c r="A78" s="14" t="s">
        <v>159</v>
      </c>
      <c r="B78" s="15" t="s">
        <v>155</v>
      </c>
      <c r="C78" s="15" t="s">
        <v>156</v>
      </c>
      <c r="D78" s="15">
        <v>7308</v>
      </c>
      <c r="E78" s="15" t="s">
        <v>325</v>
      </c>
      <c r="F78" s="15" t="s">
        <v>326</v>
      </c>
      <c r="G78" s="16">
        <v>1093028</v>
      </c>
      <c r="H78" s="22">
        <f>+VLOOKUP(D78,'check NCC'!B:H,7,0)</f>
        <v>1093025</v>
      </c>
      <c r="I78" s="22">
        <f t="shared" si="1"/>
        <v>-3</v>
      </c>
    </row>
    <row r="79" spans="1:9" ht="15.75" thickBot="1" x14ac:dyDescent="0.3">
      <c r="A79" s="14" t="s">
        <v>327</v>
      </c>
      <c r="B79" s="15" t="s">
        <v>155</v>
      </c>
      <c r="C79" s="15" t="s">
        <v>156</v>
      </c>
      <c r="D79" s="15">
        <v>8188</v>
      </c>
      <c r="E79" s="15" t="s">
        <v>328</v>
      </c>
      <c r="F79" s="15" t="s">
        <v>329</v>
      </c>
      <c r="G79" s="16">
        <v>19510970</v>
      </c>
      <c r="H79" s="22">
        <f>+VLOOKUP(D79,'check NCC'!B:H,7,0)</f>
        <v>19510974</v>
      </c>
      <c r="I79" s="22">
        <f t="shared" si="1"/>
        <v>4</v>
      </c>
    </row>
    <row r="80" spans="1:9" ht="15.75" thickBot="1" x14ac:dyDescent="0.3">
      <c r="A80" s="14" t="s">
        <v>173</v>
      </c>
      <c r="B80" s="15" t="s">
        <v>155</v>
      </c>
      <c r="C80" s="15" t="s">
        <v>156</v>
      </c>
      <c r="D80" s="15">
        <v>8191</v>
      </c>
      <c r="E80" s="15" t="s">
        <v>330</v>
      </c>
      <c r="F80" s="15" t="s">
        <v>331</v>
      </c>
      <c r="G80" s="16">
        <v>2064528</v>
      </c>
      <c r="H80" s="22">
        <f>+VLOOKUP(D80,'check NCC'!B:H,7,0)</f>
        <v>2064528</v>
      </c>
      <c r="I80" s="22">
        <f t="shared" si="1"/>
        <v>0</v>
      </c>
    </row>
    <row r="81" spans="1:9" ht="15.75" thickBot="1" x14ac:dyDescent="0.3">
      <c r="A81" s="14" t="s">
        <v>185</v>
      </c>
      <c r="B81" s="15" t="s">
        <v>155</v>
      </c>
      <c r="C81" s="15" t="s">
        <v>156</v>
      </c>
      <c r="D81" s="15">
        <v>8238</v>
      </c>
      <c r="E81" s="15" t="s">
        <v>332</v>
      </c>
      <c r="F81" s="15" t="s">
        <v>333</v>
      </c>
      <c r="G81" s="16">
        <v>3596697</v>
      </c>
      <c r="H81" s="22">
        <f>+VLOOKUP(D81,'check NCC'!B:H,7,0)</f>
        <v>3596702</v>
      </c>
      <c r="I81" s="22">
        <f t="shared" si="1"/>
        <v>5</v>
      </c>
    </row>
    <row r="82" spans="1:9" ht="15.75" thickBot="1" x14ac:dyDescent="0.3">
      <c r="A82" s="14" t="s">
        <v>206</v>
      </c>
      <c r="B82" s="15" t="s">
        <v>155</v>
      </c>
      <c r="C82" s="15" t="s">
        <v>156</v>
      </c>
      <c r="D82" s="15">
        <v>7328</v>
      </c>
      <c r="E82" s="15" t="s">
        <v>334</v>
      </c>
      <c r="F82" s="15" t="s">
        <v>335</v>
      </c>
      <c r="G82" s="16">
        <v>6339087</v>
      </c>
      <c r="H82" s="22">
        <f>+VLOOKUP(D82,'check NCC'!B:H,7,0)</f>
        <v>6339090</v>
      </c>
      <c r="I82" s="22">
        <f t="shared" si="1"/>
        <v>3</v>
      </c>
    </row>
    <row r="83" spans="1:9" ht="15.75" thickBot="1" x14ac:dyDescent="0.3">
      <c r="A83" s="14" t="s">
        <v>201</v>
      </c>
      <c r="B83" s="15" t="s">
        <v>155</v>
      </c>
      <c r="C83" s="15" t="s">
        <v>156</v>
      </c>
      <c r="D83" s="15">
        <v>8318</v>
      </c>
      <c r="E83" s="15" t="s">
        <v>336</v>
      </c>
      <c r="F83" s="15" t="s">
        <v>337</v>
      </c>
      <c r="G83" s="16">
        <v>2186055</v>
      </c>
      <c r="H83" s="22">
        <f>+VLOOKUP(D83,'check NCC'!B:H,7,0)</f>
        <v>2186050</v>
      </c>
      <c r="I83" s="22">
        <f t="shared" si="1"/>
        <v>-5</v>
      </c>
    </row>
    <row r="84" spans="1:9" ht="15.75" thickBot="1" x14ac:dyDescent="0.3">
      <c r="A84" s="14" t="s">
        <v>180</v>
      </c>
      <c r="B84" s="15" t="s">
        <v>155</v>
      </c>
      <c r="C84" s="15" t="s">
        <v>156</v>
      </c>
      <c r="D84" s="15">
        <v>8319</v>
      </c>
      <c r="E84" s="15" t="s">
        <v>338</v>
      </c>
      <c r="F84" s="15" t="s">
        <v>339</v>
      </c>
      <c r="G84" s="16">
        <v>2186055</v>
      </c>
      <c r="H84" s="22">
        <f>+VLOOKUP(D84,'check NCC'!B:H,7,0)</f>
        <v>2186050</v>
      </c>
      <c r="I84" s="22">
        <f t="shared" si="1"/>
        <v>-5</v>
      </c>
    </row>
    <row r="85" spans="1:9" ht="15.75" thickBot="1" x14ac:dyDescent="0.3">
      <c r="A85" s="14" t="s">
        <v>192</v>
      </c>
      <c r="B85" s="15" t="s">
        <v>155</v>
      </c>
      <c r="C85" s="15" t="s">
        <v>156</v>
      </c>
      <c r="D85" s="15">
        <v>8320</v>
      </c>
      <c r="E85" s="15" t="s">
        <v>340</v>
      </c>
      <c r="F85" s="15" t="s">
        <v>341</v>
      </c>
      <c r="G85" s="16">
        <v>5126882</v>
      </c>
      <c r="H85" s="22">
        <f>+VLOOKUP(D85,'check NCC'!B:H,7,0)</f>
        <v>5126879</v>
      </c>
      <c r="I85" s="22">
        <f t="shared" si="1"/>
        <v>-3</v>
      </c>
    </row>
    <row r="86" spans="1:9" ht="15.75" thickBot="1" x14ac:dyDescent="0.3">
      <c r="A86" s="14" t="s">
        <v>167</v>
      </c>
      <c r="B86" s="15" t="s">
        <v>155</v>
      </c>
      <c r="C86" s="15" t="s">
        <v>156</v>
      </c>
      <c r="D86" s="15">
        <v>8321</v>
      </c>
      <c r="E86" s="15" t="s">
        <v>342</v>
      </c>
      <c r="F86" s="15" t="s">
        <v>343</v>
      </c>
      <c r="G86" s="16">
        <v>16926476</v>
      </c>
      <c r="H86" s="22">
        <f>+VLOOKUP(D86,'check NCC'!B:H,7,0)</f>
        <v>16926473</v>
      </c>
      <c r="I86" s="22">
        <f t="shared" si="1"/>
        <v>-3</v>
      </c>
    </row>
    <row r="87" spans="1:9" ht="15.75" thickBot="1" x14ac:dyDescent="0.3">
      <c r="A87" s="14" t="s">
        <v>167</v>
      </c>
      <c r="B87" s="15" t="s">
        <v>155</v>
      </c>
      <c r="C87" s="15" t="s">
        <v>156</v>
      </c>
      <c r="D87" s="15">
        <v>8322</v>
      </c>
      <c r="E87" s="15" t="s">
        <v>344</v>
      </c>
      <c r="F87" s="15" t="s">
        <v>345</v>
      </c>
      <c r="G87" s="16">
        <v>7370433</v>
      </c>
      <c r="H87" s="22">
        <f>+VLOOKUP(D87,'check NCC'!B:H,7,0)</f>
        <v>7370438</v>
      </c>
      <c r="I87" s="22">
        <f t="shared" si="1"/>
        <v>5</v>
      </c>
    </row>
    <row r="88" spans="1:9" ht="15.75" thickBot="1" x14ac:dyDescent="0.3">
      <c r="A88" s="14" t="s">
        <v>346</v>
      </c>
      <c r="B88" s="15" t="s">
        <v>155</v>
      </c>
      <c r="C88" s="15" t="s">
        <v>156</v>
      </c>
      <c r="D88" s="15">
        <v>8323</v>
      </c>
      <c r="E88" s="15" t="s">
        <v>347</v>
      </c>
      <c r="F88" s="15" t="s">
        <v>348</v>
      </c>
      <c r="G88" s="16">
        <v>1199421</v>
      </c>
      <c r="H88" s="22">
        <f>+VLOOKUP(D88,'check NCC'!B:H,7,0)</f>
        <v>1199426</v>
      </c>
      <c r="I88" s="22">
        <f t="shared" si="1"/>
        <v>5</v>
      </c>
    </row>
    <row r="89" spans="1:9" ht="15.75" thickBot="1" x14ac:dyDescent="0.3">
      <c r="A89" s="14" t="s">
        <v>173</v>
      </c>
      <c r="B89" s="15" t="s">
        <v>155</v>
      </c>
      <c r="C89" s="15" t="s">
        <v>156</v>
      </c>
      <c r="D89" s="15">
        <v>8715</v>
      </c>
      <c r="E89" s="15" t="s">
        <v>349</v>
      </c>
      <c r="F89" s="15" t="s">
        <v>350</v>
      </c>
      <c r="G89" s="16">
        <v>6770493</v>
      </c>
      <c r="H89" s="22">
        <f>+VLOOKUP(D89,'check NCC'!B:H,7,0)</f>
        <v>6770498</v>
      </c>
      <c r="I89" s="22">
        <f t="shared" si="1"/>
        <v>5</v>
      </c>
    </row>
    <row r="90" spans="1:9" ht="15.75" thickBot="1" x14ac:dyDescent="0.3">
      <c r="A90" s="14" t="s">
        <v>232</v>
      </c>
      <c r="B90" s="15" t="s">
        <v>155</v>
      </c>
      <c r="C90" s="15" t="s">
        <v>156</v>
      </c>
      <c r="D90" s="15">
        <v>8716</v>
      </c>
      <c r="E90" s="15" t="s">
        <v>351</v>
      </c>
      <c r="F90" s="15" t="s">
        <v>352</v>
      </c>
      <c r="G90" s="16">
        <v>2186055</v>
      </c>
      <c r="H90" s="22">
        <f>+VLOOKUP(D90,'check NCC'!B:H,7,0)</f>
        <v>2186050</v>
      </c>
      <c r="I90" s="22">
        <f t="shared" si="1"/>
        <v>-5</v>
      </c>
    </row>
    <row r="91" spans="1:9" ht="15.75" thickBot="1" x14ac:dyDescent="0.3">
      <c r="A91" s="14" t="s">
        <v>232</v>
      </c>
      <c r="B91" s="15" t="s">
        <v>155</v>
      </c>
      <c r="C91" s="15" t="s">
        <v>156</v>
      </c>
      <c r="D91" s="15">
        <v>8717</v>
      </c>
      <c r="E91" s="15" t="s">
        <v>353</v>
      </c>
      <c r="F91" s="15" t="s">
        <v>354</v>
      </c>
      <c r="G91" s="16">
        <v>13402868</v>
      </c>
      <c r="H91" s="22">
        <f>+VLOOKUP(D91,'check NCC'!B:H,7,0)</f>
        <v>13402873</v>
      </c>
      <c r="I91" s="22">
        <f t="shared" si="1"/>
        <v>5</v>
      </c>
    </row>
    <row r="92" spans="1:9" ht="15.75" thickBot="1" x14ac:dyDescent="0.3">
      <c r="A92" s="14" t="s">
        <v>266</v>
      </c>
      <c r="B92" s="15" t="s">
        <v>155</v>
      </c>
      <c r="C92" s="15" t="s">
        <v>156</v>
      </c>
      <c r="D92" s="15">
        <v>58</v>
      </c>
      <c r="E92" s="15" t="s">
        <v>355</v>
      </c>
      <c r="F92" s="15" t="s">
        <v>356</v>
      </c>
      <c r="G92" s="16">
        <v>3172217</v>
      </c>
      <c r="H92" s="22">
        <f>+VLOOKUP(D92,'check NCC'!B:H,7,0)</f>
        <v>3172219</v>
      </c>
      <c r="I92" s="22">
        <f t="shared" si="1"/>
        <v>2</v>
      </c>
    </row>
    <row r="93" spans="1:9" ht="15.75" thickBot="1" x14ac:dyDescent="0.3">
      <c r="A93" s="14" t="s">
        <v>232</v>
      </c>
      <c r="B93" s="15" t="s">
        <v>155</v>
      </c>
      <c r="C93" s="15" t="s">
        <v>156</v>
      </c>
      <c r="D93" s="18">
        <v>1001000068795</v>
      </c>
      <c r="E93" s="18">
        <v>1001000068795</v>
      </c>
      <c r="F93" s="15" t="s">
        <v>357</v>
      </c>
      <c r="G93" s="16">
        <v>-2096367</v>
      </c>
      <c r="H93" s="22">
        <f>+VLOOKUP(D93,'check NCC'!B:H,7,0)</f>
        <v>-2096367</v>
      </c>
      <c r="I93" s="22">
        <f t="shared" si="1"/>
        <v>0</v>
      </c>
    </row>
    <row r="94" spans="1:9" ht="15.75" thickBot="1" x14ac:dyDescent="0.3">
      <c r="A94" s="14" t="s">
        <v>232</v>
      </c>
      <c r="B94" s="15" t="s">
        <v>155</v>
      </c>
      <c r="C94" s="15" t="s">
        <v>156</v>
      </c>
      <c r="D94" s="18">
        <v>1001000068987</v>
      </c>
      <c r="E94" s="18">
        <v>1001000068987</v>
      </c>
      <c r="F94" s="15" t="s">
        <v>358</v>
      </c>
      <c r="G94" s="16">
        <v>-3501290</v>
      </c>
      <c r="H94" s="22">
        <f>+VLOOKUP(D94,'check NCC'!B:H,7,0)</f>
        <v>-3501290</v>
      </c>
      <c r="I94" s="22">
        <f t="shared" si="1"/>
        <v>0</v>
      </c>
    </row>
    <row r="95" spans="1:9" ht="15.75" thickBot="1" x14ac:dyDescent="0.3">
      <c r="A95" s="14" t="s">
        <v>180</v>
      </c>
      <c r="B95" s="15" t="s">
        <v>155</v>
      </c>
      <c r="C95" s="15" t="s">
        <v>156</v>
      </c>
      <c r="D95" s="15">
        <v>79</v>
      </c>
      <c r="E95" s="15" t="s">
        <v>359</v>
      </c>
      <c r="F95" s="15" t="s">
        <v>360</v>
      </c>
      <c r="G95" s="16">
        <v>-1311630</v>
      </c>
      <c r="H95" s="22">
        <f>+VLOOKUP(D95,'check NCC'!B:H,7,0)</f>
        <v>-1311630</v>
      </c>
      <c r="I95" s="22">
        <f t="shared" si="1"/>
        <v>0</v>
      </c>
    </row>
    <row r="96" spans="1:9" ht="15.75" thickBot="1" x14ac:dyDescent="0.3">
      <c r="A96" s="14" t="s">
        <v>217</v>
      </c>
      <c r="B96" s="15" t="s">
        <v>155</v>
      </c>
      <c r="C96" s="15" t="s">
        <v>156</v>
      </c>
      <c r="D96" s="15">
        <v>8796</v>
      </c>
      <c r="E96" s="15" t="s">
        <v>361</v>
      </c>
      <c r="F96" s="15" t="s">
        <v>362</v>
      </c>
      <c r="G96" s="16">
        <v>9595409</v>
      </c>
      <c r="H96" s="22">
        <f>+VLOOKUP(D96,'check NCC'!B:H,7,0)</f>
        <v>9595411</v>
      </c>
      <c r="I96" s="22">
        <f t="shared" si="1"/>
        <v>2</v>
      </c>
    </row>
    <row r="97" spans="1:9" ht="15.75" thickBot="1" x14ac:dyDescent="0.3">
      <c r="A97" s="14" t="s">
        <v>217</v>
      </c>
      <c r="B97" s="15" t="s">
        <v>155</v>
      </c>
      <c r="C97" s="15" t="s">
        <v>156</v>
      </c>
      <c r="D97" s="15">
        <v>8797</v>
      </c>
      <c r="E97" s="15" t="s">
        <v>363</v>
      </c>
      <c r="F97" s="15" t="s">
        <v>364</v>
      </c>
      <c r="G97" s="16">
        <v>33854760</v>
      </c>
      <c r="H97" s="22">
        <f>+VLOOKUP(D97,'check NCC'!B:H,7,0)</f>
        <v>33854760</v>
      </c>
      <c r="I97" s="22">
        <f t="shared" si="1"/>
        <v>0</v>
      </c>
    </row>
    <row r="98" spans="1:9" ht="15.75" thickBot="1" x14ac:dyDescent="0.3">
      <c r="A98" s="14" t="s">
        <v>173</v>
      </c>
      <c r="B98" s="15" t="s">
        <v>155</v>
      </c>
      <c r="C98" s="15" t="s">
        <v>156</v>
      </c>
      <c r="D98" s="15">
        <v>8192</v>
      </c>
      <c r="E98" s="15" t="s">
        <v>365</v>
      </c>
      <c r="F98" s="15" t="s">
        <v>366</v>
      </c>
      <c r="G98" s="16">
        <v>1586115</v>
      </c>
      <c r="H98" s="22">
        <f>+VLOOKUP(D98,'check NCC'!B:H,7,0)</f>
        <v>1586110</v>
      </c>
      <c r="I98" s="22">
        <f t="shared" si="1"/>
        <v>-5</v>
      </c>
    </row>
    <row r="99" spans="1:9" ht="15.75" thickBot="1" x14ac:dyDescent="0.3">
      <c r="A99" s="14" t="s">
        <v>154</v>
      </c>
      <c r="B99" s="15" t="s">
        <v>155</v>
      </c>
      <c r="C99" s="15" t="s">
        <v>156</v>
      </c>
      <c r="D99" s="15">
        <v>8193</v>
      </c>
      <c r="E99" s="15" t="s">
        <v>367</v>
      </c>
      <c r="F99" s="15" t="s">
        <v>368</v>
      </c>
      <c r="G99" s="16">
        <v>1625927</v>
      </c>
      <c r="H99" s="22">
        <f>+VLOOKUP(D99,'check NCC'!B:H,7,0)</f>
        <v>1625929</v>
      </c>
      <c r="I99" s="22">
        <f t="shared" si="1"/>
        <v>2</v>
      </c>
    </row>
    <row r="100" spans="1:9" ht="15.75" thickBot="1" x14ac:dyDescent="0.3">
      <c r="A100" s="14" t="s">
        <v>214</v>
      </c>
      <c r="B100" s="15" t="s">
        <v>155</v>
      </c>
      <c r="C100" s="15" t="s">
        <v>156</v>
      </c>
      <c r="D100" s="15">
        <v>9990</v>
      </c>
      <c r="E100" s="15" t="s">
        <v>369</v>
      </c>
      <c r="F100" s="15" t="s">
        <v>370</v>
      </c>
      <c r="G100" s="16">
        <v>2571831</v>
      </c>
      <c r="H100" s="22">
        <f>+VLOOKUP(D100,'check NCC'!B:H,7,0)</f>
        <v>2571826</v>
      </c>
      <c r="I100" s="22">
        <f t="shared" si="1"/>
        <v>-5</v>
      </c>
    </row>
    <row r="101" spans="1:9" ht="15.75" thickBot="1" x14ac:dyDescent="0.3">
      <c r="A101" s="14" t="s">
        <v>167</v>
      </c>
      <c r="B101" s="15" t="s">
        <v>155</v>
      </c>
      <c r="C101" s="15" t="s">
        <v>156</v>
      </c>
      <c r="D101" s="15">
        <v>10013</v>
      </c>
      <c r="E101" s="15" t="s">
        <v>371</v>
      </c>
      <c r="F101" s="15" t="s">
        <v>372</v>
      </c>
      <c r="G101" s="16">
        <v>3598277</v>
      </c>
      <c r="H101" s="22">
        <f>+VLOOKUP(D101,'check NCC'!B:H,7,0)</f>
        <v>3598279</v>
      </c>
      <c r="I101" s="22">
        <f t="shared" si="1"/>
        <v>2</v>
      </c>
    </row>
    <row r="102" spans="1:9" ht="15.75" thickBot="1" x14ac:dyDescent="0.3">
      <c r="A102" s="14" t="s">
        <v>180</v>
      </c>
      <c r="B102" s="15" t="s">
        <v>155</v>
      </c>
      <c r="C102" s="15" t="s">
        <v>156</v>
      </c>
      <c r="D102" s="15">
        <v>10015</v>
      </c>
      <c r="E102" s="15" t="s">
        <v>373</v>
      </c>
      <c r="F102" s="15" t="s">
        <v>374</v>
      </c>
      <c r="G102" s="16">
        <v>6946547</v>
      </c>
      <c r="H102" s="22">
        <f>+VLOOKUP(D102,'check NCC'!B:H,7,0)</f>
        <v>6946551</v>
      </c>
      <c r="I102" s="22">
        <f t="shared" si="1"/>
        <v>4</v>
      </c>
    </row>
    <row r="103" spans="1:9" ht="15.75" thickBot="1" x14ac:dyDescent="0.3">
      <c r="A103" s="14" t="s">
        <v>346</v>
      </c>
      <c r="B103" s="15" t="s">
        <v>155</v>
      </c>
      <c r="C103" s="15" t="s">
        <v>156</v>
      </c>
      <c r="D103" s="15">
        <v>10016</v>
      </c>
      <c r="E103" s="15" t="s">
        <v>375</v>
      </c>
      <c r="F103" s="15" t="s">
        <v>376</v>
      </c>
      <c r="G103" s="16">
        <v>6827774</v>
      </c>
      <c r="H103" s="22">
        <f>+VLOOKUP(D103,'check NCC'!B:H,7,0)</f>
        <v>6827776</v>
      </c>
      <c r="I103" s="22">
        <f t="shared" si="1"/>
        <v>2</v>
      </c>
    </row>
  </sheetData>
  <autoFilter ref="A2:I2"/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16"/>
  <sheetViews>
    <sheetView workbookViewId="0"/>
  </sheetViews>
  <sheetFormatPr defaultRowHeight="15" x14ac:dyDescent="0.25"/>
  <cols>
    <col min="2" max="2" width="14.42578125" style="21" bestFit="1" customWidth="1"/>
    <col min="4" max="4" width="57.140625" bestFit="1" customWidth="1"/>
    <col min="5" max="5" width="10" bestFit="1" customWidth="1"/>
    <col min="8" max="8" width="10" bestFit="1" customWidth="1"/>
    <col min="9" max="9" width="69" bestFit="1" customWidth="1"/>
    <col min="10" max="10" width="12.5703125" bestFit="1" customWidth="1"/>
    <col min="11" max="11" width="9.28515625" bestFit="1" customWidth="1"/>
    <col min="12" max="12" width="13.28515625" style="22" bestFit="1" customWidth="1"/>
    <col min="13" max="13" width="10.28515625" style="22" customWidth="1"/>
  </cols>
  <sheetData>
    <row r="1" spans="1:13" ht="31.5" x14ac:dyDescent="0.25">
      <c r="A1" s="1" t="s">
        <v>0</v>
      </c>
      <c r="B1" s="19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4" t="s">
        <v>10</v>
      </c>
    </row>
    <row r="2" spans="1:13" x14ac:dyDescent="0.25">
      <c r="A2" s="5">
        <v>45304</v>
      </c>
      <c r="B2" s="20">
        <v>2534</v>
      </c>
      <c r="C2" s="6" t="s">
        <v>11</v>
      </c>
      <c r="D2" s="6" t="s">
        <v>12</v>
      </c>
      <c r="E2" s="7">
        <v>-220293</v>
      </c>
      <c r="F2" s="8" t="s">
        <v>13</v>
      </c>
      <c r="G2" s="7">
        <v>-17623</v>
      </c>
      <c r="H2" s="7">
        <v>-237916</v>
      </c>
      <c r="I2" s="6" t="s">
        <v>14</v>
      </c>
      <c r="J2" s="6" t="s">
        <v>15</v>
      </c>
      <c r="K2" s="5">
        <v>45339</v>
      </c>
      <c r="L2" s="22" t="e">
        <f>+VLOOKUP(B2,'check MEGA'!D:G,4,0)</f>
        <v>#N/A</v>
      </c>
      <c r="M2" s="22" t="e">
        <f>+L2-H2</f>
        <v>#N/A</v>
      </c>
    </row>
    <row r="3" spans="1:13" x14ac:dyDescent="0.25">
      <c r="A3" s="5">
        <v>45304</v>
      </c>
      <c r="B3" s="20">
        <v>2535</v>
      </c>
      <c r="C3" s="6" t="s">
        <v>11</v>
      </c>
      <c r="D3" s="6" t="s">
        <v>12</v>
      </c>
      <c r="E3" s="7">
        <v>-431354</v>
      </c>
      <c r="F3" s="8" t="s">
        <v>13</v>
      </c>
      <c r="G3" s="7">
        <v>-34508</v>
      </c>
      <c r="H3" s="7">
        <v>-465862</v>
      </c>
      <c r="I3" s="6" t="s">
        <v>14</v>
      </c>
      <c r="J3" s="6" t="s">
        <v>15</v>
      </c>
      <c r="K3" s="5">
        <v>45339</v>
      </c>
      <c r="L3" s="22" t="e">
        <f>+VLOOKUP(B3,'check MEGA'!D:G,4,0)</f>
        <v>#N/A</v>
      </c>
      <c r="M3" s="22" t="e">
        <f>+L3-H3</f>
        <v>#N/A</v>
      </c>
    </row>
    <row r="4" spans="1:13" x14ac:dyDescent="0.25">
      <c r="A4" s="5">
        <v>45307</v>
      </c>
      <c r="B4" s="20">
        <v>2704</v>
      </c>
      <c r="C4" s="6" t="s">
        <v>11</v>
      </c>
      <c r="D4" s="6" t="s">
        <v>16</v>
      </c>
      <c r="E4" s="7">
        <v>-73431</v>
      </c>
      <c r="F4" s="8" t="s">
        <v>13</v>
      </c>
      <c r="G4" s="7">
        <v>-5874</v>
      </c>
      <c r="H4" s="7">
        <v>-79305</v>
      </c>
      <c r="I4" s="6" t="s">
        <v>17</v>
      </c>
      <c r="J4" s="6" t="s">
        <v>18</v>
      </c>
      <c r="K4" s="5">
        <v>45342</v>
      </c>
      <c r="L4" s="22" t="e">
        <f>+VLOOKUP(B4,'check MEGA'!D:G,4,0)</f>
        <v>#N/A</v>
      </c>
      <c r="M4" s="22" t="e">
        <f>+L4-H4</f>
        <v>#N/A</v>
      </c>
    </row>
    <row r="5" spans="1:13" x14ac:dyDescent="0.25">
      <c r="A5" s="5">
        <v>45315</v>
      </c>
      <c r="B5" s="20">
        <v>4473</v>
      </c>
      <c r="C5" s="6" t="s">
        <v>11</v>
      </c>
      <c r="D5" s="6" t="s">
        <v>19</v>
      </c>
      <c r="E5" s="7">
        <v>-382320</v>
      </c>
      <c r="F5" s="8" t="s">
        <v>13</v>
      </c>
      <c r="G5" s="7">
        <v>-30586</v>
      </c>
      <c r="H5" s="7">
        <v>-412906</v>
      </c>
      <c r="I5" s="6" t="s">
        <v>20</v>
      </c>
      <c r="J5" s="6" t="s">
        <v>21</v>
      </c>
      <c r="K5" s="5">
        <v>45350</v>
      </c>
      <c r="L5" s="22" t="e">
        <f>+VLOOKUP(B5,'check MEGA'!D:G,4,0)</f>
        <v>#N/A</v>
      </c>
      <c r="M5" s="22" t="e">
        <f>+L5-H5</f>
        <v>#N/A</v>
      </c>
    </row>
    <row r="6" spans="1:13" x14ac:dyDescent="0.25">
      <c r="A6" s="5">
        <v>45315</v>
      </c>
      <c r="B6" s="20">
        <v>4474</v>
      </c>
      <c r="C6" s="6" t="s">
        <v>11</v>
      </c>
      <c r="D6" s="6" t="s">
        <v>19</v>
      </c>
      <c r="E6" s="7">
        <v>-313240</v>
      </c>
      <c r="F6" s="8" t="s">
        <v>13</v>
      </c>
      <c r="G6" s="7">
        <v>-25059</v>
      </c>
      <c r="H6" s="7">
        <v>-338299</v>
      </c>
      <c r="I6" s="6" t="s">
        <v>20</v>
      </c>
      <c r="J6" s="6" t="s">
        <v>21</v>
      </c>
      <c r="K6" s="5">
        <v>45350</v>
      </c>
      <c r="L6" s="22" t="e">
        <f>+VLOOKUP(B6,'check MEGA'!D:G,4,0)</f>
        <v>#N/A</v>
      </c>
      <c r="M6" s="22" t="e">
        <f>+L6-H6</f>
        <v>#N/A</v>
      </c>
    </row>
    <row r="7" spans="1:13" hidden="1" x14ac:dyDescent="0.25">
      <c r="A7" s="5">
        <v>45310</v>
      </c>
      <c r="B7" s="20">
        <v>4046</v>
      </c>
      <c r="C7" s="6" t="s">
        <v>11</v>
      </c>
      <c r="D7" s="6" t="s">
        <v>22</v>
      </c>
      <c r="E7" s="7">
        <v>9998000</v>
      </c>
      <c r="F7" s="8" t="s">
        <v>13</v>
      </c>
      <c r="G7" s="7">
        <v>799840</v>
      </c>
      <c r="H7" s="7">
        <v>10797840</v>
      </c>
      <c r="I7" s="6" t="s">
        <v>17</v>
      </c>
      <c r="J7" s="6" t="s">
        <v>18</v>
      </c>
      <c r="K7" s="5">
        <v>45345</v>
      </c>
      <c r="L7" s="22">
        <f>+VLOOKUP(B7,'check MEGA'!D:G,4,0)</f>
        <v>10797840</v>
      </c>
      <c r="M7" s="22">
        <f>+L7-H7</f>
        <v>0</v>
      </c>
    </row>
    <row r="8" spans="1:13" hidden="1" x14ac:dyDescent="0.25">
      <c r="A8" s="5">
        <v>45310</v>
      </c>
      <c r="B8" s="20">
        <v>4047</v>
      </c>
      <c r="C8" s="6" t="s">
        <v>11</v>
      </c>
      <c r="D8" s="6" t="s">
        <v>23</v>
      </c>
      <c r="E8" s="7">
        <v>4245280</v>
      </c>
      <c r="F8" s="8" t="s">
        <v>13</v>
      </c>
      <c r="G8" s="7">
        <v>339622</v>
      </c>
      <c r="H8" s="7">
        <v>4584902</v>
      </c>
      <c r="I8" s="6" t="s">
        <v>17</v>
      </c>
      <c r="J8" s="6" t="s">
        <v>18</v>
      </c>
      <c r="K8" s="5">
        <v>45345</v>
      </c>
      <c r="L8" s="22">
        <f>+VLOOKUP(B8,'check MEGA'!D:G,4,0)</f>
        <v>4584897</v>
      </c>
      <c r="M8" s="22">
        <f>+L8-H8</f>
        <v>-5</v>
      </c>
    </row>
    <row r="9" spans="1:13" hidden="1" x14ac:dyDescent="0.25">
      <c r="A9" s="5">
        <v>45310</v>
      </c>
      <c r="B9" s="20">
        <v>4054</v>
      </c>
      <c r="C9" s="6" t="s">
        <v>11</v>
      </c>
      <c r="D9" s="6" t="s">
        <v>24</v>
      </c>
      <c r="E9" s="7">
        <v>1110580</v>
      </c>
      <c r="F9" s="8" t="s">
        <v>13</v>
      </c>
      <c r="G9" s="7">
        <v>88846</v>
      </c>
      <c r="H9" s="7">
        <v>1199426</v>
      </c>
      <c r="I9" s="6" t="s">
        <v>25</v>
      </c>
      <c r="J9" s="6" t="s">
        <v>26</v>
      </c>
      <c r="K9" s="5">
        <v>45345</v>
      </c>
      <c r="L9" s="22">
        <f>+VLOOKUP(B9,'check MEGA'!D:G,4,0)</f>
        <v>1199421</v>
      </c>
      <c r="M9" s="22">
        <f>+L9-H9</f>
        <v>-5</v>
      </c>
    </row>
    <row r="10" spans="1:13" hidden="1" x14ac:dyDescent="0.25">
      <c r="A10" s="5">
        <v>45315</v>
      </c>
      <c r="B10" s="20">
        <v>4457</v>
      </c>
      <c r="C10" s="6" t="s">
        <v>11</v>
      </c>
      <c r="D10" s="6" t="s">
        <v>27</v>
      </c>
      <c r="E10" s="7">
        <v>13286945</v>
      </c>
      <c r="F10" s="8" t="s">
        <v>13</v>
      </c>
      <c r="G10" s="7">
        <v>1062956</v>
      </c>
      <c r="H10" s="7">
        <v>14349901</v>
      </c>
      <c r="I10" s="6" t="s">
        <v>28</v>
      </c>
      <c r="J10" s="6" t="s">
        <v>29</v>
      </c>
      <c r="K10" s="5">
        <v>45350</v>
      </c>
      <c r="L10" s="22">
        <f>+VLOOKUP(B10,'check MEGA'!D:G,4,0)</f>
        <v>14349906</v>
      </c>
      <c r="M10" s="22">
        <f>+L10-H10</f>
        <v>5</v>
      </c>
    </row>
    <row r="11" spans="1:13" hidden="1" x14ac:dyDescent="0.25">
      <c r="A11" s="5">
        <v>45315</v>
      </c>
      <c r="B11" s="20">
        <v>4459</v>
      </c>
      <c r="C11" s="6" t="s">
        <v>11</v>
      </c>
      <c r="D11" s="6" t="s">
        <v>30</v>
      </c>
      <c r="E11" s="7">
        <v>3852690</v>
      </c>
      <c r="F11" s="8" t="s">
        <v>13</v>
      </c>
      <c r="G11" s="7">
        <v>308215</v>
      </c>
      <c r="H11" s="7">
        <v>4160905</v>
      </c>
      <c r="I11" s="6" t="s">
        <v>28</v>
      </c>
      <c r="J11" s="6" t="s">
        <v>29</v>
      </c>
      <c r="K11" s="5">
        <v>45350</v>
      </c>
      <c r="L11" s="22">
        <f>+VLOOKUP(B11,'check MEGA'!D:G,4,0)</f>
        <v>4160903</v>
      </c>
      <c r="M11" s="22">
        <f>+L11-H11</f>
        <v>-2</v>
      </c>
    </row>
    <row r="12" spans="1:13" hidden="1" x14ac:dyDescent="0.25">
      <c r="A12" s="5">
        <v>45316</v>
      </c>
      <c r="B12" s="20">
        <v>5633</v>
      </c>
      <c r="C12" s="6" t="s">
        <v>11</v>
      </c>
      <c r="D12" s="6" t="s">
        <v>31</v>
      </c>
      <c r="E12" s="7">
        <v>1110580</v>
      </c>
      <c r="F12" s="8" t="s">
        <v>13</v>
      </c>
      <c r="G12" s="7">
        <v>88846</v>
      </c>
      <c r="H12" s="7">
        <v>1199426</v>
      </c>
      <c r="I12" s="6" t="s">
        <v>32</v>
      </c>
      <c r="J12" s="6" t="s">
        <v>33</v>
      </c>
      <c r="K12" s="5">
        <v>45351</v>
      </c>
      <c r="L12" s="22">
        <f>+VLOOKUP(B12,'check MEGA'!D:G,4,0)</f>
        <v>1199421</v>
      </c>
      <c r="M12" s="22">
        <f>+L12-H12</f>
        <v>-5</v>
      </c>
    </row>
    <row r="13" spans="1:13" hidden="1" x14ac:dyDescent="0.25">
      <c r="A13" s="5">
        <v>45316</v>
      </c>
      <c r="B13" s="20">
        <v>5634</v>
      </c>
      <c r="C13" s="6" t="s">
        <v>11</v>
      </c>
      <c r="D13" s="6" t="s">
        <v>34</v>
      </c>
      <c r="E13" s="7">
        <v>14750760</v>
      </c>
      <c r="F13" s="8" t="s">
        <v>13</v>
      </c>
      <c r="G13" s="7">
        <v>1180061</v>
      </c>
      <c r="H13" s="7">
        <v>15930821</v>
      </c>
      <c r="I13" s="6" t="s">
        <v>32</v>
      </c>
      <c r="J13" s="6" t="s">
        <v>33</v>
      </c>
      <c r="K13" s="5">
        <v>45351</v>
      </c>
      <c r="L13" s="22">
        <f>+VLOOKUP(B13,'check MEGA'!D:G,4,0)</f>
        <v>15930824</v>
      </c>
      <c r="M13" s="22">
        <f>+L13-H13</f>
        <v>3</v>
      </c>
    </row>
    <row r="14" spans="1:13" hidden="1" x14ac:dyDescent="0.25">
      <c r="A14" s="5">
        <v>45316</v>
      </c>
      <c r="B14" s="20">
        <v>5635</v>
      </c>
      <c r="C14" s="6" t="s">
        <v>11</v>
      </c>
      <c r="D14" s="6" t="s">
        <v>35</v>
      </c>
      <c r="E14" s="7">
        <v>1970450</v>
      </c>
      <c r="F14" s="8" t="s">
        <v>13</v>
      </c>
      <c r="G14" s="7">
        <v>157636</v>
      </c>
      <c r="H14" s="7">
        <v>2128086</v>
      </c>
      <c r="I14" s="6" t="s">
        <v>36</v>
      </c>
      <c r="J14" s="6" t="s">
        <v>37</v>
      </c>
      <c r="K14" s="5">
        <v>45351</v>
      </c>
      <c r="L14" s="22">
        <f>+VLOOKUP(B14,'check MEGA'!D:G,4,0)</f>
        <v>2128086</v>
      </c>
      <c r="M14" s="22">
        <f>+L14-H14</f>
        <v>0</v>
      </c>
    </row>
    <row r="15" spans="1:13" hidden="1" x14ac:dyDescent="0.25">
      <c r="A15" s="5">
        <v>45316</v>
      </c>
      <c r="B15" s="20">
        <v>5637</v>
      </c>
      <c r="C15" s="6" t="s">
        <v>11</v>
      </c>
      <c r="D15" s="6" t="s">
        <v>38</v>
      </c>
      <c r="E15" s="7">
        <v>4961360</v>
      </c>
      <c r="F15" s="8" t="s">
        <v>13</v>
      </c>
      <c r="G15" s="7">
        <v>396909</v>
      </c>
      <c r="H15" s="7">
        <v>5358269</v>
      </c>
      <c r="I15" s="6" t="s">
        <v>36</v>
      </c>
      <c r="J15" s="6" t="s">
        <v>37</v>
      </c>
      <c r="K15" s="5">
        <v>45351</v>
      </c>
      <c r="L15" s="22">
        <f>+VLOOKUP(B15,'check MEGA'!D:G,4,0)</f>
        <v>5358272</v>
      </c>
      <c r="M15" s="22">
        <f>+L15-H15</f>
        <v>3</v>
      </c>
    </row>
    <row r="16" spans="1:13" hidden="1" x14ac:dyDescent="0.25">
      <c r="A16" s="5">
        <v>45317</v>
      </c>
      <c r="B16" s="20">
        <v>5708</v>
      </c>
      <c r="C16" s="6" t="s">
        <v>11</v>
      </c>
      <c r="D16" s="6" t="s">
        <v>39</v>
      </c>
      <c r="E16" s="7">
        <v>3134700</v>
      </c>
      <c r="F16" s="8" t="s">
        <v>13</v>
      </c>
      <c r="G16" s="7">
        <v>250776</v>
      </c>
      <c r="H16" s="7">
        <v>3385476</v>
      </c>
      <c r="I16" s="6" t="s">
        <v>25</v>
      </c>
      <c r="J16" s="6" t="s">
        <v>26</v>
      </c>
      <c r="K16" s="5">
        <v>45352</v>
      </c>
      <c r="L16" s="22">
        <f>+VLOOKUP(B16,'check MEGA'!D:G,4,0)</f>
        <v>3385476</v>
      </c>
      <c r="M16" s="22">
        <f>+L16-H16</f>
        <v>0</v>
      </c>
    </row>
    <row r="17" spans="1:13" hidden="1" x14ac:dyDescent="0.25">
      <c r="A17" s="5">
        <v>45317</v>
      </c>
      <c r="B17" s="20">
        <v>5709</v>
      </c>
      <c r="C17" s="6" t="s">
        <v>11</v>
      </c>
      <c r="D17" s="6" t="s">
        <v>40</v>
      </c>
      <c r="E17" s="7">
        <v>3250310</v>
      </c>
      <c r="F17" s="8" t="s">
        <v>13</v>
      </c>
      <c r="G17" s="7">
        <v>260025</v>
      </c>
      <c r="H17" s="7">
        <v>3510335</v>
      </c>
      <c r="I17" s="6" t="s">
        <v>41</v>
      </c>
      <c r="J17" s="6" t="s">
        <v>42</v>
      </c>
      <c r="K17" s="5">
        <v>45352</v>
      </c>
      <c r="L17" s="22">
        <f>+VLOOKUP(B17,'check MEGA'!D:G,4,0)</f>
        <v>3510338</v>
      </c>
      <c r="M17" s="22">
        <f>+L17-H17</f>
        <v>3</v>
      </c>
    </row>
    <row r="18" spans="1:13" hidden="1" x14ac:dyDescent="0.25">
      <c r="A18" s="5">
        <v>45317</v>
      </c>
      <c r="B18" s="20">
        <v>5710</v>
      </c>
      <c r="C18" s="6" t="s">
        <v>11</v>
      </c>
      <c r="D18" s="6" t="s">
        <v>43</v>
      </c>
      <c r="E18" s="7">
        <v>15421400</v>
      </c>
      <c r="F18" s="8" t="s">
        <v>13</v>
      </c>
      <c r="G18" s="7">
        <v>1233712</v>
      </c>
      <c r="H18" s="7">
        <v>16655112</v>
      </c>
      <c r="I18" s="6" t="s">
        <v>41</v>
      </c>
      <c r="J18" s="6" t="s">
        <v>42</v>
      </c>
      <c r="K18" s="5">
        <v>45352</v>
      </c>
      <c r="L18" s="22">
        <f>+VLOOKUP(B18,'check MEGA'!D:G,4,0)</f>
        <v>16655112</v>
      </c>
      <c r="M18" s="22">
        <f>+L18-H18</f>
        <v>0</v>
      </c>
    </row>
    <row r="19" spans="1:13" hidden="1" x14ac:dyDescent="0.25">
      <c r="A19" s="5">
        <v>45317</v>
      </c>
      <c r="B19" s="20">
        <v>5711</v>
      </c>
      <c r="C19" s="6" t="s">
        <v>11</v>
      </c>
      <c r="D19" s="6" t="s">
        <v>44</v>
      </c>
      <c r="E19" s="7">
        <v>5745170</v>
      </c>
      <c r="F19" s="8" t="s">
        <v>13</v>
      </c>
      <c r="G19" s="7">
        <v>459614</v>
      </c>
      <c r="H19" s="7">
        <v>6204784</v>
      </c>
      <c r="I19" s="6" t="s">
        <v>45</v>
      </c>
      <c r="J19" s="6" t="s">
        <v>46</v>
      </c>
      <c r="K19" s="5">
        <v>45352</v>
      </c>
      <c r="L19" s="22">
        <f>+VLOOKUP(B19,'check MEGA'!D:G,4,0)</f>
        <v>6204789</v>
      </c>
      <c r="M19" s="22">
        <f>+L19-H19</f>
        <v>5</v>
      </c>
    </row>
    <row r="20" spans="1:13" hidden="1" x14ac:dyDescent="0.25">
      <c r="A20" s="5">
        <v>45317</v>
      </c>
      <c r="B20" s="20">
        <v>5712</v>
      </c>
      <c r="C20" s="6" t="s">
        <v>11</v>
      </c>
      <c r="D20" s="6" t="s">
        <v>47</v>
      </c>
      <c r="E20" s="7">
        <v>2024120</v>
      </c>
      <c r="F20" s="8" t="s">
        <v>13</v>
      </c>
      <c r="G20" s="7">
        <v>161930</v>
      </c>
      <c r="H20" s="7">
        <v>2186050</v>
      </c>
      <c r="I20" s="6" t="s">
        <v>45</v>
      </c>
      <c r="J20" s="6" t="s">
        <v>46</v>
      </c>
      <c r="K20" s="5">
        <v>45352</v>
      </c>
      <c r="L20" s="22">
        <f>+VLOOKUP(B20,'check MEGA'!D:G,4,0)</f>
        <v>2186055</v>
      </c>
      <c r="M20" s="22">
        <f>+L20-H20</f>
        <v>5</v>
      </c>
    </row>
    <row r="21" spans="1:13" hidden="1" x14ac:dyDescent="0.25">
      <c r="A21" s="5">
        <v>45317</v>
      </c>
      <c r="B21" s="20">
        <v>5713</v>
      </c>
      <c r="C21" s="6" t="s">
        <v>11</v>
      </c>
      <c r="D21" s="6" t="s">
        <v>48</v>
      </c>
      <c r="E21" s="7">
        <v>1612410</v>
      </c>
      <c r="F21" s="8" t="s">
        <v>13</v>
      </c>
      <c r="G21" s="7">
        <v>128993</v>
      </c>
      <c r="H21" s="7">
        <v>1741403</v>
      </c>
      <c r="I21" s="6" t="s">
        <v>49</v>
      </c>
      <c r="J21" s="6" t="s">
        <v>50</v>
      </c>
      <c r="K21" s="5">
        <v>45352</v>
      </c>
      <c r="L21" s="22">
        <f>+VLOOKUP(B21,'check MEGA'!D:G,4,0)</f>
        <v>1741406</v>
      </c>
      <c r="M21" s="22">
        <f>+L21-H21</f>
        <v>3</v>
      </c>
    </row>
    <row r="22" spans="1:13" hidden="1" x14ac:dyDescent="0.25">
      <c r="A22" s="5">
        <v>45317</v>
      </c>
      <c r="B22" s="20">
        <v>5714</v>
      </c>
      <c r="C22" s="6" t="s">
        <v>11</v>
      </c>
      <c r="D22" s="6" t="s">
        <v>51</v>
      </c>
      <c r="E22" s="7">
        <v>2024120</v>
      </c>
      <c r="F22" s="8" t="s">
        <v>13</v>
      </c>
      <c r="G22" s="7">
        <v>161930</v>
      </c>
      <c r="H22" s="7">
        <v>2186050</v>
      </c>
      <c r="I22" s="6" t="s">
        <v>52</v>
      </c>
      <c r="J22" s="6" t="s">
        <v>53</v>
      </c>
      <c r="K22" s="5">
        <v>45352</v>
      </c>
      <c r="L22" s="22">
        <f>+VLOOKUP(B22,'check MEGA'!D:G,4,0)</f>
        <v>2186055</v>
      </c>
      <c r="M22" s="22">
        <f>+L22-H22</f>
        <v>5</v>
      </c>
    </row>
    <row r="23" spans="1:13" hidden="1" x14ac:dyDescent="0.25">
      <c r="A23" s="5">
        <v>45317</v>
      </c>
      <c r="B23" s="20">
        <v>5715</v>
      </c>
      <c r="C23" s="6" t="s">
        <v>11</v>
      </c>
      <c r="D23" s="6" t="s">
        <v>54</v>
      </c>
      <c r="E23" s="7">
        <v>2221365</v>
      </c>
      <c r="F23" s="8" t="s">
        <v>13</v>
      </c>
      <c r="G23" s="7">
        <v>177709</v>
      </c>
      <c r="H23" s="7">
        <v>2399074</v>
      </c>
      <c r="I23" s="6" t="s">
        <v>52</v>
      </c>
      <c r="J23" s="6" t="s">
        <v>53</v>
      </c>
      <c r="K23" s="5">
        <v>45352</v>
      </c>
      <c r="L23" s="22">
        <f>+VLOOKUP(B23,'check MEGA'!D:G,4,0)</f>
        <v>2399072</v>
      </c>
      <c r="M23" s="22">
        <f>+L23-H23</f>
        <v>-2</v>
      </c>
    </row>
    <row r="24" spans="1:13" hidden="1" x14ac:dyDescent="0.25">
      <c r="A24" s="5">
        <v>45317</v>
      </c>
      <c r="B24" s="20">
        <v>5716</v>
      </c>
      <c r="C24" s="6" t="s">
        <v>11</v>
      </c>
      <c r="D24" s="6" t="s">
        <v>55</v>
      </c>
      <c r="E24" s="7">
        <v>7626680</v>
      </c>
      <c r="F24" s="8" t="s">
        <v>13</v>
      </c>
      <c r="G24" s="7">
        <v>610134</v>
      </c>
      <c r="H24" s="7">
        <v>8236814</v>
      </c>
      <c r="I24" s="6" t="s">
        <v>28</v>
      </c>
      <c r="J24" s="6" t="s">
        <v>29</v>
      </c>
      <c r="K24" s="5">
        <v>45352</v>
      </c>
      <c r="L24" s="22">
        <f>+VLOOKUP(B24,'check MEGA'!D:G,4,0)</f>
        <v>8236809</v>
      </c>
      <c r="M24" s="22">
        <f>+L24-H24</f>
        <v>-5</v>
      </c>
    </row>
    <row r="25" spans="1:13" hidden="1" x14ac:dyDescent="0.25">
      <c r="A25" s="5">
        <v>45317</v>
      </c>
      <c r="B25" s="20">
        <v>5717</v>
      </c>
      <c r="C25" s="6" t="s">
        <v>11</v>
      </c>
      <c r="D25" s="6" t="s">
        <v>56</v>
      </c>
      <c r="E25" s="7">
        <v>1110580</v>
      </c>
      <c r="F25" s="8" t="s">
        <v>13</v>
      </c>
      <c r="G25" s="7">
        <v>88846</v>
      </c>
      <c r="H25" s="7">
        <v>1199426</v>
      </c>
      <c r="I25" s="6" t="s">
        <v>17</v>
      </c>
      <c r="J25" s="6" t="s">
        <v>18</v>
      </c>
      <c r="K25" s="5">
        <v>45352</v>
      </c>
      <c r="L25" s="22">
        <f>+VLOOKUP(B25,'check MEGA'!D:G,4,0)</f>
        <v>1199421</v>
      </c>
      <c r="M25" s="22">
        <f>+L25-H25</f>
        <v>-5</v>
      </c>
    </row>
    <row r="26" spans="1:13" hidden="1" x14ac:dyDescent="0.25">
      <c r="A26" s="5">
        <v>45317</v>
      </c>
      <c r="B26" s="20">
        <v>5718</v>
      </c>
      <c r="C26" s="6" t="s">
        <v>11</v>
      </c>
      <c r="D26" s="6" t="s">
        <v>57</v>
      </c>
      <c r="E26" s="7">
        <v>501830</v>
      </c>
      <c r="F26" s="8" t="s">
        <v>13</v>
      </c>
      <c r="G26" s="7">
        <v>40146</v>
      </c>
      <c r="H26" s="7">
        <v>541976</v>
      </c>
      <c r="I26" s="6" t="s">
        <v>14</v>
      </c>
      <c r="J26" s="6" t="s">
        <v>15</v>
      </c>
      <c r="K26" s="5">
        <v>45352</v>
      </c>
      <c r="L26" s="22">
        <f>+VLOOKUP(B26,'check MEGA'!D:G,4,0)</f>
        <v>541971</v>
      </c>
      <c r="M26" s="22">
        <f>+L26-H26</f>
        <v>-5</v>
      </c>
    </row>
    <row r="27" spans="1:13" hidden="1" x14ac:dyDescent="0.25">
      <c r="A27" s="5">
        <v>45317</v>
      </c>
      <c r="B27" s="20">
        <v>5719</v>
      </c>
      <c r="C27" s="6" t="s">
        <v>11</v>
      </c>
      <c r="D27" s="6" t="s">
        <v>58</v>
      </c>
      <c r="E27" s="7">
        <v>1110580</v>
      </c>
      <c r="F27" s="8" t="s">
        <v>13</v>
      </c>
      <c r="G27" s="7">
        <v>88846</v>
      </c>
      <c r="H27" s="7">
        <v>1199426</v>
      </c>
      <c r="I27" s="6" t="s">
        <v>14</v>
      </c>
      <c r="J27" s="6" t="s">
        <v>15</v>
      </c>
      <c r="K27" s="5">
        <v>45352</v>
      </c>
      <c r="L27" s="22">
        <f>+VLOOKUP(B27,'check MEGA'!D:G,4,0)</f>
        <v>1199421</v>
      </c>
      <c r="M27" s="22">
        <f>+L27-H27</f>
        <v>-5</v>
      </c>
    </row>
    <row r="28" spans="1:13" hidden="1" x14ac:dyDescent="0.25">
      <c r="A28" s="5">
        <v>45320</v>
      </c>
      <c r="B28" s="20">
        <v>6002</v>
      </c>
      <c r="C28" s="6" t="s">
        <v>11</v>
      </c>
      <c r="D28" s="6" t="s">
        <v>59</v>
      </c>
      <c r="E28" s="7">
        <v>1110580</v>
      </c>
      <c r="F28" s="8" t="s">
        <v>13</v>
      </c>
      <c r="G28" s="7">
        <v>88846</v>
      </c>
      <c r="H28" s="7">
        <v>1199426</v>
      </c>
      <c r="I28" s="6" t="s">
        <v>60</v>
      </c>
      <c r="J28" s="6" t="s">
        <v>61</v>
      </c>
      <c r="K28" s="5">
        <v>45355</v>
      </c>
      <c r="L28" s="22">
        <f>+VLOOKUP(B28,'check MEGA'!D:G,4,0)</f>
        <v>1199421</v>
      </c>
      <c r="M28" s="22">
        <f>+L28-H28</f>
        <v>-5</v>
      </c>
    </row>
    <row r="29" spans="1:13" hidden="1" x14ac:dyDescent="0.25">
      <c r="A29" s="5">
        <v>45320</v>
      </c>
      <c r="B29" s="20">
        <v>6003</v>
      </c>
      <c r="C29" s="6" t="s">
        <v>11</v>
      </c>
      <c r="D29" s="6" t="s">
        <v>62</v>
      </c>
      <c r="E29" s="7">
        <v>3530380</v>
      </c>
      <c r="F29" s="8" t="s">
        <v>13</v>
      </c>
      <c r="G29" s="7">
        <v>282430</v>
      </c>
      <c r="H29" s="7">
        <v>3812810</v>
      </c>
      <c r="I29" s="6" t="s">
        <v>60</v>
      </c>
      <c r="J29" s="6" t="s">
        <v>61</v>
      </c>
      <c r="K29" s="5">
        <v>45355</v>
      </c>
      <c r="L29" s="22">
        <f>+VLOOKUP(B29,'check MEGA'!D:G,4,0)</f>
        <v>3812805</v>
      </c>
      <c r="M29" s="22">
        <f>+L29-H29</f>
        <v>-5</v>
      </c>
    </row>
    <row r="30" spans="1:13" hidden="1" x14ac:dyDescent="0.25">
      <c r="A30" s="5">
        <v>45320</v>
      </c>
      <c r="B30" s="20">
        <v>6004</v>
      </c>
      <c r="C30" s="6" t="s">
        <v>11</v>
      </c>
      <c r="D30" s="6" t="s">
        <v>63</v>
      </c>
      <c r="E30" s="7">
        <v>1612410</v>
      </c>
      <c r="F30" s="8" t="s">
        <v>13</v>
      </c>
      <c r="G30" s="7">
        <v>128993</v>
      </c>
      <c r="H30" s="7">
        <v>1741403</v>
      </c>
      <c r="I30" s="6" t="s">
        <v>60</v>
      </c>
      <c r="J30" s="6" t="s">
        <v>61</v>
      </c>
      <c r="K30" s="5">
        <v>45355</v>
      </c>
      <c r="L30" s="22">
        <f>+VLOOKUP(B30,'check MEGA'!D:G,4,0)</f>
        <v>1741406</v>
      </c>
      <c r="M30" s="22">
        <f>+L30-H30</f>
        <v>3</v>
      </c>
    </row>
    <row r="31" spans="1:13" hidden="1" x14ac:dyDescent="0.25">
      <c r="A31" s="5">
        <v>45320</v>
      </c>
      <c r="B31" s="20">
        <v>6005</v>
      </c>
      <c r="C31" s="6" t="s">
        <v>11</v>
      </c>
      <c r="D31" s="6" t="s">
        <v>64</v>
      </c>
      <c r="E31" s="7">
        <v>5552900</v>
      </c>
      <c r="F31" s="8" t="s">
        <v>13</v>
      </c>
      <c r="G31" s="7">
        <v>444232</v>
      </c>
      <c r="H31" s="7">
        <v>5997132</v>
      </c>
      <c r="I31" s="6" t="s">
        <v>60</v>
      </c>
      <c r="J31" s="6" t="s">
        <v>61</v>
      </c>
      <c r="K31" s="5">
        <v>45355</v>
      </c>
      <c r="L31" s="22">
        <f>+VLOOKUP(B31,'check MEGA'!D:G,4,0)</f>
        <v>5997132</v>
      </c>
      <c r="M31" s="22">
        <f>+L31-H31</f>
        <v>0</v>
      </c>
    </row>
    <row r="32" spans="1:13" hidden="1" x14ac:dyDescent="0.25">
      <c r="A32" s="5">
        <v>45320</v>
      </c>
      <c r="B32" s="20">
        <v>6006</v>
      </c>
      <c r="C32" s="6" t="s">
        <v>11</v>
      </c>
      <c r="D32" s="6" t="s">
        <v>65</v>
      </c>
      <c r="E32" s="7">
        <v>5910940</v>
      </c>
      <c r="F32" s="8" t="s">
        <v>13</v>
      </c>
      <c r="G32" s="7">
        <v>472875</v>
      </c>
      <c r="H32" s="7">
        <v>6383815</v>
      </c>
      <c r="I32" s="6" t="s">
        <v>60</v>
      </c>
      <c r="J32" s="6" t="s">
        <v>61</v>
      </c>
      <c r="K32" s="5">
        <v>45355</v>
      </c>
      <c r="L32" s="22">
        <f>+VLOOKUP(B32,'check MEGA'!D:G,4,0)</f>
        <v>6383813</v>
      </c>
      <c r="M32" s="22">
        <f>+L32-H32</f>
        <v>-2</v>
      </c>
    </row>
    <row r="33" spans="1:13" hidden="1" x14ac:dyDescent="0.25">
      <c r="A33" s="5">
        <v>45320</v>
      </c>
      <c r="B33" s="20">
        <v>6007</v>
      </c>
      <c r="C33" s="6" t="s">
        <v>11</v>
      </c>
      <c r="D33" s="6" t="s">
        <v>66</v>
      </c>
      <c r="E33" s="7">
        <v>9940868</v>
      </c>
      <c r="F33" s="8" t="s">
        <v>13</v>
      </c>
      <c r="G33" s="7">
        <v>795269</v>
      </c>
      <c r="H33" s="7">
        <v>10736137</v>
      </c>
      <c r="I33" s="6" t="s">
        <v>60</v>
      </c>
      <c r="J33" s="6" t="s">
        <v>61</v>
      </c>
      <c r="K33" s="5">
        <v>45355</v>
      </c>
      <c r="L33" s="22">
        <f>+VLOOKUP(B33,'check MEGA'!D:G,4,0)</f>
        <v>10736132</v>
      </c>
      <c r="M33" s="22">
        <f>+L33-H33</f>
        <v>-5</v>
      </c>
    </row>
    <row r="34" spans="1:13" hidden="1" x14ac:dyDescent="0.25">
      <c r="A34" s="5">
        <v>45320</v>
      </c>
      <c r="B34" s="20">
        <v>6008</v>
      </c>
      <c r="C34" s="6" t="s">
        <v>11</v>
      </c>
      <c r="D34" s="6" t="s">
        <v>67</v>
      </c>
      <c r="E34" s="7">
        <v>250915</v>
      </c>
      <c r="F34" s="8" t="s">
        <v>13</v>
      </c>
      <c r="G34" s="7">
        <v>20073</v>
      </c>
      <c r="H34" s="7">
        <v>270988</v>
      </c>
      <c r="I34" s="6" t="s">
        <v>60</v>
      </c>
      <c r="J34" s="6" t="s">
        <v>61</v>
      </c>
      <c r="K34" s="5">
        <v>45355</v>
      </c>
      <c r="L34" s="22">
        <f>+VLOOKUP(B34,'check MEGA'!D:G,4,0)</f>
        <v>270986</v>
      </c>
      <c r="M34" s="22">
        <f>+L34-H34</f>
        <v>-2</v>
      </c>
    </row>
    <row r="35" spans="1:13" hidden="1" x14ac:dyDescent="0.25">
      <c r="A35" s="5">
        <v>45320</v>
      </c>
      <c r="B35" s="20">
        <v>6009</v>
      </c>
      <c r="C35" s="6" t="s">
        <v>11</v>
      </c>
      <c r="D35" s="6" t="s">
        <v>68</v>
      </c>
      <c r="E35" s="7">
        <v>2579200</v>
      </c>
      <c r="F35" s="8" t="s">
        <v>13</v>
      </c>
      <c r="G35" s="7">
        <v>206336</v>
      </c>
      <c r="H35" s="7">
        <v>2785536</v>
      </c>
      <c r="I35" s="6" t="s">
        <v>60</v>
      </c>
      <c r="J35" s="6" t="s">
        <v>61</v>
      </c>
      <c r="K35" s="5">
        <v>45355</v>
      </c>
      <c r="L35" s="22">
        <f>+VLOOKUP(B35,'check MEGA'!D:G,4,0)</f>
        <v>2785536</v>
      </c>
      <c r="M35" s="22">
        <f>+L35-H35</f>
        <v>0</v>
      </c>
    </row>
    <row r="36" spans="1:13" hidden="1" x14ac:dyDescent="0.25">
      <c r="A36" s="5">
        <v>45320</v>
      </c>
      <c r="B36" s="20">
        <v>6011</v>
      </c>
      <c r="C36" s="6" t="s">
        <v>11</v>
      </c>
      <c r="D36" s="6" t="s">
        <v>69</v>
      </c>
      <c r="E36" s="7">
        <v>1468620</v>
      </c>
      <c r="F36" s="8" t="s">
        <v>13</v>
      </c>
      <c r="G36" s="7">
        <v>117490</v>
      </c>
      <c r="H36" s="7">
        <v>1586110</v>
      </c>
      <c r="I36" s="6" t="s">
        <v>32</v>
      </c>
      <c r="J36" s="6" t="s">
        <v>33</v>
      </c>
      <c r="K36" s="5">
        <v>45355</v>
      </c>
      <c r="L36" s="22">
        <f>+VLOOKUP(B36,'check MEGA'!D:G,4,0)</f>
        <v>1586115</v>
      </c>
      <c r="M36" s="22">
        <f>+L36-H36</f>
        <v>5</v>
      </c>
    </row>
    <row r="37" spans="1:13" hidden="1" x14ac:dyDescent="0.25">
      <c r="A37" s="5">
        <v>45320</v>
      </c>
      <c r="B37" s="20">
        <v>6012</v>
      </c>
      <c r="C37" s="6" t="s">
        <v>11</v>
      </c>
      <c r="D37" s="6" t="s">
        <v>70</v>
      </c>
      <c r="E37" s="7">
        <v>3622100</v>
      </c>
      <c r="F37" s="8" t="s">
        <v>13</v>
      </c>
      <c r="G37" s="7">
        <v>289768</v>
      </c>
      <c r="H37" s="7">
        <v>3911868</v>
      </c>
      <c r="I37" s="6" t="s">
        <v>32</v>
      </c>
      <c r="J37" s="6" t="s">
        <v>33</v>
      </c>
      <c r="K37" s="5">
        <v>45355</v>
      </c>
      <c r="L37" s="22">
        <f>+VLOOKUP(B37,'check MEGA'!D:G,4,0)</f>
        <v>3911868</v>
      </c>
      <c r="M37" s="22">
        <f>+L37-H37</f>
        <v>0</v>
      </c>
    </row>
    <row r="38" spans="1:13" hidden="1" x14ac:dyDescent="0.25">
      <c r="A38" s="5">
        <v>45320</v>
      </c>
      <c r="B38" s="20">
        <v>6013</v>
      </c>
      <c r="C38" s="6" t="s">
        <v>11</v>
      </c>
      <c r="D38" s="6" t="s">
        <v>71</v>
      </c>
      <c r="E38" s="7">
        <v>7379560</v>
      </c>
      <c r="F38" s="8" t="s">
        <v>13</v>
      </c>
      <c r="G38" s="7">
        <v>590365</v>
      </c>
      <c r="H38" s="7">
        <v>7969925</v>
      </c>
      <c r="I38" s="6" t="s">
        <v>32</v>
      </c>
      <c r="J38" s="6" t="s">
        <v>33</v>
      </c>
      <c r="K38" s="5">
        <v>45355</v>
      </c>
      <c r="L38" s="22">
        <f>+VLOOKUP(B38,'check MEGA'!D:G,4,0)</f>
        <v>7969928</v>
      </c>
      <c r="M38" s="22">
        <f>+L38-H38</f>
        <v>3</v>
      </c>
    </row>
    <row r="39" spans="1:13" hidden="1" x14ac:dyDescent="0.25">
      <c r="A39" s="5">
        <v>45320</v>
      </c>
      <c r="B39" s="20">
        <v>6014</v>
      </c>
      <c r="C39" s="6" t="s">
        <v>11</v>
      </c>
      <c r="D39" s="6" t="s">
        <v>72</v>
      </c>
      <c r="E39" s="7">
        <v>3492740</v>
      </c>
      <c r="F39" s="8" t="s">
        <v>13</v>
      </c>
      <c r="G39" s="7">
        <v>279419</v>
      </c>
      <c r="H39" s="7">
        <v>3772159</v>
      </c>
      <c r="I39" s="6" t="s">
        <v>32</v>
      </c>
      <c r="J39" s="6" t="s">
        <v>33</v>
      </c>
      <c r="K39" s="5">
        <v>45355</v>
      </c>
      <c r="L39" s="22">
        <f>+VLOOKUP(B39,'check MEGA'!D:G,4,0)</f>
        <v>3772157</v>
      </c>
      <c r="M39" s="22">
        <f>+L39-H39</f>
        <v>-2</v>
      </c>
    </row>
    <row r="40" spans="1:13" hidden="1" x14ac:dyDescent="0.25">
      <c r="A40" s="5">
        <v>45320</v>
      </c>
      <c r="B40" s="20">
        <v>6015</v>
      </c>
      <c r="C40" s="6" t="s">
        <v>11</v>
      </c>
      <c r="D40" s="6" t="s">
        <v>73</v>
      </c>
      <c r="E40" s="7">
        <v>1518090</v>
      </c>
      <c r="F40" s="8" t="s">
        <v>13</v>
      </c>
      <c r="G40" s="7">
        <v>121447</v>
      </c>
      <c r="H40" s="7">
        <v>1639537</v>
      </c>
      <c r="I40" s="6" t="s">
        <v>14</v>
      </c>
      <c r="J40" s="6" t="s">
        <v>15</v>
      </c>
      <c r="K40" s="5">
        <v>45355</v>
      </c>
      <c r="L40" s="22">
        <f>+VLOOKUP(B40,'check MEGA'!D:G,4,0)</f>
        <v>1639535</v>
      </c>
      <c r="M40" s="22">
        <f>+L40-H40</f>
        <v>-2</v>
      </c>
    </row>
    <row r="41" spans="1:13" hidden="1" x14ac:dyDescent="0.25">
      <c r="A41" s="5">
        <v>45320</v>
      </c>
      <c r="B41" s="20">
        <v>6016</v>
      </c>
      <c r="C41" s="6" t="s">
        <v>11</v>
      </c>
      <c r="D41" s="6" t="s">
        <v>74</v>
      </c>
      <c r="E41" s="7">
        <v>1309220</v>
      </c>
      <c r="F41" s="8" t="s">
        <v>13</v>
      </c>
      <c r="G41" s="7">
        <v>104738</v>
      </c>
      <c r="H41" s="7">
        <v>1413958</v>
      </c>
      <c r="I41" s="6" t="s">
        <v>14</v>
      </c>
      <c r="J41" s="6" t="s">
        <v>15</v>
      </c>
      <c r="K41" s="5">
        <v>45355</v>
      </c>
      <c r="L41" s="22">
        <f>+VLOOKUP(B41,'check MEGA'!D:G,4,0)</f>
        <v>1413963</v>
      </c>
      <c r="M41" s="22">
        <f>+L41-H41</f>
        <v>5</v>
      </c>
    </row>
    <row r="42" spans="1:13" hidden="1" x14ac:dyDescent="0.25">
      <c r="A42" s="5">
        <v>45321</v>
      </c>
      <c r="B42" s="20">
        <v>54</v>
      </c>
      <c r="C42" s="6" t="s">
        <v>75</v>
      </c>
      <c r="D42" s="6" t="s">
        <v>76</v>
      </c>
      <c r="E42" s="7">
        <v>1468620</v>
      </c>
      <c r="F42" s="8" t="s">
        <v>13</v>
      </c>
      <c r="G42" s="7">
        <v>117490</v>
      </c>
      <c r="H42" s="7">
        <v>1586110</v>
      </c>
      <c r="I42" s="6" t="s">
        <v>77</v>
      </c>
      <c r="J42" s="6" t="s">
        <v>78</v>
      </c>
      <c r="K42" s="5">
        <v>45356</v>
      </c>
      <c r="L42" s="22">
        <f>+VLOOKUP(B42,'check MEGA'!D:G,4,0)</f>
        <v>1586115</v>
      </c>
      <c r="M42" s="22">
        <f>+L42-H42</f>
        <v>5</v>
      </c>
    </row>
    <row r="43" spans="1:13" hidden="1" x14ac:dyDescent="0.25">
      <c r="A43" s="5">
        <v>45321</v>
      </c>
      <c r="B43" s="20">
        <v>55</v>
      </c>
      <c r="C43" s="6" t="s">
        <v>75</v>
      </c>
      <c r="D43" s="6" t="s">
        <v>79</v>
      </c>
      <c r="E43" s="7">
        <v>15673500</v>
      </c>
      <c r="F43" s="8" t="s">
        <v>13</v>
      </c>
      <c r="G43" s="7">
        <v>1253880</v>
      </c>
      <c r="H43" s="7">
        <v>16927380</v>
      </c>
      <c r="I43" s="6" t="s">
        <v>28</v>
      </c>
      <c r="J43" s="6" t="s">
        <v>29</v>
      </c>
      <c r="K43" s="5">
        <v>45356</v>
      </c>
      <c r="L43" s="22">
        <f>+VLOOKUP(B43,'check MEGA'!D:G,4,0)</f>
        <v>16927380</v>
      </c>
      <c r="M43" s="22">
        <f>+L43-H43</f>
        <v>0</v>
      </c>
    </row>
    <row r="44" spans="1:13" hidden="1" x14ac:dyDescent="0.25">
      <c r="A44" s="5">
        <v>45321</v>
      </c>
      <c r="B44" s="20">
        <v>56</v>
      </c>
      <c r="C44" s="6" t="s">
        <v>75</v>
      </c>
      <c r="D44" s="6" t="s">
        <v>80</v>
      </c>
      <c r="E44" s="7">
        <v>4388158</v>
      </c>
      <c r="F44" s="8" t="s">
        <v>13</v>
      </c>
      <c r="G44" s="7">
        <v>351053</v>
      </c>
      <c r="H44" s="7">
        <v>4739211</v>
      </c>
      <c r="I44" s="6" t="s">
        <v>17</v>
      </c>
      <c r="J44" s="6" t="s">
        <v>18</v>
      </c>
      <c r="K44" s="5">
        <v>45356</v>
      </c>
      <c r="L44" s="22">
        <f>+VLOOKUP(B44,'check MEGA'!D:G,4,0)</f>
        <v>4739216</v>
      </c>
      <c r="M44" s="22">
        <f>+L44-H44</f>
        <v>5</v>
      </c>
    </row>
    <row r="45" spans="1:13" hidden="1" x14ac:dyDescent="0.25">
      <c r="A45" s="5">
        <v>45321</v>
      </c>
      <c r="B45" s="20">
        <v>57</v>
      </c>
      <c r="C45" s="6" t="s">
        <v>75</v>
      </c>
      <c r="D45" s="6" t="s">
        <v>81</v>
      </c>
      <c r="E45" s="7">
        <v>3882180</v>
      </c>
      <c r="F45" s="8" t="s">
        <v>13</v>
      </c>
      <c r="G45" s="7">
        <v>310574</v>
      </c>
      <c r="H45" s="7">
        <v>4192754</v>
      </c>
      <c r="I45" s="6" t="s">
        <v>17</v>
      </c>
      <c r="J45" s="6" t="s">
        <v>18</v>
      </c>
      <c r="K45" s="5">
        <v>45356</v>
      </c>
      <c r="L45" s="22">
        <f>+VLOOKUP(B45,'check MEGA'!D:G,4,0)</f>
        <v>4192749</v>
      </c>
      <c r="M45" s="22">
        <f>+L45-H45</f>
        <v>-5</v>
      </c>
    </row>
    <row r="46" spans="1:13" hidden="1" x14ac:dyDescent="0.25">
      <c r="A46" s="5">
        <v>45321</v>
      </c>
      <c r="B46" s="20">
        <v>58</v>
      </c>
      <c r="C46" s="6" t="s">
        <v>75</v>
      </c>
      <c r="D46" s="6" t="s">
        <v>82</v>
      </c>
      <c r="E46" s="7">
        <v>2937240</v>
      </c>
      <c r="F46" s="8" t="s">
        <v>13</v>
      </c>
      <c r="G46" s="7">
        <v>234979</v>
      </c>
      <c r="H46" s="7">
        <v>3172219</v>
      </c>
      <c r="I46" s="6" t="s">
        <v>83</v>
      </c>
      <c r="J46" s="6" t="s">
        <v>84</v>
      </c>
      <c r="K46" s="5">
        <v>45356</v>
      </c>
      <c r="L46" s="22">
        <f>+VLOOKUP(B46,'check MEGA'!D:G,4,0)</f>
        <v>3172217</v>
      </c>
      <c r="M46" s="22">
        <f>+L46-H46</f>
        <v>-2</v>
      </c>
    </row>
    <row r="47" spans="1:13" hidden="1" x14ac:dyDescent="0.25">
      <c r="A47" s="5">
        <v>45321</v>
      </c>
      <c r="B47" s="20">
        <v>59</v>
      </c>
      <c r="C47" s="6" t="s">
        <v>75</v>
      </c>
      <c r="D47" s="6" t="s">
        <v>85</v>
      </c>
      <c r="E47" s="7">
        <v>1941090</v>
      </c>
      <c r="F47" s="8" t="s">
        <v>13</v>
      </c>
      <c r="G47" s="7">
        <v>155287</v>
      </c>
      <c r="H47" s="7">
        <v>2096377</v>
      </c>
      <c r="I47" s="6" t="s">
        <v>83</v>
      </c>
      <c r="J47" s="6" t="s">
        <v>84</v>
      </c>
      <c r="K47" s="5">
        <v>45356</v>
      </c>
      <c r="L47" s="22">
        <f>+VLOOKUP(B47,'check MEGA'!D:G,4,0)</f>
        <v>2096375</v>
      </c>
      <c r="M47" s="22">
        <f>+L47-H47</f>
        <v>-2</v>
      </c>
    </row>
    <row r="48" spans="1:13" hidden="1" x14ac:dyDescent="0.25">
      <c r="A48" s="5">
        <v>45321</v>
      </c>
      <c r="B48" s="20">
        <v>60</v>
      </c>
      <c r="C48" s="6" t="s">
        <v>75</v>
      </c>
      <c r="D48" s="6" t="s">
        <v>86</v>
      </c>
      <c r="E48" s="7">
        <v>3899340</v>
      </c>
      <c r="F48" s="8" t="s">
        <v>13</v>
      </c>
      <c r="G48" s="7">
        <v>311947</v>
      </c>
      <c r="H48" s="7">
        <v>4211287</v>
      </c>
      <c r="I48" s="6" t="s">
        <v>52</v>
      </c>
      <c r="J48" s="6" t="s">
        <v>53</v>
      </c>
      <c r="K48" s="5">
        <v>45356</v>
      </c>
      <c r="L48" s="22">
        <f>+VLOOKUP(B48,'check MEGA'!D:G,4,0)</f>
        <v>4211285</v>
      </c>
      <c r="M48" s="22">
        <f>+L48-H48</f>
        <v>-2</v>
      </c>
    </row>
    <row r="49" spans="1:13" hidden="1" x14ac:dyDescent="0.25">
      <c r="A49" s="5">
        <v>45321</v>
      </c>
      <c r="B49" s="20">
        <v>61</v>
      </c>
      <c r="C49" s="6" t="s">
        <v>75</v>
      </c>
      <c r="D49" s="6" t="s">
        <v>87</v>
      </c>
      <c r="E49" s="7">
        <v>6627440</v>
      </c>
      <c r="F49" s="8" t="s">
        <v>13</v>
      </c>
      <c r="G49" s="7">
        <v>530195</v>
      </c>
      <c r="H49" s="7">
        <v>7157635</v>
      </c>
      <c r="I49" s="6" t="s">
        <v>52</v>
      </c>
      <c r="J49" s="6" t="s">
        <v>53</v>
      </c>
      <c r="K49" s="5">
        <v>45356</v>
      </c>
      <c r="L49" s="22">
        <f>+VLOOKUP(B49,'check MEGA'!D:G,4,0)</f>
        <v>7157633</v>
      </c>
      <c r="M49" s="22">
        <f>+L49-H49</f>
        <v>-2</v>
      </c>
    </row>
    <row r="50" spans="1:13" hidden="1" x14ac:dyDescent="0.25">
      <c r="A50" s="5">
        <v>45321</v>
      </c>
      <c r="B50" s="20">
        <v>6724</v>
      </c>
      <c r="C50" s="6" t="s">
        <v>11</v>
      </c>
      <c r="D50" s="6" t="s">
        <v>88</v>
      </c>
      <c r="E50" s="7">
        <v>5555680</v>
      </c>
      <c r="F50" s="8" t="s">
        <v>13</v>
      </c>
      <c r="G50" s="7">
        <v>444454</v>
      </c>
      <c r="H50" s="7">
        <v>6000134</v>
      </c>
      <c r="I50" s="6" t="s">
        <v>60</v>
      </c>
      <c r="J50" s="6" t="s">
        <v>61</v>
      </c>
      <c r="K50" s="5">
        <v>45356</v>
      </c>
      <c r="L50" s="22">
        <f>+VLOOKUP(B50,'check MEGA'!D:G,4,0)</f>
        <v>6000129</v>
      </c>
      <c r="M50" s="22">
        <f>+L50-H50</f>
        <v>-5</v>
      </c>
    </row>
    <row r="51" spans="1:13" hidden="1" x14ac:dyDescent="0.25">
      <c r="A51" s="5">
        <v>45321</v>
      </c>
      <c r="B51" s="20">
        <v>6725</v>
      </c>
      <c r="C51" s="6" t="s">
        <v>11</v>
      </c>
      <c r="D51" s="6" t="s">
        <v>89</v>
      </c>
      <c r="E51" s="7">
        <v>911240</v>
      </c>
      <c r="F51" s="8" t="s">
        <v>13</v>
      </c>
      <c r="G51" s="7">
        <v>72899</v>
      </c>
      <c r="H51" s="7">
        <v>984139</v>
      </c>
      <c r="I51" s="6" t="s">
        <v>60</v>
      </c>
      <c r="J51" s="6" t="s">
        <v>61</v>
      </c>
      <c r="K51" s="5">
        <v>45356</v>
      </c>
      <c r="L51" s="22">
        <f>+VLOOKUP(B51,'check MEGA'!D:G,4,0)</f>
        <v>984137</v>
      </c>
      <c r="M51" s="22">
        <f>+L51-H51</f>
        <v>-2</v>
      </c>
    </row>
    <row r="52" spans="1:13" hidden="1" x14ac:dyDescent="0.25">
      <c r="A52" s="5">
        <v>45321</v>
      </c>
      <c r="B52" s="20">
        <v>6727</v>
      </c>
      <c r="C52" s="6" t="s">
        <v>11</v>
      </c>
      <c r="D52" s="6" t="s">
        <v>90</v>
      </c>
      <c r="E52" s="7">
        <v>5910940</v>
      </c>
      <c r="F52" s="8" t="s">
        <v>13</v>
      </c>
      <c r="G52" s="7">
        <v>472875</v>
      </c>
      <c r="H52" s="7">
        <v>6383815</v>
      </c>
      <c r="I52" s="6" t="s">
        <v>60</v>
      </c>
      <c r="J52" s="6" t="s">
        <v>61</v>
      </c>
      <c r="K52" s="5">
        <v>45356</v>
      </c>
      <c r="L52" s="22">
        <f>+VLOOKUP(B52,'check MEGA'!D:G,4,0)</f>
        <v>6383813</v>
      </c>
      <c r="M52" s="22">
        <f>+L52-H52</f>
        <v>-2</v>
      </c>
    </row>
    <row r="53" spans="1:13" hidden="1" x14ac:dyDescent="0.25">
      <c r="A53" s="5">
        <v>45322</v>
      </c>
      <c r="B53" s="20">
        <v>6975</v>
      </c>
      <c r="C53" s="6" t="s">
        <v>11</v>
      </c>
      <c r="D53" s="6" t="s">
        <v>91</v>
      </c>
      <c r="E53" s="7">
        <v>2024120</v>
      </c>
      <c r="F53" s="8" t="s">
        <v>13</v>
      </c>
      <c r="G53" s="7">
        <v>161930</v>
      </c>
      <c r="H53" s="7">
        <v>2186050</v>
      </c>
      <c r="I53" s="6" t="s">
        <v>36</v>
      </c>
      <c r="J53" s="6" t="s">
        <v>37</v>
      </c>
      <c r="K53" s="5">
        <v>45357</v>
      </c>
      <c r="L53" s="22">
        <f>+VLOOKUP(B53,'check MEGA'!D:G,4,0)</f>
        <v>2186055</v>
      </c>
      <c r="M53" s="22">
        <f>+L53-H53</f>
        <v>5</v>
      </c>
    </row>
    <row r="54" spans="1:13" x14ac:dyDescent="0.25">
      <c r="A54" s="5">
        <v>45325</v>
      </c>
      <c r="B54" s="20">
        <v>63</v>
      </c>
      <c r="C54" s="6" t="s">
        <v>75</v>
      </c>
      <c r="D54" s="6" t="s">
        <v>383</v>
      </c>
      <c r="E54" s="7">
        <v>-311790</v>
      </c>
      <c r="F54" s="8" t="s">
        <v>13</v>
      </c>
      <c r="G54" s="7">
        <v>-24944</v>
      </c>
      <c r="H54" s="7">
        <v>-336734</v>
      </c>
      <c r="I54" s="6" t="s">
        <v>77</v>
      </c>
      <c r="J54" s="6" t="s">
        <v>78</v>
      </c>
      <c r="K54" s="5">
        <v>45360</v>
      </c>
      <c r="L54" s="22" t="e">
        <f>+VLOOKUP(B54,'check MEGA'!D:G,4,0)</f>
        <v>#N/A</v>
      </c>
      <c r="M54" s="22" t="e">
        <f>+L54-H54</f>
        <v>#N/A</v>
      </c>
    </row>
    <row r="55" spans="1:13" x14ac:dyDescent="0.25">
      <c r="A55" s="5">
        <v>45325</v>
      </c>
      <c r="B55" s="20">
        <v>64</v>
      </c>
      <c r="C55" s="6" t="s">
        <v>75</v>
      </c>
      <c r="D55" s="6" t="s">
        <v>383</v>
      </c>
      <c r="E55" s="7">
        <v>-916454</v>
      </c>
      <c r="F55" s="8" t="s">
        <v>13</v>
      </c>
      <c r="G55" s="7">
        <v>-73316</v>
      </c>
      <c r="H55" s="7">
        <v>-989770</v>
      </c>
      <c r="I55" s="6" t="s">
        <v>77</v>
      </c>
      <c r="J55" s="6" t="s">
        <v>78</v>
      </c>
      <c r="K55" s="5">
        <v>45360</v>
      </c>
      <c r="L55" s="22" t="e">
        <f>+VLOOKUP(B55,'check MEGA'!D:G,4,0)</f>
        <v>#N/A</v>
      </c>
      <c r="M55" s="22" t="e">
        <f>+L55-H55</f>
        <v>#N/A</v>
      </c>
    </row>
    <row r="56" spans="1:13" x14ac:dyDescent="0.25">
      <c r="A56" s="5">
        <v>45325</v>
      </c>
      <c r="B56" s="20">
        <v>65</v>
      </c>
      <c r="C56" s="6" t="s">
        <v>75</v>
      </c>
      <c r="D56" s="6" t="s">
        <v>383</v>
      </c>
      <c r="E56" s="7">
        <v>-455620</v>
      </c>
      <c r="F56" s="8" t="s">
        <v>13</v>
      </c>
      <c r="G56" s="7">
        <v>-36450</v>
      </c>
      <c r="H56" s="7">
        <v>-492070</v>
      </c>
      <c r="I56" s="6" t="s">
        <v>77</v>
      </c>
      <c r="J56" s="6" t="s">
        <v>78</v>
      </c>
      <c r="K56" s="5">
        <v>45360</v>
      </c>
      <c r="L56" s="22" t="e">
        <f>+VLOOKUP(B56,'check MEGA'!D:G,4,0)</f>
        <v>#N/A</v>
      </c>
      <c r="M56" s="22" t="e">
        <f>+L56-H56</f>
        <v>#N/A</v>
      </c>
    </row>
    <row r="57" spans="1:13" x14ac:dyDescent="0.25">
      <c r="A57" s="5">
        <v>45342</v>
      </c>
      <c r="B57" s="20">
        <v>77</v>
      </c>
      <c r="C57" s="6" t="s">
        <v>75</v>
      </c>
      <c r="D57" s="6" t="s">
        <v>384</v>
      </c>
      <c r="E57" s="7">
        <v>-111058</v>
      </c>
      <c r="F57" s="8" t="s">
        <v>13</v>
      </c>
      <c r="G57" s="7">
        <v>-8885</v>
      </c>
      <c r="H57" s="7">
        <v>-119943</v>
      </c>
      <c r="I57" s="6" t="s">
        <v>25</v>
      </c>
      <c r="J57" s="6" t="s">
        <v>26</v>
      </c>
      <c r="K57" s="5">
        <v>45377</v>
      </c>
      <c r="L57" s="22" t="e">
        <f>+VLOOKUP(B57,'check MEGA'!D:G,4,0)</f>
        <v>#N/A</v>
      </c>
      <c r="M57" s="22" t="e">
        <f>+L57-H57</f>
        <v>#N/A</v>
      </c>
    </row>
    <row r="58" spans="1:13" x14ac:dyDescent="0.25">
      <c r="A58" s="5">
        <v>45342</v>
      </c>
      <c r="B58" s="20">
        <v>78</v>
      </c>
      <c r="C58" s="6" t="s">
        <v>75</v>
      </c>
      <c r="D58" s="6" t="s">
        <v>384</v>
      </c>
      <c r="E58" s="7">
        <v>-194109</v>
      </c>
      <c r="F58" s="8" t="s">
        <v>13</v>
      </c>
      <c r="G58" s="7">
        <v>-15529</v>
      </c>
      <c r="H58" s="7">
        <v>-209638</v>
      </c>
      <c r="I58" s="6" t="s">
        <v>25</v>
      </c>
      <c r="J58" s="6" t="s">
        <v>26</v>
      </c>
      <c r="K58" s="5">
        <v>45377</v>
      </c>
      <c r="L58" s="22" t="e">
        <f>+VLOOKUP(B58,'check MEGA'!D:G,4,0)</f>
        <v>#N/A</v>
      </c>
      <c r="M58" s="22" t="e">
        <f>+L58-H58</f>
        <v>#N/A</v>
      </c>
    </row>
    <row r="59" spans="1:13" hidden="1" x14ac:dyDescent="0.25">
      <c r="A59" s="5">
        <v>45343</v>
      </c>
      <c r="B59" s="20">
        <v>79</v>
      </c>
      <c r="C59" s="6" t="s">
        <v>75</v>
      </c>
      <c r="D59" s="6" t="s">
        <v>92</v>
      </c>
      <c r="E59" s="7">
        <v>-1214472</v>
      </c>
      <c r="F59" s="8" t="s">
        <v>13</v>
      </c>
      <c r="G59" s="7">
        <v>-97158</v>
      </c>
      <c r="H59" s="7">
        <v>-1311630</v>
      </c>
      <c r="I59" s="6" t="s">
        <v>45</v>
      </c>
      <c r="J59" s="6" t="s">
        <v>46</v>
      </c>
      <c r="K59" s="5">
        <v>45378</v>
      </c>
      <c r="L59" s="22">
        <f>+VLOOKUP(B59,'check MEGA'!D:G,4,0)</f>
        <v>-1311630</v>
      </c>
      <c r="M59" s="22">
        <f>+L59-H59</f>
        <v>0</v>
      </c>
    </row>
    <row r="60" spans="1:13" hidden="1" x14ac:dyDescent="0.25">
      <c r="A60" s="5">
        <v>45325</v>
      </c>
      <c r="B60" s="20">
        <v>7307</v>
      </c>
      <c r="C60" s="6" t="s">
        <v>11</v>
      </c>
      <c r="D60" s="6" t="s">
        <v>93</v>
      </c>
      <c r="E60" s="7">
        <v>4043640</v>
      </c>
      <c r="F60" s="8" t="s">
        <v>13</v>
      </c>
      <c r="G60" s="7">
        <v>323491</v>
      </c>
      <c r="H60" s="7">
        <v>4367131</v>
      </c>
      <c r="I60" s="6" t="s">
        <v>36</v>
      </c>
      <c r="J60" s="6" t="s">
        <v>37</v>
      </c>
      <c r="K60" s="5">
        <v>45360</v>
      </c>
      <c r="L60" s="22">
        <f>+VLOOKUP(B60,'check MEGA'!D:G,4,0)</f>
        <v>4367129</v>
      </c>
      <c r="M60" s="22">
        <f>+L60-H60</f>
        <v>-2</v>
      </c>
    </row>
    <row r="61" spans="1:13" hidden="1" x14ac:dyDescent="0.25">
      <c r="A61" s="5">
        <v>45325</v>
      </c>
      <c r="B61" s="20">
        <v>7308</v>
      </c>
      <c r="C61" s="6" t="s">
        <v>11</v>
      </c>
      <c r="D61" s="6" t="s">
        <v>94</v>
      </c>
      <c r="E61" s="7">
        <v>1012060</v>
      </c>
      <c r="F61" s="8" t="s">
        <v>13</v>
      </c>
      <c r="G61" s="7">
        <v>80965</v>
      </c>
      <c r="H61" s="7">
        <v>1093025</v>
      </c>
      <c r="I61" s="6" t="s">
        <v>17</v>
      </c>
      <c r="J61" s="6" t="s">
        <v>18</v>
      </c>
      <c r="K61" s="5">
        <v>45360</v>
      </c>
      <c r="L61" s="22">
        <f>+VLOOKUP(B61,'check MEGA'!D:G,4,0)</f>
        <v>1093028</v>
      </c>
      <c r="M61" s="22">
        <f>+L61-H61</f>
        <v>3</v>
      </c>
    </row>
    <row r="62" spans="1:13" hidden="1" x14ac:dyDescent="0.25">
      <c r="A62" s="5">
        <v>45325</v>
      </c>
      <c r="B62" s="20">
        <v>7309</v>
      </c>
      <c r="C62" s="6" t="s">
        <v>11</v>
      </c>
      <c r="D62" s="6" t="s">
        <v>95</v>
      </c>
      <c r="E62" s="7">
        <v>12896000</v>
      </c>
      <c r="F62" s="8" t="s">
        <v>13</v>
      </c>
      <c r="G62" s="7">
        <v>1031680</v>
      </c>
      <c r="H62" s="7">
        <v>13927680</v>
      </c>
      <c r="I62" s="6" t="s">
        <v>17</v>
      </c>
      <c r="J62" s="6" t="s">
        <v>18</v>
      </c>
      <c r="K62" s="5">
        <v>45360</v>
      </c>
      <c r="L62" s="22">
        <f>+VLOOKUP(B62,'check MEGA'!D:G,4,0)</f>
        <v>13927680</v>
      </c>
      <c r="M62" s="22">
        <f>+L62-H62</f>
        <v>0</v>
      </c>
    </row>
    <row r="63" spans="1:13" hidden="1" x14ac:dyDescent="0.25">
      <c r="A63" s="5">
        <v>45325</v>
      </c>
      <c r="B63" s="20">
        <v>7310</v>
      </c>
      <c r="C63" s="6" t="s">
        <v>11</v>
      </c>
      <c r="D63" s="6" t="s">
        <v>96</v>
      </c>
      <c r="E63" s="7">
        <v>2221160</v>
      </c>
      <c r="F63" s="8" t="s">
        <v>13</v>
      </c>
      <c r="G63" s="7">
        <v>177693</v>
      </c>
      <c r="H63" s="7">
        <v>2398853</v>
      </c>
      <c r="I63" s="6" t="s">
        <v>77</v>
      </c>
      <c r="J63" s="6" t="s">
        <v>78</v>
      </c>
      <c r="K63" s="5">
        <v>45360</v>
      </c>
      <c r="L63" s="22">
        <f>+VLOOKUP(B63,'check MEGA'!D:G,4,0)</f>
        <v>2398856</v>
      </c>
      <c r="M63" s="22">
        <f>+L63-H63</f>
        <v>3</v>
      </c>
    </row>
    <row r="64" spans="1:13" hidden="1" x14ac:dyDescent="0.25">
      <c r="A64" s="5">
        <v>45325</v>
      </c>
      <c r="B64" s="20">
        <v>7328</v>
      </c>
      <c r="C64" s="6" t="s">
        <v>11</v>
      </c>
      <c r="D64" s="6" t="s">
        <v>97</v>
      </c>
      <c r="E64" s="7">
        <v>5869528</v>
      </c>
      <c r="F64" s="8" t="s">
        <v>13</v>
      </c>
      <c r="G64" s="7">
        <v>469562</v>
      </c>
      <c r="H64" s="7">
        <v>6339090</v>
      </c>
      <c r="I64" s="6" t="s">
        <v>49</v>
      </c>
      <c r="J64" s="6" t="s">
        <v>50</v>
      </c>
      <c r="K64" s="5">
        <v>45360</v>
      </c>
      <c r="L64" s="22">
        <f>+VLOOKUP(B64,'check MEGA'!D:G,4,0)</f>
        <v>6339087</v>
      </c>
      <c r="M64" s="22">
        <f>+L64-H64</f>
        <v>-3</v>
      </c>
    </row>
    <row r="65" spans="1:13" hidden="1" x14ac:dyDescent="0.25">
      <c r="A65" s="5">
        <v>45325</v>
      </c>
      <c r="B65" s="20">
        <v>7329</v>
      </c>
      <c r="C65" s="6" t="s">
        <v>11</v>
      </c>
      <c r="D65" s="6" t="s">
        <v>98</v>
      </c>
      <c r="E65" s="7">
        <v>1468620</v>
      </c>
      <c r="F65" s="8" t="s">
        <v>13</v>
      </c>
      <c r="G65" s="7">
        <v>117490</v>
      </c>
      <c r="H65" s="7">
        <v>1586110</v>
      </c>
      <c r="I65" s="6" t="s">
        <v>45</v>
      </c>
      <c r="J65" s="6" t="s">
        <v>46</v>
      </c>
      <c r="K65" s="5">
        <v>45360</v>
      </c>
      <c r="L65" s="22">
        <f>+VLOOKUP(B65,'check MEGA'!D:G,4,0)</f>
        <v>1586115</v>
      </c>
      <c r="M65" s="22">
        <f>+L65-H65</f>
        <v>5</v>
      </c>
    </row>
    <row r="66" spans="1:13" hidden="1" x14ac:dyDescent="0.25">
      <c r="A66" s="5">
        <v>45325</v>
      </c>
      <c r="B66" s="20">
        <v>7330</v>
      </c>
      <c r="C66" s="6" t="s">
        <v>11</v>
      </c>
      <c r="D66" s="6" t="s">
        <v>99</v>
      </c>
      <c r="E66" s="7">
        <v>7371610</v>
      </c>
      <c r="F66" s="8" t="s">
        <v>13</v>
      </c>
      <c r="G66" s="7">
        <v>589729</v>
      </c>
      <c r="H66" s="7">
        <v>7961339</v>
      </c>
      <c r="I66" s="6" t="s">
        <v>41</v>
      </c>
      <c r="J66" s="6" t="s">
        <v>42</v>
      </c>
      <c r="K66" s="5">
        <v>45360</v>
      </c>
      <c r="L66" s="22">
        <f>+VLOOKUP(B66,'check MEGA'!D:G,4,0)</f>
        <v>7961342</v>
      </c>
      <c r="M66" s="22">
        <f>+L66-H66</f>
        <v>3</v>
      </c>
    </row>
    <row r="67" spans="1:13" hidden="1" x14ac:dyDescent="0.25">
      <c r="A67" s="5">
        <v>45325</v>
      </c>
      <c r="B67" s="20">
        <v>7331</v>
      </c>
      <c r="C67" s="6" t="s">
        <v>11</v>
      </c>
      <c r="D67" s="6" t="s">
        <v>100</v>
      </c>
      <c r="E67" s="7">
        <v>8920730</v>
      </c>
      <c r="F67" s="8" t="s">
        <v>13</v>
      </c>
      <c r="G67" s="7">
        <v>713658</v>
      </c>
      <c r="H67" s="7">
        <v>9634388</v>
      </c>
      <c r="I67" s="6" t="s">
        <v>25</v>
      </c>
      <c r="J67" s="6" t="s">
        <v>26</v>
      </c>
      <c r="K67" s="5">
        <v>45360</v>
      </c>
      <c r="L67" s="22">
        <f>+VLOOKUP(B67,'check MEGA'!D:G,4,0)</f>
        <v>9634383</v>
      </c>
      <c r="M67" s="22">
        <f>+L67-H67</f>
        <v>-5</v>
      </c>
    </row>
    <row r="68" spans="1:13" hidden="1" x14ac:dyDescent="0.25">
      <c r="A68" s="5">
        <v>45327</v>
      </c>
      <c r="B68" s="20">
        <v>7406</v>
      </c>
      <c r="C68" s="6" t="s">
        <v>11</v>
      </c>
      <c r="D68" s="6" t="s">
        <v>101</v>
      </c>
      <c r="E68" s="7">
        <v>16784080</v>
      </c>
      <c r="F68" s="8" t="s">
        <v>13</v>
      </c>
      <c r="G68" s="7">
        <v>1342726</v>
      </c>
      <c r="H68" s="7">
        <v>18126806</v>
      </c>
      <c r="I68" s="6" t="s">
        <v>60</v>
      </c>
      <c r="J68" s="6" t="s">
        <v>61</v>
      </c>
      <c r="K68" s="5">
        <v>45362</v>
      </c>
      <c r="L68" s="22">
        <f>+VLOOKUP(B68,'check MEGA'!D:G,4,0)</f>
        <v>18126801</v>
      </c>
      <c r="M68" s="22">
        <f>+L68-H68</f>
        <v>-5</v>
      </c>
    </row>
    <row r="69" spans="1:13" hidden="1" x14ac:dyDescent="0.25">
      <c r="A69" s="5">
        <v>45327</v>
      </c>
      <c r="B69" s="20">
        <v>7407</v>
      </c>
      <c r="C69" s="6" t="s">
        <v>11</v>
      </c>
      <c r="D69" s="6" t="s">
        <v>102</v>
      </c>
      <c r="E69" s="7">
        <v>1468620</v>
      </c>
      <c r="F69" s="8" t="s">
        <v>13</v>
      </c>
      <c r="G69" s="7">
        <v>117490</v>
      </c>
      <c r="H69" s="7">
        <v>1586110</v>
      </c>
      <c r="I69" s="6" t="s">
        <v>60</v>
      </c>
      <c r="J69" s="6" t="s">
        <v>61</v>
      </c>
      <c r="K69" s="5">
        <v>45362</v>
      </c>
      <c r="L69" s="22">
        <f>+VLOOKUP(B69,'check MEGA'!D:G,4,0)</f>
        <v>1586115</v>
      </c>
      <c r="M69" s="22">
        <f>+L69-H69</f>
        <v>5</v>
      </c>
    </row>
    <row r="70" spans="1:13" hidden="1" x14ac:dyDescent="0.25">
      <c r="A70" s="5">
        <v>45327</v>
      </c>
      <c r="B70" s="20">
        <v>7408</v>
      </c>
      <c r="C70" s="6" t="s">
        <v>11</v>
      </c>
      <c r="D70" s="6" t="s">
        <v>103</v>
      </c>
      <c r="E70" s="7">
        <v>2024120</v>
      </c>
      <c r="F70" s="8" t="s">
        <v>13</v>
      </c>
      <c r="G70" s="7">
        <v>161930</v>
      </c>
      <c r="H70" s="7">
        <v>2186050</v>
      </c>
      <c r="I70" s="6" t="s">
        <v>60</v>
      </c>
      <c r="J70" s="6" t="s">
        <v>61</v>
      </c>
      <c r="K70" s="5">
        <v>45362</v>
      </c>
      <c r="L70" s="22">
        <f>+VLOOKUP(B70,'check MEGA'!D:G,4,0)</f>
        <v>2186055</v>
      </c>
      <c r="M70" s="22">
        <f>+L70-H70</f>
        <v>5</v>
      </c>
    </row>
    <row r="71" spans="1:13" hidden="1" x14ac:dyDescent="0.25">
      <c r="A71" s="5">
        <v>45327</v>
      </c>
      <c r="B71" s="20">
        <v>7409</v>
      </c>
      <c r="C71" s="6" t="s">
        <v>11</v>
      </c>
      <c r="D71" s="6" t="s">
        <v>104</v>
      </c>
      <c r="E71" s="7">
        <v>2937240</v>
      </c>
      <c r="F71" s="8" t="s">
        <v>13</v>
      </c>
      <c r="G71" s="7">
        <v>234979</v>
      </c>
      <c r="H71" s="7">
        <v>3172219</v>
      </c>
      <c r="I71" s="6" t="s">
        <v>60</v>
      </c>
      <c r="J71" s="6" t="s">
        <v>61</v>
      </c>
      <c r="K71" s="5">
        <v>45362</v>
      </c>
      <c r="L71" s="22">
        <f>+VLOOKUP(B71,'check MEGA'!D:G,4,0)</f>
        <v>3172217</v>
      </c>
      <c r="M71" s="22">
        <f>+L71-H71</f>
        <v>-2</v>
      </c>
    </row>
    <row r="72" spans="1:13" hidden="1" x14ac:dyDescent="0.25">
      <c r="A72" s="5">
        <v>45327</v>
      </c>
      <c r="B72" s="20">
        <v>7410</v>
      </c>
      <c r="C72" s="6" t="s">
        <v>11</v>
      </c>
      <c r="D72" s="6" t="s">
        <v>105</v>
      </c>
      <c r="E72" s="7">
        <v>28902880</v>
      </c>
      <c r="F72" s="8" t="s">
        <v>13</v>
      </c>
      <c r="G72" s="7">
        <v>2312230</v>
      </c>
      <c r="H72" s="7">
        <v>31215110</v>
      </c>
      <c r="I72" s="6" t="s">
        <v>60</v>
      </c>
      <c r="J72" s="6" t="s">
        <v>61</v>
      </c>
      <c r="K72" s="5">
        <v>45362</v>
      </c>
      <c r="L72" s="22">
        <f>+VLOOKUP(B72,'check MEGA'!D:G,4,0)</f>
        <v>31215105</v>
      </c>
      <c r="M72" s="22">
        <f>+L72-H72</f>
        <v>-5</v>
      </c>
    </row>
    <row r="73" spans="1:13" hidden="1" x14ac:dyDescent="0.25">
      <c r="A73" s="5">
        <v>45327</v>
      </c>
      <c r="B73" s="20">
        <v>7411</v>
      </c>
      <c r="C73" s="6" t="s">
        <v>11</v>
      </c>
      <c r="D73" s="6" t="s">
        <v>106</v>
      </c>
      <c r="E73" s="7">
        <v>5734800</v>
      </c>
      <c r="F73" s="8" t="s">
        <v>13</v>
      </c>
      <c r="G73" s="7">
        <v>458784</v>
      </c>
      <c r="H73" s="7">
        <v>6193584</v>
      </c>
      <c r="I73" s="6" t="s">
        <v>60</v>
      </c>
      <c r="J73" s="6" t="s">
        <v>61</v>
      </c>
      <c r="K73" s="5">
        <v>45362</v>
      </c>
      <c r="L73" s="22">
        <f>+VLOOKUP(B73,'check MEGA'!D:G,4,0)</f>
        <v>6193584</v>
      </c>
      <c r="M73" s="22">
        <f>+L73-H73</f>
        <v>0</v>
      </c>
    </row>
    <row r="74" spans="1:13" hidden="1" x14ac:dyDescent="0.25">
      <c r="A74" s="5">
        <v>45327</v>
      </c>
      <c r="B74" s="20">
        <v>7412</v>
      </c>
      <c r="C74" s="6" t="s">
        <v>11</v>
      </c>
      <c r="D74" s="6" t="s">
        <v>107</v>
      </c>
      <c r="E74" s="7">
        <v>47247672</v>
      </c>
      <c r="F74" s="8" t="s">
        <v>13</v>
      </c>
      <c r="G74" s="7">
        <v>3779814</v>
      </c>
      <c r="H74" s="7">
        <v>51027486</v>
      </c>
      <c r="I74" s="6" t="s">
        <v>60</v>
      </c>
      <c r="J74" s="6" t="s">
        <v>61</v>
      </c>
      <c r="K74" s="5">
        <v>45362</v>
      </c>
      <c r="L74" s="22">
        <f>+VLOOKUP(B74,'check MEGA'!D:G,4,0)</f>
        <v>51027489</v>
      </c>
      <c r="M74" s="22">
        <f>+L74-H74</f>
        <v>3</v>
      </c>
    </row>
    <row r="75" spans="1:13" hidden="1" x14ac:dyDescent="0.25">
      <c r="A75" s="5">
        <v>45328</v>
      </c>
      <c r="B75" s="20">
        <v>7507</v>
      </c>
      <c r="C75" s="6" t="s">
        <v>11</v>
      </c>
      <c r="D75" s="6" t="s">
        <v>108</v>
      </c>
      <c r="E75" s="7">
        <v>6666680</v>
      </c>
      <c r="F75" s="8" t="s">
        <v>13</v>
      </c>
      <c r="G75" s="7">
        <v>533334</v>
      </c>
      <c r="H75" s="7">
        <v>7200014</v>
      </c>
      <c r="I75" s="6" t="s">
        <v>60</v>
      </c>
      <c r="J75" s="6" t="s">
        <v>61</v>
      </c>
      <c r="K75" s="5">
        <v>45363</v>
      </c>
      <c r="L75" s="22">
        <f>+VLOOKUP(B75,'check MEGA'!D:G,4,0)</f>
        <v>7200009</v>
      </c>
      <c r="M75" s="22">
        <f>+L75-H75</f>
        <v>-5</v>
      </c>
    </row>
    <row r="76" spans="1:13" hidden="1" x14ac:dyDescent="0.25">
      <c r="A76" s="5">
        <v>45328</v>
      </c>
      <c r="B76" s="20">
        <v>8187</v>
      </c>
      <c r="C76" s="6" t="s">
        <v>11</v>
      </c>
      <c r="D76" s="6" t="s">
        <v>109</v>
      </c>
      <c r="E76" s="7">
        <v>1110580</v>
      </c>
      <c r="F76" s="8" t="s">
        <v>13</v>
      </c>
      <c r="G76" s="7">
        <v>88846</v>
      </c>
      <c r="H76" s="7">
        <v>1199426</v>
      </c>
      <c r="I76" s="6" t="s">
        <v>32</v>
      </c>
      <c r="J76" s="6" t="s">
        <v>33</v>
      </c>
      <c r="K76" s="5">
        <v>45363</v>
      </c>
      <c r="L76" s="22">
        <f>+VLOOKUP(B76,'check MEGA'!D:G,4,0)</f>
        <v>1199421</v>
      </c>
      <c r="M76" s="22">
        <f>+L76-H76</f>
        <v>-5</v>
      </c>
    </row>
    <row r="77" spans="1:13" hidden="1" x14ac:dyDescent="0.25">
      <c r="A77" s="5">
        <v>45328</v>
      </c>
      <c r="B77" s="20">
        <v>8188</v>
      </c>
      <c r="C77" s="6" t="s">
        <v>11</v>
      </c>
      <c r="D77" s="6" t="s">
        <v>110</v>
      </c>
      <c r="E77" s="7">
        <v>18065717</v>
      </c>
      <c r="F77" s="8" t="s">
        <v>13</v>
      </c>
      <c r="G77" s="7">
        <v>1445257</v>
      </c>
      <c r="H77" s="7">
        <v>19510974</v>
      </c>
      <c r="I77" s="6" t="s">
        <v>32</v>
      </c>
      <c r="J77" s="6" t="s">
        <v>33</v>
      </c>
      <c r="K77" s="5">
        <v>45363</v>
      </c>
      <c r="L77" s="22">
        <f>+VLOOKUP(B77,'check MEGA'!D:G,4,0)</f>
        <v>19510970</v>
      </c>
      <c r="M77" s="22">
        <f>+L77-H77</f>
        <v>-4</v>
      </c>
    </row>
    <row r="78" spans="1:13" hidden="1" x14ac:dyDescent="0.25">
      <c r="A78" s="5">
        <v>45328</v>
      </c>
      <c r="B78" s="20">
        <v>8189</v>
      </c>
      <c r="C78" s="6" t="s">
        <v>11</v>
      </c>
      <c r="D78" s="6" t="s">
        <v>111</v>
      </c>
      <c r="E78" s="7">
        <v>3189340</v>
      </c>
      <c r="F78" s="8" t="s">
        <v>13</v>
      </c>
      <c r="G78" s="7">
        <v>255147</v>
      </c>
      <c r="H78" s="7">
        <v>3444487</v>
      </c>
      <c r="I78" s="6" t="s">
        <v>32</v>
      </c>
      <c r="J78" s="6" t="s">
        <v>33</v>
      </c>
      <c r="K78" s="5">
        <v>45363</v>
      </c>
      <c r="L78" s="22">
        <f>+VLOOKUP(B78,'check MEGA'!D:G,4,0)</f>
        <v>3444485</v>
      </c>
      <c r="M78" s="22">
        <f>+L78-H78</f>
        <v>-2</v>
      </c>
    </row>
    <row r="79" spans="1:13" hidden="1" x14ac:dyDescent="0.25">
      <c r="A79" s="5">
        <v>45328</v>
      </c>
      <c r="B79" s="20">
        <v>8190</v>
      </c>
      <c r="C79" s="6" t="s">
        <v>11</v>
      </c>
      <c r="D79" s="6" t="s">
        <v>112</v>
      </c>
      <c r="E79" s="7">
        <v>2722990</v>
      </c>
      <c r="F79" s="8" t="s">
        <v>13</v>
      </c>
      <c r="G79" s="7">
        <v>217839</v>
      </c>
      <c r="H79" s="7">
        <v>2940829</v>
      </c>
      <c r="I79" s="6" t="s">
        <v>32</v>
      </c>
      <c r="J79" s="6" t="s">
        <v>33</v>
      </c>
      <c r="K79" s="5">
        <v>45363</v>
      </c>
      <c r="L79" s="22">
        <f>+VLOOKUP(B79,'check MEGA'!D:G,4,0)</f>
        <v>2940827</v>
      </c>
      <c r="M79" s="22">
        <f>+L79-H79</f>
        <v>-2</v>
      </c>
    </row>
    <row r="80" spans="1:13" hidden="1" x14ac:dyDescent="0.25">
      <c r="A80" s="5">
        <v>45328</v>
      </c>
      <c r="B80" s="20">
        <v>8191</v>
      </c>
      <c r="C80" s="6" t="s">
        <v>11</v>
      </c>
      <c r="D80" s="6" t="s">
        <v>113</v>
      </c>
      <c r="E80" s="7">
        <v>1911600</v>
      </c>
      <c r="F80" s="8" t="s">
        <v>13</v>
      </c>
      <c r="G80" s="7">
        <v>152928</v>
      </c>
      <c r="H80" s="7">
        <v>2064528</v>
      </c>
      <c r="I80" s="6" t="s">
        <v>32</v>
      </c>
      <c r="J80" s="6" t="s">
        <v>33</v>
      </c>
      <c r="K80" s="5">
        <v>45363</v>
      </c>
      <c r="L80" s="22">
        <f>+VLOOKUP(B80,'check MEGA'!D:G,4,0)</f>
        <v>2064528</v>
      </c>
      <c r="M80" s="22">
        <f>+L80-H80</f>
        <v>0</v>
      </c>
    </row>
    <row r="81" spans="1:13" hidden="1" x14ac:dyDescent="0.25">
      <c r="A81" s="5">
        <v>45328</v>
      </c>
      <c r="B81" s="20">
        <v>8192</v>
      </c>
      <c r="C81" s="6" t="s">
        <v>11</v>
      </c>
      <c r="D81" s="6" t="s">
        <v>114</v>
      </c>
      <c r="E81" s="7">
        <v>1468620</v>
      </c>
      <c r="F81" s="8" t="s">
        <v>13</v>
      </c>
      <c r="G81" s="7">
        <v>117490</v>
      </c>
      <c r="H81" s="7">
        <v>1586110</v>
      </c>
      <c r="I81" s="6" t="s">
        <v>32</v>
      </c>
      <c r="J81" s="6" t="s">
        <v>33</v>
      </c>
      <c r="K81" s="5">
        <v>45363</v>
      </c>
      <c r="L81" s="22">
        <f>+VLOOKUP(B81,'check MEGA'!D:G,4,0)</f>
        <v>1586115</v>
      </c>
      <c r="M81" s="22">
        <f>+L81-H81</f>
        <v>5</v>
      </c>
    </row>
    <row r="82" spans="1:13" hidden="1" x14ac:dyDescent="0.25">
      <c r="A82" s="5">
        <v>45328</v>
      </c>
      <c r="B82" s="20">
        <v>8193</v>
      </c>
      <c r="C82" s="6" t="s">
        <v>11</v>
      </c>
      <c r="D82" s="6" t="s">
        <v>115</v>
      </c>
      <c r="E82" s="7">
        <v>1505490</v>
      </c>
      <c r="F82" s="8" t="s">
        <v>13</v>
      </c>
      <c r="G82" s="7">
        <v>120439</v>
      </c>
      <c r="H82" s="7">
        <v>1625929</v>
      </c>
      <c r="I82" s="6" t="s">
        <v>36</v>
      </c>
      <c r="J82" s="6" t="s">
        <v>37</v>
      </c>
      <c r="K82" s="5">
        <v>45363</v>
      </c>
      <c r="L82" s="22">
        <f>+VLOOKUP(B82,'check MEGA'!D:G,4,0)</f>
        <v>1625927</v>
      </c>
      <c r="M82" s="22">
        <f>+L82-H82</f>
        <v>-2</v>
      </c>
    </row>
    <row r="83" spans="1:13" hidden="1" x14ac:dyDescent="0.25">
      <c r="A83" s="5">
        <v>45328</v>
      </c>
      <c r="B83" s="20">
        <v>8194</v>
      </c>
      <c r="C83" s="6" t="s">
        <v>11</v>
      </c>
      <c r="D83" s="6" t="s">
        <v>116</v>
      </c>
      <c r="E83" s="7">
        <v>1822480</v>
      </c>
      <c r="F83" s="8" t="s">
        <v>13</v>
      </c>
      <c r="G83" s="7">
        <v>145798</v>
      </c>
      <c r="H83" s="7">
        <v>1968278</v>
      </c>
      <c r="I83" s="6" t="s">
        <v>36</v>
      </c>
      <c r="J83" s="6" t="s">
        <v>37</v>
      </c>
      <c r="K83" s="5">
        <v>45363</v>
      </c>
      <c r="L83" s="22">
        <f>+VLOOKUP(B83,'check MEGA'!D:G,4,0)</f>
        <v>1968273</v>
      </c>
      <c r="M83" s="22">
        <f>+L83-H83</f>
        <v>-5</v>
      </c>
    </row>
    <row r="84" spans="1:13" hidden="1" x14ac:dyDescent="0.25">
      <c r="A84" s="5">
        <v>45329</v>
      </c>
      <c r="B84" s="20">
        <v>8210</v>
      </c>
      <c r="C84" s="6" t="s">
        <v>11</v>
      </c>
      <c r="D84" s="6" t="s">
        <v>117</v>
      </c>
      <c r="E84" s="7">
        <v>4048240</v>
      </c>
      <c r="F84" s="8" t="s">
        <v>13</v>
      </c>
      <c r="G84" s="7">
        <v>323859</v>
      </c>
      <c r="H84" s="7">
        <v>4372099</v>
      </c>
      <c r="I84" s="6" t="s">
        <v>60</v>
      </c>
      <c r="J84" s="6" t="s">
        <v>61</v>
      </c>
      <c r="K84" s="5">
        <v>45364</v>
      </c>
      <c r="L84" s="22">
        <f>+VLOOKUP(B84,'check MEGA'!D:G,4,0)</f>
        <v>4372097</v>
      </c>
      <c r="M84" s="22">
        <f>+L84-H84</f>
        <v>-2</v>
      </c>
    </row>
    <row r="85" spans="1:13" hidden="1" x14ac:dyDescent="0.25">
      <c r="A85" s="5">
        <v>45329</v>
      </c>
      <c r="B85" s="20">
        <v>8212</v>
      </c>
      <c r="C85" s="6" t="s">
        <v>11</v>
      </c>
      <c r="D85" s="6" t="s">
        <v>118</v>
      </c>
      <c r="E85" s="7">
        <v>13326960</v>
      </c>
      <c r="F85" s="8" t="s">
        <v>13</v>
      </c>
      <c r="G85" s="7">
        <v>1066157</v>
      </c>
      <c r="H85" s="7">
        <v>14393117</v>
      </c>
      <c r="I85" s="6" t="s">
        <v>60</v>
      </c>
      <c r="J85" s="6" t="s">
        <v>61</v>
      </c>
      <c r="K85" s="5">
        <v>45364</v>
      </c>
      <c r="L85" s="22">
        <f>+VLOOKUP(B85,'check MEGA'!D:G,4,0)</f>
        <v>14393120</v>
      </c>
      <c r="M85" s="22">
        <f>+L85-H85</f>
        <v>3</v>
      </c>
    </row>
    <row r="86" spans="1:13" hidden="1" x14ac:dyDescent="0.25">
      <c r="A86" s="5">
        <v>45329</v>
      </c>
      <c r="B86" s="20">
        <v>8213</v>
      </c>
      <c r="C86" s="6" t="s">
        <v>11</v>
      </c>
      <c r="D86" s="6" t="s">
        <v>119</v>
      </c>
      <c r="E86" s="7">
        <v>7084420</v>
      </c>
      <c r="F86" s="8" t="s">
        <v>13</v>
      </c>
      <c r="G86" s="7">
        <v>566754</v>
      </c>
      <c r="H86" s="7">
        <v>7651174</v>
      </c>
      <c r="I86" s="6" t="s">
        <v>60</v>
      </c>
      <c r="J86" s="6" t="s">
        <v>61</v>
      </c>
      <c r="K86" s="5">
        <v>45364</v>
      </c>
      <c r="L86" s="22">
        <f>+VLOOKUP(B86,'check MEGA'!D:G,4,0)</f>
        <v>7651179</v>
      </c>
      <c r="M86" s="22">
        <f>+L86-H86</f>
        <v>5</v>
      </c>
    </row>
    <row r="87" spans="1:13" hidden="1" x14ac:dyDescent="0.25">
      <c r="A87" s="5">
        <v>45329</v>
      </c>
      <c r="B87" s="20">
        <v>8216</v>
      </c>
      <c r="C87" s="6" t="s">
        <v>11</v>
      </c>
      <c r="D87" s="6" t="s">
        <v>120</v>
      </c>
      <c r="E87" s="7">
        <v>5660230</v>
      </c>
      <c r="F87" s="8" t="s">
        <v>13</v>
      </c>
      <c r="G87" s="7">
        <v>452818</v>
      </c>
      <c r="H87" s="7">
        <v>6113048</v>
      </c>
      <c r="I87" s="6" t="s">
        <v>60</v>
      </c>
      <c r="J87" s="6" t="s">
        <v>61</v>
      </c>
      <c r="K87" s="5">
        <v>45364</v>
      </c>
      <c r="L87" s="22">
        <f>+VLOOKUP(B87,'check MEGA'!D:G,4,0)</f>
        <v>6113043</v>
      </c>
      <c r="M87" s="22">
        <f>+L87-H87</f>
        <v>-5</v>
      </c>
    </row>
    <row r="88" spans="1:13" hidden="1" x14ac:dyDescent="0.25">
      <c r="A88" s="5">
        <v>45329</v>
      </c>
      <c r="B88" s="20">
        <v>8217</v>
      </c>
      <c r="C88" s="6" t="s">
        <v>11</v>
      </c>
      <c r="D88" s="6" t="s">
        <v>121</v>
      </c>
      <c r="E88" s="7">
        <v>10120600</v>
      </c>
      <c r="F88" s="8" t="s">
        <v>13</v>
      </c>
      <c r="G88" s="7">
        <v>809648</v>
      </c>
      <c r="H88" s="7">
        <v>10930248</v>
      </c>
      <c r="I88" s="6" t="s">
        <v>60</v>
      </c>
      <c r="J88" s="6" t="s">
        <v>61</v>
      </c>
      <c r="K88" s="5">
        <v>45364</v>
      </c>
      <c r="L88" s="22">
        <f>+VLOOKUP(B88,'check MEGA'!D:G,4,0)</f>
        <v>10930248</v>
      </c>
      <c r="M88" s="22">
        <f>+L88-H88</f>
        <v>0</v>
      </c>
    </row>
    <row r="89" spans="1:13" hidden="1" x14ac:dyDescent="0.25">
      <c r="A89" s="5">
        <v>45329</v>
      </c>
      <c r="B89" s="20">
        <v>8218</v>
      </c>
      <c r="C89" s="6" t="s">
        <v>11</v>
      </c>
      <c r="D89" s="6" t="s">
        <v>122</v>
      </c>
      <c r="E89" s="7">
        <v>10120600</v>
      </c>
      <c r="F89" s="8" t="s">
        <v>13</v>
      </c>
      <c r="G89" s="7">
        <v>809648</v>
      </c>
      <c r="H89" s="7">
        <v>10930248</v>
      </c>
      <c r="I89" s="6" t="s">
        <v>60</v>
      </c>
      <c r="J89" s="6" t="s">
        <v>61</v>
      </c>
      <c r="K89" s="5">
        <v>45364</v>
      </c>
      <c r="L89" s="22">
        <f>+VLOOKUP(B89,'check MEGA'!D:G,4,0)</f>
        <v>10930248</v>
      </c>
      <c r="M89" s="22">
        <f>+L89-H89</f>
        <v>0</v>
      </c>
    </row>
    <row r="90" spans="1:13" hidden="1" x14ac:dyDescent="0.25">
      <c r="A90" s="5">
        <v>45329</v>
      </c>
      <c r="B90" s="20">
        <v>8219</v>
      </c>
      <c r="C90" s="6" t="s">
        <v>11</v>
      </c>
      <c r="D90" s="6" t="s">
        <v>123</v>
      </c>
      <c r="E90" s="7">
        <v>14562920</v>
      </c>
      <c r="F90" s="8" t="s">
        <v>13</v>
      </c>
      <c r="G90" s="7">
        <v>1165034</v>
      </c>
      <c r="H90" s="7">
        <v>15727954</v>
      </c>
      <c r="I90" s="6" t="s">
        <v>60</v>
      </c>
      <c r="J90" s="6" t="s">
        <v>61</v>
      </c>
      <c r="K90" s="5">
        <v>45364</v>
      </c>
      <c r="L90" s="22">
        <f>+VLOOKUP(B90,'check MEGA'!D:G,4,0)</f>
        <v>15727959</v>
      </c>
      <c r="M90" s="22">
        <f>+L90-H90</f>
        <v>5</v>
      </c>
    </row>
    <row r="91" spans="1:13" hidden="1" x14ac:dyDescent="0.25">
      <c r="A91" s="5">
        <v>45329</v>
      </c>
      <c r="B91" s="20">
        <v>8220</v>
      </c>
      <c r="C91" s="6" t="s">
        <v>11</v>
      </c>
      <c r="D91" s="6" t="s">
        <v>124</v>
      </c>
      <c r="E91" s="7">
        <v>5534670</v>
      </c>
      <c r="F91" s="8" t="s">
        <v>13</v>
      </c>
      <c r="G91" s="7">
        <v>442774</v>
      </c>
      <c r="H91" s="7">
        <v>5977444</v>
      </c>
      <c r="I91" s="6" t="s">
        <v>60</v>
      </c>
      <c r="J91" s="6" t="s">
        <v>61</v>
      </c>
      <c r="K91" s="5">
        <v>45364</v>
      </c>
      <c r="L91" s="22">
        <f>+VLOOKUP(B91,'check MEGA'!D:G,4,0)</f>
        <v>5977449</v>
      </c>
      <c r="M91" s="22">
        <f>+L91-H91</f>
        <v>5</v>
      </c>
    </row>
    <row r="92" spans="1:13" hidden="1" x14ac:dyDescent="0.25">
      <c r="A92" s="5">
        <v>45329</v>
      </c>
      <c r="B92" s="20">
        <v>8233</v>
      </c>
      <c r="C92" s="6" t="s">
        <v>11</v>
      </c>
      <c r="D92" s="6" t="s">
        <v>125</v>
      </c>
      <c r="E92" s="7">
        <v>4048240</v>
      </c>
      <c r="F92" s="8" t="s">
        <v>13</v>
      </c>
      <c r="G92" s="7">
        <v>323859</v>
      </c>
      <c r="H92" s="7">
        <v>4372099</v>
      </c>
      <c r="I92" s="6" t="s">
        <v>32</v>
      </c>
      <c r="J92" s="6" t="s">
        <v>33</v>
      </c>
      <c r="K92" s="5">
        <v>45364</v>
      </c>
      <c r="L92" s="22">
        <f>+VLOOKUP(B92,'check MEGA'!D:G,4,0)</f>
        <v>4372097</v>
      </c>
      <c r="M92" s="22">
        <f>+L92-H92</f>
        <v>-2</v>
      </c>
    </row>
    <row r="93" spans="1:13" hidden="1" x14ac:dyDescent="0.25">
      <c r="A93" s="5">
        <v>45329</v>
      </c>
      <c r="B93" s="20">
        <v>8234</v>
      </c>
      <c r="C93" s="6" t="s">
        <v>11</v>
      </c>
      <c r="D93" s="6" t="s">
        <v>126</v>
      </c>
      <c r="E93" s="7">
        <v>25464780</v>
      </c>
      <c r="F93" s="8" t="s">
        <v>13</v>
      </c>
      <c r="G93" s="7">
        <v>2037182</v>
      </c>
      <c r="H93" s="7">
        <v>27501962</v>
      </c>
      <c r="I93" s="6" t="s">
        <v>32</v>
      </c>
      <c r="J93" s="6" t="s">
        <v>33</v>
      </c>
      <c r="K93" s="5">
        <v>45364</v>
      </c>
      <c r="L93" s="22">
        <f>+VLOOKUP(B93,'check MEGA'!D:G,4,0)</f>
        <v>27501957</v>
      </c>
      <c r="M93" s="22">
        <f>+L93-H93</f>
        <v>-5</v>
      </c>
    </row>
    <row r="94" spans="1:13" hidden="1" x14ac:dyDescent="0.25">
      <c r="A94" s="5">
        <v>45329</v>
      </c>
      <c r="B94" s="20">
        <v>8236</v>
      </c>
      <c r="C94" s="6" t="s">
        <v>11</v>
      </c>
      <c r="D94" s="6" t="s">
        <v>127</v>
      </c>
      <c r="E94" s="7">
        <v>4944560</v>
      </c>
      <c r="F94" s="8" t="s">
        <v>13</v>
      </c>
      <c r="G94" s="7">
        <v>395565</v>
      </c>
      <c r="H94" s="7">
        <v>5340125</v>
      </c>
      <c r="I94" s="6" t="s">
        <v>32</v>
      </c>
      <c r="J94" s="6" t="s">
        <v>33</v>
      </c>
      <c r="K94" s="5">
        <v>45364</v>
      </c>
      <c r="L94" s="22">
        <f>+VLOOKUP(B94,'check MEGA'!D:G,4,0)</f>
        <v>5340128</v>
      </c>
      <c r="M94" s="22">
        <f>+L94-H94</f>
        <v>3</v>
      </c>
    </row>
    <row r="95" spans="1:13" hidden="1" x14ac:dyDescent="0.25">
      <c r="A95" s="5">
        <v>45329</v>
      </c>
      <c r="B95" s="20">
        <v>8238</v>
      </c>
      <c r="C95" s="6" t="s">
        <v>11</v>
      </c>
      <c r="D95" s="6" t="s">
        <v>128</v>
      </c>
      <c r="E95" s="7">
        <v>3330280</v>
      </c>
      <c r="F95" s="8" t="s">
        <v>13</v>
      </c>
      <c r="G95" s="7">
        <v>266422</v>
      </c>
      <c r="H95" s="7">
        <v>3596702</v>
      </c>
      <c r="I95" s="6" t="s">
        <v>14</v>
      </c>
      <c r="J95" s="6" t="s">
        <v>15</v>
      </c>
      <c r="K95" s="5">
        <v>45364</v>
      </c>
      <c r="L95" s="22">
        <f>+VLOOKUP(B95,'check MEGA'!D:G,4,0)</f>
        <v>3596697</v>
      </c>
      <c r="M95" s="22">
        <f>+L95-H95</f>
        <v>-5</v>
      </c>
    </row>
    <row r="96" spans="1:13" hidden="1" x14ac:dyDescent="0.25">
      <c r="A96" s="5">
        <v>45338</v>
      </c>
      <c r="B96" s="20">
        <v>8318</v>
      </c>
      <c r="C96" s="6" t="s">
        <v>11</v>
      </c>
      <c r="D96" s="6" t="s">
        <v>129</v>
      </c>
      <c r="E96" s="7">
        <v>2024120</v>
      </c>
      <c r="F96" s="8" t="s">
        <v>13</v>
      </c>
      <c r="G96" s="7">
        <v>161930</v>
      </c>
      <c r="H96" s="7">
        <v>2186050</v>
      </c>
      <c r="I96" s="6" t="s">
        <v>41</v>
      </c>
      <c r="J96" s="6" t="s">
        <v>42</v>
      </c>
      <c r="K96" s="5">
        <v>45373</v>
      </c>
      <c r="L96" s="22">
        <f>+VLOOKUP(B96,'check MEGA'!D:G,4,0)</f>
        <v>2186055</v>
      </c>
      <c r="M96" s="22">
        <f>+L96-H96</f>
        <v>5</v>
      </c>
    </row>
    <row r="97" spans="1:13" hidden="1" x14ac:dyDescent="0.25">
      <c r="A97" s="5">
        <v>45338</v>
      </c>
      <c r="B97" s="20">
        <v>8319</v>
      </c>
      <c r="C97" s="6" t="s">
        <v>11</v>
      </c>
      <c r="D97" s="6" t="s">
        <v>130</v>
      </c>
      <c r="E97" s="7">
        <v>2024120</v>
      </c>
      <c r="F97" s="8" t="s">
        <v>13</v>
      </c>
      <c r="G97" s="7">
        <v>161930</v>
      </c>
      <c r="H97" s="7">
        <v>2186050</v>
      </c>
      <c r="I97" s="6" t="s">
        <v>45</v>
      </c>
      <c r="J97" s="6" t="s">
        <v>46</v>
      </c>
      <c r="K97" s="5">
        <v>45373</v>
      </c>
      <c r="L97" s="22">
        <f>+VLOOKUP(B97,'check MEGA'!D:G,4,0)</f>
        <v>2186055</v>
      </c>
      <c r="M97" s="22">
        <f>+L97-H97</f>
        <v>5</v>
      </c>
    </row>
    <row r="98" spans="1:13" hidden="1" x14ac:dyDescent="0.25">
      <c r="A98" s="5">
        <v>45338</v>
      </c>
      <c r="B98" s="20">
        <v>8320</v>
      </c>
      <c r="C98" s="6" t="s">
        <v>11</v>
      </c>
      <c r="D98" s="6" t="s">
        <v>131</v>
      </c>
      <c r="E98" s="7">
        <v>4747110</v>
      </c>
      <c r="F98" s="8" t="s">
        <v>13</v>
      </c>
      <c r="G98" s="7">
        <v>379769</v>
      </c>
      <c r="H98" s="7">
        <v>5126879</v>
      </c>
      <c r="I98" s="6" t="s">
        <v>52</v>
      </c>
      <c r="J98" s="6" t="s">
        <v>53</v>
      </c>
      <c r="K98" s="5">
        <v>45373</v>
      </c>
      <c r="L98" s="22">
        <f>+VLOOKUP(B98,'check MEGA'!D:G,4,0)</f>
        <v>5126882</v>
      </c>
      <c r="M98" s="22">
        <f>+L98-H98</f>
        <v>3</v>
      </c>
    </row>
    <row r="99" spans="1:13" hidden="1" x14ac:dyDescent="0.25">
      <c r="A99" s="5">
        <v>45338</v>
      </c>
      <c r="B99" s="20">
        <v>8321</v>
      </c>
      <c r="C99" s="6" t="s">
        <v>11</v>
      </c>
      <c r="D99" s="6" t="s">
        <v>132</v>
      </c>
      <c r="E99" s="7">
        <v>15672660</v>
      </c>
      <c r="F99" s="8" t="s">
        <v>13</v>
      </c>
      <c r="G99" s="7">
        <v>1253813</v>
      </c>
      <c r="H99" s="7">
        <v>16926473</v>
      </c>
      <c r="I99" s="6" t="s">
        <v>28</v>
      </c>
      <c r="J99" s="6" t="s">
        <v>29</v>
      </c>
      <c r="K99" s="5">
        <v>45373</v>
      </c>
      <c r="L99" s="22">
        <f>+VLOOKUP(B99,'check MEGA'!D:G,4,0)</f>
        <v>16926476</v>
      </c>
      <c r="M99" s="22">
        <f>+L99-H99</f>
        <v>3</v>
      </c>
    </row>
    <row r="100" spans="1:13" hidden="1" x14ac:dyDescent="0.25">
      <c r="A100" s="5">
        <v>45338</v>
      </c>
      <c r="B100" s="20">
        <v>8322</v>
      </c>
      <c r="C100" s="6" t="s">
        <v>11</v>
      </c>
      <c r="D100" s="6" t="s">
        <v>133</v>
      </c>
      <c r="E100" s="7">
        <v>6824480</v>
      </c>
      <c r="F100" s="8" t="s">
        <v>13</v>
      </c>
      <c r="G100" s="7">
        <v>545958</v>
      </c>
      <c r="H100" s="7">
        <v>7370438</v>
      </c>
      <c r="I100" s="6" t="s">
        <v>28</v>
      </c>
      <c r="J100" s="6" t="s">
        <v>29</v>
      </c>
      <c r="K100" s="5">
        <v>45373</v>
      </c>
      <c r="L100" s="22">
        <f>+VLOOKUP(B100,'check MEGA'!D:G,4,0)</f>
        <v>7370433</v>
      </c>
      <c r="M100" s="22">
        <f>+L100-H100</f>
        <v>-5</v>
      </c>
    </row>
    <row r="101" spans="1:13" hidden="1" x14ac:dyDescent="0.25">
      <c r="A101" s="5">
        <v>45338</v>
      </c>
      <c r="B101" s="20">
        <v>8323</v>
      </c>
      <c r="C101" s="6" t="s">
        <v>11</v>
      </c>
      <c r="D101" s="6" t="s">
        <v>134</v>
      </c>
      <c r="E101" s="7">
        <v>1110580</v>
      </c>
      <c r="F101" s="8" t="s">
        <v>13</v>
      </c>
      <c r="G101" s="7">
        <v>88846</v>
      </c>
      <c r="H101" s="7">
        <v>1199426</v>
      </c>
      <c r="I101" s="6" t="s">
        <v>20</v>
      </c>
      <c r="J101" s="6" t="s">
        <v>21</v>
      </c>
      <c r="K101" s="5">
        <v>45373</v>
      </c>
      <c r="L101" s="22">
        <f>+VLOOKUP(B101,'check MEGA'!D:G,4,0)</f>
        <v>1199421</v>
      </c>
      <c r="M101" s="22">
        <f>+L101-H101</f>
        <v>-5</v>
      </c>
    </row>
    <row r="102" spans="1:13" hidden="1" x14ac:dyDescent="0.25">
      <c r="A102" s="5">
        <v>45339</v>
      </c>
      <c r="B102" s="20">
        <v>8715</v>
      </c>
      <c r="C102" s="6" t="s">
        <v>11</v>
      </c>
      <c r="D102" s="6" t="s">
        <v>135</v>
      </c>
      <c r="E102" s="7">
        <v>6268980</v>
      </c>
      <c r="F102" s="8" t="s">
        <v>13</v>
      </c>
      <c r="G102" s="7">
        <v>501518</v>
      </c>
      <c r="H102" s="7">
        <v>6770498</v>
      </c>
      <c r="I102" s="6" t="s">
        <v>32</v>
      </c>
      <c r="J102" s="6" t="s">
        <v>33</v>
      </c>
      <c r="K102" s="5">
        <v>45374</v>
      </c>
      <c r="L102" s="22">
        <f>+VLOOKUP(B102,'check MEGA'!D:G,4,0)</f>
        <v>6770493</v>
      </c>
      <c r="M102" s="22">
        <f>+L102-H102</f>
        <v>-5</v>
      </c>
    </row>
    <row r="103" spans="1:13" hidden="1" x14ac:dyDescent="0.25">
      <c r="A103" s="5">
        <v>45339</v>
      </c>
      <c r="B103" s="20">
        <v>8716</v>
      </c>
      <c r="C103" s="6" t="s">
        <v>11</v>
      </c>
      <c r="D103" s="6" t="s">
        <v>136</v>
      </c>
      <c r="E103" s="7">
        <v>2024120</v>
      </c>
      <c r="F103" s="8" t="s">
        <v>13</v>
      </c>
      <c r="G103" s="7">
        <v>161930</v>
      </c>
      <c r="H103" s="7">
        <v>2186050</v>
      </c>
      <c r="I103" s="6" t="s">
        <v>32</v>
      </c>
      <c r="J103" s="6" t="s">
        <v>33</v>
      </c>
      <c r="K103" s="5">
        <v>45374</v>
      </c>
      <c r="L103" s="22">
        <f>+VLOOKUP(B103,'check MEGA'!D:G,4,0)</f>
        <v>2186055</v>
      </c>
      <c r="M103" s="22">
        <f>+L103-H103</f>
        <v>5</v>
      </c>
    </row>
    <row r="104" spans="1:13" hidden="1" x14ac:dyDescent="0.25">
      <c r="A104" s="5">
        <v>45339</v>
      </c>
      <c r="B104" s="20">
        <v>8717</v>
      </c>
      <c r="C104" s="6" t="s">
        <v>11</v>
      </c>
      <c r="D104" s="6" t="s">
        <v>137</v>
      </c>
      <c r="E104" s="7">
        <v>12410068</v>
      </c>
      <c r="F104" s="8" t="s">
        <v>13</v>
      </c>
      <c r="G104" s="7">
        <v>992805</v>
      </c>
      <c r="H104" s="7">
        <v>13402873</v>
      </c>
      <c r="I104" s="6" t="s">
        <v>32</v>
      </c>
      <c r="J104" s="6" t="s">
        <v>33</v>
      </c>
      <c r="K104" s="5">
        <v>45374</v>
      </c>
      <c r="L104" s="22">
        <f>+VLOOKUP(B104,'check MEGA'!D:G,4,0)</f>
        <v>13402868</v>
      </c>
      <c r="M104" s="22">
        <f>+L104-H104</f>
        <v>-5</v>
      </c>
    </row>
    <row r="105" spans="1:13" hidden="1" x14ac:dyDescent="0.25">
      <c r="A105" s="5">
        <v>45343</v>
      </c>
      <c r="B105" s="20">
        <v>1001000068795</v>
      </c>
      <c r="C105" s="6" t="s">
        <v>92</v>
      </c>
      <c r="D105" s="6" t="s">
        <v>138</v>
      </c>
      <c r="E105" s="7">
        <v>-2096367</v>
      </c>
      <c r="F105" s="6" t="s">
        <v>139</v>
      </c>
      <c r="G105" s="7">
        <v>0</v>
      </c>
      <c r="H105" s="7">
        <v>-2096367</v>
      </c>
      <c r="I105" s="6" t="s">
        <v>32</v>
      </c>
      <c r="J105" s="6" t="s">
        <v>33</v>
      </c>
      <c r="K105" s="5">
        <v>45378</v>
      </c>
      <c r="L105" s="22">
        <f>+VLOOKUP(B105,'check MEGA'!D:G,4,0)</f>
        <v>-2096367</v>
      </c>
      <c r="M105" s="22">
        <f>+L105-H105</f>
        <v>0</v>
      </c>
    </row>
    <row r="106" spans="1:13" hidden="1" x14ac:dyDescent="0.25">
      <c r="A106" s="5">
        <v>45343</v>
      </c>
      <c r="B106" s="20">
        <v>8796</v>
      </c>
      <c r="C106" s="6" t="s">
        <v>11</v>
      </c>
      <c r="D106" s="6" t="s">
        <v>140</v>
      </c>
      <c r="E106" s="7">
        <v>8884640</v>
      </c>
      <c r="F106" s="8" t="s">
        <v>13</v>
      </c>
      <c r="G106" s="7">
        <v>710771</v>
      </c>
      <c r="H106" s="7">
        <v>9595411</v>
      </c>
      <c r="I106" s="6" t="s">
        <v>60</v>
      </c>
      <c r="J106" s="6" t="s">
        <v>61</v>
      </c>
      <c r="K106" s="5">
        <v>45378</v>
      </c>
      <c r="L106" s="22">
        <f>+VLOOKUP(B106,'check MEGA'!D:G,4,0)</f>
        <v>9595409</v>
      </c>
      <c r="M106" s="22">
        <f>+L106-H106</f>
        <v>-2</v>
      </c>
    </row>
    <row r="107" spans="1:13" hidden="1" x14ac:dyDescent="0.25">
      <c r="A107" s="5">
        <v>45343</v>
      </c>
      <c r="B107" s="20">
        <v>8797</v>
      </c>
      <c r="C107" s="6" t="s">
        <v>11</v>
      </c>
      <c r="D107" s="6" t="s">
        <v>141</v>
      </c>
      <c r="E107" s="7">
        <v>31347000</v>
      </c>
      <c r="F107" s="8" t="s">
        <v>13</v>
      </c>
      <c r="G107" s="7">
        <v>2507760</v>
      </c>
      <c r="H107" s="7">
        <v>33854760</v>
      </c>
      <c r="I107" s="6" t="s">
        <v>60</v>
      </c>
      <c r="J107" s="6" t="s">
        <v>61</v>
      </c>
      <c r="K107" s="5">
        <v>45378</v>
      </c>
      <c r="L107" s="22">
        <f>+VLOOKUP(B107,'check MEGA'!D:G,4,0)</f>
        <v>33854760</v>
      </c>
      <c r="M107" s="22">
        <f>+L107-H107</f>
        <v>0</v>
      </c>
    </row>
    <row r="108" spans="1:13" hidden="1" x14ac:dyDescent="0.25">
      <c r="A108" s="5">
        <v>45345</v>
      </c>
      <c r="B108" s="20">
        <v>1001000068987</v>
      </c>
      <c r="C108" s="6" t="s">
        <v>92</v>
      </c>
      <c r="D108" s="6" t="s">
        <v>142</v>
      </c>
      <c r="E108" s="7">
        <v>-3501290</v>
      </c>
      <c r="F108" s="6" t="s">
        <v>139</v>
      </c>
      <c r="G108" s="7">
        <v>0</v>
      </c>
      <c r="H108" s="7">
        <v>-3501290</v>
      </c>
      <c r="I108" s="6" t="s">
        <v>32</v>
      </c>
      <c r="J108" s="6" t="s">
        <v>33</v>
      </c>
      <c r="K108" s="5">
        <v>45380</v>
      </c>
      <c r="L108" s="22">
        <f>+VLOOKUP(B108,'check MEGA'!D:G,4,0)</f>
        <v>-3501290</v>
      </c>
      <c r="M108" s="22">
        <f>+L108-H108</f>
        <v>0</v>
      </c>
    </row>
    <row r="109" spans="1:13" hidden="1" x14ac:dyDescent="0.25">
      <c r="A109" s="5">
        <v>45348</v>
      </c>
      <c r="B109" s="20">
        <v>9990</v>
      </c>
      <c r="C109" s="6" t="s">
        <v>11</v>
      </c>
      <c r="D109" s="6" t="s">
        <v>143</v>
      </c>
      <c r="E109" s="7">
        <v>2381320</v>
      </c>
      <c r="F109" s="8" t="s">
        <v>13</v>
      </c>
      <c r="G109" s="7">
        <v>190506</v>
      </c>
      <c r="H109" s="7">
        <v>2571826</v>
      </c>
      <c r="I109" s="6" t="s">
        <v>60</v>
      </c>
      <c r="J109" s="6" t="s">
        <v>61</v>
      </c>
      <c r="K109" s="5">
        <v>45383</v>
      </c>
      <c r="L109" s="22">
        <f>+VLOOKUP(B109,'check MEGA'!D:G,4,0)</f>
        <v>2571831</v>
      </c>
      <c r="M109" s="22">
        <f>+L109-H109</f>
        <v>5</v>
      </c>
    </row>
    <row r="110" spans="1:13" x14ac:dyDescent="0.25">
      <c r="A110" s="5">
        <v>45349</v>
      </c>
      <c r="B110" s="20">
        <v>81</v>
      </c>
      <c r="C110" s="6" t="s">
        <v>75</v>
      </c>
      <c r="D110" s="6" t="s">
        <v>385</v>
      </c>
      <c r="E110" s="7">
        <v>-383357</v>
      </c>
      <c r="F110" s="8" t="s">
        <v>13</v>
      </c>
      <c r="G110" s="7">
        <v>-30669</v>
      </c>
      <c r="H110" s="7">
        <v>-414026</v>
      </c>
      <c r="I110" s="6" t="s">
        <v>28</v>
      </c>
      <c r="J110" s="6" t="s">
        <v>29</v>
      </c>
      <c r="K110" s="5">
        <v>45384</v>
      </c>
      <c r="L110" s="22" t="e">
        <f>+VLOOKUP(B110,'check MEGA'!D:G,4,0)</f>
        <v>#N/A</v>
      </c>
      <c r="M110" s="22" t="e">
        <f>+L110-H110</f>
        <v>#N/A</v>
      </c>
    </row>
    <row r="111" spans="1:13" x14ac:dyDescent="0.25">
      <c r="A111" s="5">
        <v>45349</v>
      </c>
      <c r="B111" s="20">
        <v>82</v>
      </c>
      <c r="C111" s="6" t="s">
        <v>75</v>
      </c>
      <c r="D111" s="6" t="s">
        <v>385</v>
      </c>
      <c r="E111" s="7">
        <v>-382320</v>
      </c>
      <c r="F111" s="8" t="s">
        <v>13</v>
      </c>
      <c r="G111" s="7">
        <v>-30586</v>
      </c>
      <c r="H111" s="7">
        <v>-412906</v>
      </c>
      <c r="I111" s="6" t="s">
        <v>28</v>
      </c>
      <c r="J111" s="6" t="s">
        <v>29</v>
      </c>
      <c r="K111" s="5">
        <v>45384</v>
      </c>
      <c r="L111" s="22" t="e">
        <f>+VLOOKUP(B111,'check MEGA'!D:G,4,0)</f>
        <v>#N/A</v>
      </c>
      <c r="M111" s="22" t="e">
        <f>+L111-H111</f>
        <v>#N/A</v>
      </c>
    </row>
    <row r="112" spans="1:13" x14ac:dyDescent="0.25">
      <c r="A112" s="5">
        <v>45349</v>
      </c>
      <c r="B112" s="20">
        <v>83</v>
      </c>
      <c r="C112" s="6" t="s">
        <v>75</v>
      </c>
      <c r="D112" s="6" t="s">
        <v>386</v>
      </c>
      <c r="E112" s="7">
        <v>-714396</v>
      </c>
      <c r="F112" s="8" t="s">
        <v>13</v>
      </c>
      <c r="G112" s="7">
        <v>-57152</v>
      </c>
      <c r="H112" s="7">
        <v>-771548</v>
      </c>
      <c r="I112" s="6" t="s">
        <v>60</v>
      </c>
      <c r="J112" s="6" t="s">
        <v>61</v>
      </c>
      <c r="K112" s="5">
        <v>45384</v>
      </c>
      <c r="L112" s="22" t="e">
        <f>+VLOOKUP(B112,'check MEGA'!D:G,4,0)</f>
        <v>#N/A</v>
      </c>
      <c r="M112" s="22" t="e">
        <f>+L112-H112</f>
        <v>#N/A</v>
      </c>
    </row>
    <row r="113" spans="1:13" x14ac:dyDescent="0.25">
      <c r="A113" s="5">
        <v>45349</v>
      </c>
      <c r="B113" s="20">
        <v>84</v>
      </c>
      <c r="C113" s="6" t="s">
        <v>75</v>
      </c>
      <c r="D113" s="6" t="s">
        <v>386</v>
      </c>
      <c r="E113" s="7">
        <v>-764640</v>
      </c>
      <c r="F113" s="8" t="s">
        <v>13</v>
      </c>
      <c r="G113" s="7">
        <v>-61171</v>
      </c>
      <c r="H113" s="7">
        <v>-825811</v>
      </c>
      <c r="I113" s="6" t="s">
        <v>60</v>
      </c>
      <c r="J113" s="6" t="s">
        <v>61</v>
      </c>
      <c r="K113" s="5">
        <v>45384</v>
      </c>
      <c r="L113" s="22" t="e">
        <f>+VLOOKUP(B113,'check MEGA'!D:G,4,0)</f>
        <v>#N/A</v>
      </c>
      <c r="M113" s="22" t="e">
        <f>+L113-H113</f>
        <v>#N/A</v>
      </c>
    </row>
    <row r="114" spans="1:13" hidden="1" x14ac:dyDescent="0.25">
      <c r="A114" s="5">
        <v>45350</v>
      </c>
      <c r="B114" s="20">
        <v>10013</v>
      </c>
      <c r="C114" s="6" t="s">
        <v>11</v>
      </c>
      <c r="D114" s="6" t="s">
        <v>144</v>
      </c>
      <c r="E114" s="7">
        <v>3331740</v>
      </c>
      <c r="F114" s="8" t="s">
        <v>13</v>
      </c>
      <c r="G114" s="7">
        <v>266539</v>
      </c>
      <c r="H114" s="7">
        <v>3598279</v>
      </c>
      <c r="I114" s="6" t="s">
        <v>28</v>
      </c>
      <c r="J114" s="6" t="s">
        <v>29</v>
      </c>
      <c r="K114" s="5">
        <v>45385</v>
      </c>
      <c r="L114" s="22">
        <f>+VLOOKUP(B114,'check MEGA'!D:G,4,0)</f>
        <v>3598277</v>
      </c>
      <c r="M114" s="22">
        <f t="shared" ref="M67:M116" si="0">+L114-H114</f>
        <v>-2</v>
      </c>
    </row>
    <row r="115" spans="1:13" hidden="1" x14ac:dyDescent="0.25">
      <c r="A115" s="5">
        <v>45350</v>
      </c>
      <c r="B115" s="20">
        <v>10015</v>
      </c>
      <c r="C115" s="6" t="s">
        <v>11</v>
      </c>
      <c r="D115" s="6" t="s">
        <v>145</v>
      </c>
      <c r="E115" s="7">
        <v>6431992</v>
      </c>
      <c r="F115" s="8" t="s">
        <v>13</v>
      </c>
      <c r="G115" s="7">
        <v>514559</v>
      </c>
      <c r="H115" s="7">
        <v>6946551</v>
      </c>
      <c r="I115" s="6" t="s">
        <v>45</v>
      </c>
      <c r="J115" s="6" t="s">
        <v>46</v>
      </c>
      <c r="K115" s="5">
        <v>45385</v>
      </c>
      <c r="L115" s="22">
        <f>+VLOOKUP(B115,'check MEGA'!D:G,4,0)</f>
        <v>6946547</v>
      </c>
      <c r="M115" s="22">
        <f t="shared" si="0"/>
        <v>-4</v>
      </c>
    </row>
    <row r="116" spans="1:13" hidden="1" x14ac:dyDescent="0.25">
      <c r="A116" s="5">
        <v>45350</v>
      </c>
      <c r="B116" s="20">
        <v>10016</v>
      </c>
      <c r="C116" s="6" t="s">
        <v>11</v>
      </c>
      <c r="D116" s="6" t="s">
        <v>146</v>
      </c>
      <c r="E116" s="7">
        <v>6322015</v>
      </c>
      <c r="F116" s="8" t="s">
        <v>13</v>
      </c>
      <c r="G116" s="7">
        <v>505761</v>
      </c>
      <c r="H116" s="7">
        <v>6827776</v>
      </c>
      <c r="I116" s="6" t="s">
        <v>20</v>
      </c>
      <c r="J116" s="6" t="s">
        <v>21</v>
      </c>
      <c r="K116" s="5">
        <v>45385</v>
      </c>
      <c r="L116" s="22">
        <f>+VLOOKUP(B116,'check MEGA'!D:G,4,0)</f>
        <v>6827774</v>
      </c>
      <c r="M116" s="22">
        <f t="shared" si="0"/>
        <v>-2</v>
      </c>
    </row>
  </sheetData>
  <autoFilter ref="A1:M116">
    <filterColumn colId="12">
      <filters>
        <filter val="#N/A"/>
      </filters>
    </filterColumn>
  </autoFilter>
  <conditionalFormatting sqref="B54:B59 B1:B6">
    <cfRule type="duplicateValues" dxfId="8" priority="9"/>
  </conditionalFormatting>
  <conditionalFormatting sqref="B54:B59 B1:B6">
    <cfRule type="duplicateValues" dxfId="7" priority="7"/>
    <cfRule type="duplicateValues" dxfId="6" priority="8"/>
  </conditionalFormatting>
  <conditionalFormatting sqref="B54:B59 B1:B6">
    <cfRule type="duplicateValues" dxfId="5" priority="6"/>
  </conditionalFormatting>
  <conditionalFormatting sqref="D2:D6">
    <cfRule type="duplicateValues" dxfId="4" priority="5"/>
  </conditionalFormatting>
  <conditionalFormatting sqref="B7:B53">
    <cfRule type="duplicateValues" dxfId="3" priority="4"/>
  </conditionalFormatting>
  <conditionalFormatting sqref="B60:B116">
    <cfRule type="duplicateValues" dxfId="2" priority="3"/>
  </conditionalFormatting>
  <conditionalFormatting sqref="B60:B116">
    <cfRule type="duplicateValues" dxfId="1" priority="2"/>
  </conditionalFormatting>
  <conditionalFormatting sqref="D2:D113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tabSelected="1" workbookViewId="0"/>
  </sheetViews>
  <sheetFormatPr defaultRowHeight="15" x14ac:dyDescent="0.25"/>
  <cols>
    <col min="3" max="3" width="12.28515625" customWidth="1"/>
    <col min="4" max="4" width="16.85546875" style="22" bestFit="1" customWidth="1"/>
    <col min="5" max="5" width="14.28515625" bestFit="1" customWidth="1"/>
    <col min="6" max="6" width="12.140625" bestFit="1" customWidth="1"/>
    <col min="7" max="7" width="10.140625" bestFit="1" customWidth="1"/>
    <col min="8" max="9" width="14.28515625" bestFit="1" customWidth="1"/>
  </cols>
  <sheetData>
    <row r="2" spans="1:9" x14ac:dyDescent="0.25">
      <c r="D2" t="s">
        <v>377</v>
      </c>
      <c r="E2" s="22">
        <v>649007642</v>
      </c>
    </row>
    <row r="3" spans="1:9" x14ac:dyDescent="0.25">
      <c r="D3" t="s">
        <v>378</v>
      </c>
      <c r="E3" s="22">
        <v>655115208</v>
      </c>
      <c r="I3" s="24">
        <f>+E3-F6</f>
        <v>649008474</v>
      </c>
    </row>
    <row r="4" spans="1:9" x14ac:dyDescent="0.25">
      <c r="D4" t="s">
        <v>379</v>
      </c>
      <c r="E4" s="22">
        <f>+E2-E3</f>
        <v>-6107566</v>
      </c>
    </row>
    <row r="5" spans="1:9" x14ac:dyDescent="0.25">
      <c r="D5"/>
      <c r="E5" s="23" t="s">
        <v>382</v>
      </c>
    </row>
    <row r="6" spans="1:9" x14ac:dyDescent="0.25">
      <c r="D6" t="s">
        <v>380</v>
      </c>
      <c r="E6" s="22"/>
      <c r="F6" s="22">
        <v>6106734</v>
      </c>
    </row>
    <row r="7" spans="1:9" x14ac:dyDescent="0.25">
      <c r="D7" t="s">
        <v>381</v>
      </c>
      <c r="E7" s="22"/>
      <c r="F7" s="22">
        <f>+E4+F6</f>
        <v>-832</v>
      </c>
    </row>
    <row r="10" spans="1:9" ht="15.75" thickBot="1" x14ac:dyDescent="0.3"/>
    <row r="11" spans="1:9" ht="39" thickBot="1" x14ac:dyDescent="0.3">
      <c r="A11" s="25" t="s">
        <v>387</v>
      </c>
      <c r="B11" s="26" t="s">
        <v>388</v>
      </c>
      <c r="C11" s="26" t="s">
        <v>1</v>
      </c>
      <c r="D11" s="31" t="s">
        <v>389</v>
      </c>
      <c r="E11" s="26" t="s">
        <v>390</v>
      </c>
      <c r="F11" s="26" t="s">
        <v>391</v>
      </c>
      <c r="G11" s="26" t="s">
        <v>0</v>
      </c>
      <c r="H11" s="26" t="s">
        <v>392</v>
      </c>
    </row>
    <row r="12" spans="1:9" ht="15.75" thickBot="1" x14ac:dyDescent="0.3">
      <c r="A12" s="27">
        <v>25790</v>
      </c>
      <c r="B12" s="28" t="s">
        <v>11</v>
      </c>
      <c r="C12" s="35" t="s">
        <v>393</v>
      </c>
      <c r="D12" s="32">
        <v>202319013410</v>
      </c>
      <c r="E12" s="33">
        <v>-237916</v>
      </c>
      <c r="F12" s="30">
        <v>45304</v>
      </c>
      <c r="G12" s="30">
        <v>45304</v>
      </c>
      <c r="H12" s="30">
        <v>45304</v>
      </c>
    </row>
    <row r="13" spans="1:9" ht="15.75" thickBot="1" x14ac:dyDescent="0.3">
      <c r="A13" s="27">
        <v>25790</v>
      </c>
      <c r="B13" s="28" t="s">
        <v>11</v>
      </c>
      <c r="C13" s="35" t="s">
        <v>394</v>
      </c>
      <c r="D13" s="32">
        <v>202319013410</v>
      </c>
      <c r="E13" s="33">
        <v>-465862</v>
      </c>
      <c r="F13" s="30">
        <v>45304</v>
      </c>
      <c r="G13" s="30">
        <v>45304</v>
      </c>
      <c r="H13" s="30">
        <v>45304</v>
      </c>
    </row>
    <row r="14" spans="1:9" ht="15.75" thickBot="1" x14ac:dyDescent="0.3">
      <c r="A14" s="27">
        <v>25790</v>
      </c>
      <c r="B14" s="28" t="s">
        <v>11</v>
      </c>
      <c r="C14" s="35" t="s">
        <v>395</v>
      </c>
      <c r="D14" s="32">
        <v>20241301342</v>
      </c>
      <c r="E14" s="33">
        <v>-79305</v>
      </c>
      <c r="F14" s="30">
        <v>45307</v>
      </c>
      <c r="G14" s="30">
        <v>45307</v>
      </c>
      <c r="H14" s="30">
        <v>45307</v>
      </c>
    </row>
    <row r="15" spans="1:9" ht="15.75" thickBot="1" x14ac:dyDescent="0.3">
      <c r="A15" s="27">
        <v>25790</v>
      </c>
      <c r="B15" s="28" t="s">
        <v>11</v>
      </c>
      <c r="C15" s="35" t="s">
        <v>396</v>
      </c>
      <c r="D15" s="32">
        <v>202415023401</v>
      </c>
      <c r="E15" s="33">
        <v>-412906</v>
      </c>
      <c r="F15" s="30">
        <v>45315</v>
      </c>
      <c r="G15" s="30">
        <v>45315</v>
      </c>
      <c r="H15" s="30">
        <v>45315</v>
      </c>
    </row>
    <row r="16" spans="1:9" ht="15.75" thickBot="1" x14ac:dyDescent="0.3">
      <c r="A16" s="27">
        <v>25790</v>
      </c>
      <c r="B16" s="28" t="s">
        <v>11</v>
      </c>
      <c r="C16" s="35" t="s">
        <v>397</v>
      </c>
      <c r="D16" s="32">
        <v>202415023401</v>
      </c>
      <c r="E16" s="33">
        <v>-338299</v>
      </c>
      <c r="F16" s="30">
        <v>45315</v>
      </c>
      <c r="G16" s="30">
        <v>45315</v>
      </c>
      <c r="H16" s="30">
        <v>45315</v>
      </c>
    </row>
    <row r="17" spans="1:8" ht="15.75" thickBot="1" x14ac:dyDescent="0.3">
      <c r="A17" s="27">
        <v>25790</v>
      </c>
      <c r="B17" s="28" t="s">
        <v>75</v>
      </c>
      <c r="C17" s="35" t="s">
        <v>398</v>
      </c>
      <c r="D17" s="32">
        <v>202420032405</v>
      </c>
      <c r="E17" s="33">
        <v>-336734</v>
      </c>
      <c r="F17" s="30">
        <v>45325</v>
      </c>
      <c r="G17" s="30">
        <v>45325</v>
      </c>
      <c r="H17" s="30">
        <v>45325</v>
      </c>
    </row>
    <row r="18" spans="1:8" ht="15.75" thickBot="1" x14ac:dyDescent="0.3">
      <c r="A18" s="27">
        <v>25790</v>
      </c>
      <c r="B18" s="28" t="s">
        <v>75</v>
      </c>
      <c r="C18" s="35" t="s">
        <v>399</v>
      </c>
      <c r="D18" s="32">
        <v>202420032405</v>
      </c>
      <c r="E18" s="33">
        <v>-989770</v>
      </c>
      <c r="F18" s="30">
        <v>45325</v>
      </c>
      <c r="G18" s="30">
        <v>45325</v>
      </c>
      <c r="H18" s="30">
        <v>45325</v>
      </c>
    </row>
    <row r="19" spans="1:8" ht="15.75" thickBot="1" x14ac:dyDescent="0.3">
      <c r="A19" s="27">
        <v>25790</v>
      </c>
      <c r="B19" s="28" t="s">
        <v>75</v>
      </c>
      <c r="C19" s="35" t="s">
        <v>400</v>
      </c>
      <c r="D19" s="32">
        <v>202420032405</v>
      </c>
      <c r="E19" s="33">
        <v>-492070</v>
      </c>
      <c r="F19" s="30">
        <v>45325</v>
      </c>
      <c r="G19" s="30">
        <v>45325</v>
      </c>
      <c r="H19" s="30">
        <v>45325</v>
      </c>
    </row>
    <row r="20" spans="1:8" ht="15.75" thickBot="1" x14ac:dyDescent="0.3">
      <c r="A20" s="27">
        <v>25790</v>
      </c>
      <c r="B20" s="28" t="s">
        <v>75</v>
      </c>
      <c r="C20" s="35" t="s">
        <v>401</v>
      </c>
      <c r="D20" s="32">
        <v>202428050400</v>
      </c>
      <c r="E20" s="33">
        <v>-119943</v>
      </c>
      <c r="F20" s="30">
        <v>45342</v>
      </c>
      <c r="G20" s="30">
        <v>45342</v>
      </c>
      <c r="H20" s="30">
        <v>45342</v>
      </c>
    </row>
    <row r="21" spans="1:8" ht="15.75" thickBot="1" x14ac:dyDescent="0.3">
      <c r="A21" s="27">
        <v>25790</v>
      </c>
      <c r="B21" s="28" t="s">
        <v>75</v>
      </c>
      <c r="C21" s="35" t="s">
        <v>402</v>
      </c>
      <c r="D21" s="32">
        <v>202428050400</v>
      </c>
      <c r="E21" s="33">
        <v>-209638</v>
      </c>
      <c r="F21" s="30">
        <v>45342</v>
      </c>
      <c r="G21" s="30">
        <v>45342</v>
      </c>
      <c r="H21" s="30">
        <v>45342</v>
      </c>
    </row>
    <row r="22" spans="1:8" ht="15.75" thickBot="1" x14ac:dyDescent="0.3">
      <c r="A22" s="27">
        <v>25790</v>
      </c>
      <c r="B22" s="28" t="s">
        <v>75</v>
      </c>
      <c r="C22" s="35" t="s">
        <v>403</v>
      </c>
      <c r="D22" s="32">
        <v>202417057401</v>
      </c>
      <c r="E22" s="33">
        <v>-414026</v>
      </c>
      <c r="F22" s="30">
        <v>45349</v>
      </c>
      <c r="G22" s="30">
        <v>45349</v>
      </c>
      <c r="H22" s="30">
        <v>45349</v>
      </c>
    </row>
    <row r="23" spans="1:8" ht="15.75" thickBot="1" x14ac:dyDescent="0.3">
      <c r="A23" s="27">
        <v>25790</v>
      </c>
      <c r="B23" s="28" t="s">
        <v>75</v>
      </c>
      <c r="C23" s="35" t="s">
        <v>404</v>
      </c>
      <c r="D23" s="32">
        <v>202417057401</v>
      </c>
      <c r="E23" s="33">
        <v>-412906</v>
      </c>
      <c r="F23" s="30">
        <v>45349</v>
      </c>
      <c r="G23" s="30">
        <v>45349</v>
      </c>
      <c r="H23" s="30">
        <v>45349</v>
      </c>
    </row>
    <row r="24" spans="1:8" ht="15.75" thickBot="1" x14ac:dyDescent="0.3">
      <c r="A24" s="27">
        <v>25790</v>
      </c>
      <c r="B24" s="28" t="s">
        <v>75</v>
      </c>
      <c r="C24" s="35" t="s">
        <v>405</v>
      </c>
      <c r="D24" s="32">
        <v>202413057404</v>
      </c>
      <c r="E24" s="33">
        <v>-771548</v>
      </c>
      <c r="F24" s="30">
        <v>45349</v>
      </c>
      <c r="G24" s="30">
        <v>45349</v>
      </c>
      <c r="H24" s="30">
        <v>45349</v>
      </c>
    </row>
    <row r="25" spans="1:8" ht="15.75" thickBot="1" x14ac:dyDescent="0.3">
      <c r="A25" s="27">
        <v>25790</v>
      </c>
      <c r="B25" s="28" t="s">
        <v>75</v>
      </c>
      <c r="C25" s="35" t="s">
        <v>406</v>
      </c>
      <c r="D25" s="32">
        <v>202413057404</v>
      </c>
      <c r="E25" s="33">
        <v>-825811</v>
      </c>
      <c r="F25" s="30">
        <v>45349</v>
      </c>
      <c r="G25" s="30">
        <v>45349</v>
      </c>
      <c r="H25" s="30">
        <v>45349</v>
      </c>
    </row>
    <row r="26" spans="1:8" ht="15.75" thickBot="1" x14ac:dyDescent="0.3">
      <c r="A26" s="27"/>
      <c r="B26" s="28"/>
      <c r="C26" s="29"/>
      <c r="D26" s="32"/>
      <c r="E26" s="34">
        <f>SUM(E12:E25)</f>
        <v>-6106734</v>
      </c>
      <c r="F26" s="30"/>
      <c r="G26" s="30"/>
      <c r="H2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check MEGA</vt:lpstr>
      <vt:lpstr>check NCC</vt:lpstr>
      <vt:lpstr>Chênh lệch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2024-03-12T04:34:31Z</dcterms:created>
  <dcterms:modified xsi:type="dcterms:W3CDTF">2024-03-12T06:59:51Z</dcterms:modified>
</cp:coreProperties>
</file>