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</sheets>
  <definedNames>
    <definedName name="_xlnm._FilterDatabase" localSheetId="1" hidden="1">'Chi Tiết Bán Hàng'!$A$1:$H$53</definedName>
    <definedName name="_xlnm._FilterDatabase" localSheetId="2" hidden="1">'Hàng trả'!$A$1:$H$13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H5" i="25" l="1"/>
  <c r="H6" i="25"/>
  <c r="G6" i="21" l="1"/>
  <c r="G7" i="21"/>
  <c r="G8" i="21"/>
  <c r="G9" i="21"/>
  <c r="G10" i="21"/>
  <c r="G11" i="2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E55" i="20" l="1"/>
  <c r="F55" i="20"/>
  <c r="H3" i="25"/>
  <c r="H4" i="25"/>
  <c r="H7" i="25"/>
  <c r="H8" i="25"/>
  <c r="H9" i="25"/>
  <c r="H10" i="25"/>
  <c r="G5" i="21" l="1"/>
  <c r="G12" i="21"/>
  <c r="H2" i="25" l="1"/>
  <c r="G3" i="20"/>
  <c r="G2" i="20"/>
  <c r="G3" i="21" l="1"/>
  <c r="G4" i="21"/>
  <c r="G2" i="21"/>
  <c r="D6" i="16" l="1"/>
  <c r="C6" i="16"/>
  <c r="H11" i="25" l="1"/>
  <c r="F12" i="16" l="1"/>
  <c r="G15" i="16" l="1"/>
  <c r="G13" i="21"/>
  <c r="G53" i="20" l="1"/>
  <c r="E9" i="16" l="1"/>
  <c r="G16" i="16" s="1"/>
</calcChain>
</file>

<file path=xl/sharedStrings.xml><?xml version="1.0" encoding="utf-8"?>
<sst xmlns="http://schemas.openxmlformats.org/spreadsheetml/2006/main" count="197" uniqueCount="121">
  <si>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</si>
  <si>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</si>
  <si>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</si>
  <si>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</si>
  <si>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</si>
  <si>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</si>
  <si>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</si>
  <si>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</si>
  <si>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</si>
  <si>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</si>
  <si>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</si>
  <si>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</si>
  <si>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</si>
  <si>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</si>
  <si>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</si>
  <si>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</si>
  <si>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</si>
  <si>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</si>
  <si>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</si>
  <si>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</si>
  <si>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</si>
  <si>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</si>
  <si>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</si>
  <si>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</si>
  <si>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</si>
  <si>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</si>
  <si>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</si>
  <si>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</si>
  <si>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</si>
  <si>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</si>
  <si>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</si>
  <si>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</si>
  <si>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</si>
  <si>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</si>
  <si>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</si>
  <si>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</si>
  <si>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</si>
  <si>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</si>
  <si>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ADV - HO TRO TIEP THI 5.3%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</si>
  <si>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</si>
  <si>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</si>
  <si>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</si>
  <si>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</si>
  <si>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</si>
  <si>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</si>
  <si>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>THEO DÕI CÔNG NỢ / CTY MEGA - 29/02/2024</t>
  </si>
  <si>
    <t>Bảng kê hóa đơn tháng 02.2024</t>
  </si>
  <si>
    <t>Tổng thanh toán tháng 02.2024</t>
  </si>
  <si>
    <t>00007307</t>
  </si>
  <si>
    <t>00007308</t>
  </si>
  <si>
    <t>00007309</t>
  </si>
  <si>
    <t>00007310</t>
  </si>
  <si>
    <t>00007328</t>
  </si>
  <si>
    <t>00007329</t>
  </si>
  <si>
    <t>00007330</t>
  </si>
  <si>
    <t>00007331</t>
  </si>
  <si>
    <t>00007406</t>
  </si>
  <si>
    <t>00007407</t>
  </si>
  <si>
    <t>00007408</t>
  </si>
  <si>
    <t>00007409</t>
  </si>
  <si>
    <t>00007410</t>
  </si>
  <si>
    <t>00007411</t>
  </si>
  <si>
    <t>00007412</t>
  </si>
  <si>
    <t>00007507</t>
  </si>
  <si>
    <t>00008187</t>
  </si>
  <si>
    <t>00008188</t>
  </si>
  <si>
    <t>00008189</t>
  </si>
  <si>
    <t>00008190</t>
  </si>
  <si>
    <t>00008191</t>
  </si>
  <si>
    <t>00008192</t>
  </si>
  <si>
    <t>00008193</t>
  </si>
  <si>
    <t>00008194</t>
  </si>
  <si>
    <t>00008210</t>
  </si>
  <si>
    <t>00008212</t>
  </si>
  <si>
    <t>00008213</t>
  </si>
  <si>
    <t>00008216</t>
  </si>
  <si>
    <t>00008217</t>
  </si>
  <si>
    <t>00008218</t>
  </si>
  <si>
    <t>00008219</t>
  </si>
  <si>
    <t>00008220</t>
  </si>
  <si>
    <t>00008233</t>
  </si>
  <si>
    <t>00008234</t>
  </si>
  <si>
    <t>00008236</t>
  </si>
  <si>
    <t>00008238</t>
  </si>
  <si>
    <t>00008318</t>
  </si>
  <si>
    <t>00008319</t>
  </si>
  <si>
    <t>00008320</t>
  </si>
  <si>
    <t>00008321</t>
  </si>
  <si>
    <t>00008322</t>
  </si>
  <si>
    <t>00008323</t>
  </si>
  <si>
    <t>00008715</t>
  </si>
  <si>
    <t>00008716</t>
  </si>
  <si>
    <t>00008717</t>
  </si>
  <si>
    <t>00008796</t>
  </si>
  <si>
    <t>00008797</t>
  </si>
  <si>
    <t>00009990</t>
  </si>
  <si>
    <t>00010013</t>
  </si>
  <si>
    <t>00010015</t>
  </si>
  <si>
    <t>00010016</t>
  </si>
  <si>
    <t>9496</t>
  </si>
  <si>
    <t>9497</t>
  </si>
  <si>
    <t>9498</t>
  </si>
  <si>
    <t>9499</t>
  </si>
  <si>
    <t>9500</t>
  </si>
  <si>
    <t>9501</t>
  </si>
  <si>
    <t>1459</t>
  </si>
  <si>
    <t/>
  </si>
  <si>
    <t>Hỗ trợ phí vận chuyển T1/2024</t>
  </si>
  <si>
    <t>Tiền phạt do giao hàng thiếu T06.2023 theo Giấy báo nợ số 2024.2102ACP0033</t>
  </si>
  <si>
    <t>Tiền phạt do giao hàng thiếu T07.2023 theo Giấy báo nợ số 2024.2302ACP0160</t>
  </si>
  <si>
    <t>00000065</t>
  </si>
  <si>
    <t>00000063</t>
  </si>
  <si>
    <t>00000064</t>
  </si>
  <si>
    <t>00000067</t>
  </si>
  <si>
    <t>00000077</t>
  </si>
  <si>
    <t>00000078</t>
  </si>
  <si>
    <t>00000079</t>
  </si>
  <si>
    <t>00000083</t>
  </si>
  <si>
    <t>00000081</t>
  </si>
  <si>
    <t>00000082</t>
  </si>
  <si>
    <t>00000084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</si>
</sst>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0" xfId="1" applyNumberFormat="1" applyFont="1"/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G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56" t="s">
        <v>45</v>
      </c>
      <c r="B1" s="56"/>
      <c r="C1" s="56"/>
      <c r="D1" s="56"/>
      <c r="E1" s="56"/>
      <c r="F1" s="56"/>
      <c r="G1" s="56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25</v>
      </c>
      <c r="H2" s="6"/>
      <c r="I2" s="6"/>
    </row>
    <row r="3" spans="1:11" ht="15.75" x14ac:dyDescent="0.25">
      <c r="A3" s="26"/>
      <c r="B3" s="27" t="s">
        <v>9</v>
      </c>
      <c r="C3" s="62">
        <v>748218943</v>
      </c>
      <c r="D3" s="63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46</v>
      </c>
      <c r="C4" s="8">
        <v>407417702</v>
      </c>
      <c r="D4" s="8">
        <v>32593414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57" t="s">
        <v>6</v>
      </c>
      <c r="B6" s="58"/>
      <c r="C6" s="14">
        <f>SUM(C4:C4)</f>
        <v>407417702</v>
      </c>
      <c r="D6" s="14">
        <f>SUM(D4:D4)</f>
        <v>32593414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41</v>
      </c>
      <c r="C7" s="8"/>
      <c r="D7" s="8"/>
      <c r="E7" s="8">
        <v>5992471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57" t="s">
        <v>7</v>
      </c>
      <c r="B9" s="58"/>
      <c r="C9" s="14"/>
      <c r="D9" s="14"/>
      <c r="E9" s="14">
        <f>SUM(E7:E8)</f>
        <v>5992471</v>
      </c>
      <c r="F9" s="16"/>
      <c r="G9" s="17"/>
      <c r="I9" s="45"/>
    </row>
    <row r="10" spans="1:11" ht="15.75" x14ac:dyDescent="0.25">
      <c r="A10" s="11"/>
      <c r="B10" s="20" t="s">
        <v>42</v>
      </c>
      <c r="C10" s="8"/>
      <c r="D10" s="8"/>
      <c r="E10" s="8"/>
      <c r="F10" s="9">
        <v>93682749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57" t="s">
        <v>33</v>
      </c>
      <c r="B12" s="58"/>
      <c r="C12" s="14"/>
      <c r="D12" s="14"/>
      <c r="E12" s="14"/>
      <c r="F12" s="14">
        <f>SUM(F10:F11)</f>
        <v>93682749</v>
      </c>
      <c r="G12" s="17"/>
    </row>
    <row r="13" spans="1:11" ht="15.75" x14ac:dyDescent="0.25">
      <c r="A13" s="11"/>
      <c r="B13" s="7" t="s">
        <v>47</v>
      </c>
      <c r="C13" s="8"/>
      <c r="D13" s="8"/>
      <c r="E13" s="8"/>
      <c r="F13" s="9"/>
      <c r="G13" s="9">
        <v>439547197</v>
      </c>
      <c r="H13" s="45"/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57" t="s">
        <v>8</v>
      </c>
      <c r="B15" s="58"/>
      <c r="C15" s="18"/>
      <c r="D15" s="18"/>
      <c r="E15" s="15"/>
      <c r="F15" s="17"/>
      <c r="G15" s="19">
        <f>SUM(G13:G14)</f>
        <v>439547197</v>
      </c>
      <c r="I15" s="22"/>
    </row>
    <row r="16" spans="1:11" ht="21.75" customHeight="1" x14ac:dyDescent="0.3">
      <c r="A16" s="59" t="s">
        <v>26</v>
      </c>
      <c r="B16" s="60"/>
      <c r="C16" s="60"/>
      <c r="D16" s="60"/>
      <c r="E16" s="60"/>
      <c r="F16" s="61"/>
      <c r="G16" s="28">
        <f>C3+C6+D6-E9-F12-G15</f>
        <v>649007642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2"/>
      <c r="I17" s="22"/>
      <c r="J17" s="45"/>
    </row>
    <row r="18" spans="1:10" ht="15.75" x14ac:dyDescent="0.25">
      <c r="A18" s="1"/>
      <c r="B18" s="4"/>
      <c r="C18" s="24"/>
      <c r="D18" s="24"/>
      <c r="E18" s="2"/>
      <c r="G18" s="54"/>
      <c r="I18" s="22"/>
    </row>
    <row r="19" spans="1:10" ht="15.75" x14ac:dyDescent="0.25">
      <c r="A19" s="1"/>
      <c r="B19" s="4"/>
      <c r="C19" s="24"/>
      <c r="D19" s="24"/>
      <c r="E19" s="2"/>
      <c r="G19" s="45"/>
      <c r="I19" s="22"/>
    </row>
    <row r="20" spans="1:10" ht="15.75" x14ac:dyDescent="0.25">
      <c r="A20" s="5"/>
      <c r="C20" s="25"/>
      <c r="D20" s="25"/>
      <c r="E20" s="3"/>
      <c r="G20" s="45"/>
      <c r="I20" s="22"/>
    </row>
    <row r="21" spans="1:10" x14ac:dyDescent="0.25">
      <c r="G21" s="45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workbookViewId="0">
      <pane ySplit="1" topLeftCell="A47" activePane="bottomLeft" state="frozen"/>
      <selection pane="bottomLeft" activeCell="G53" sqref="G53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5"/>
    <col min="14" max="16384" width="9.140625" style="32"/>
  </cols>
  <sheetData>
    <row r="1" spans="1:8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29</v>
      </c>
      <c r="F1" s="29" t="s">
        <v>0</v>
      </c>
      <c r="G1" s="29" t="s">
        <v>30</v>
      </c>
      <c r="H1" s="31" t="s">
        <v>31</v>
      </c>
    </row>
    <row r="2" spans="1:8" ht="39" customHeight="1" x14ac:dyDescent="0.2">
      <c r="A2" s="33">
        <v>1</v>
      </c>
      <c r="B2" s="34" t="s">
        <v>48</v>
      </c>
      <c r="C2" s="43">
        <v>45325</v>
      </c>
      <c r="D2" s="34" t="s">
        <v>20</v>
      </c>
      <c r="E2" s="47">
        <v>4043640</v>
      </c>
      <c r="F2" s="47">
        <v>323491</v>
      </c>
      <c r="G2" s="47">
        <f>+E2+F2</f>
        <v>4367131</v>
      </c>
      <c r="H2" s="35"/>
    </row>
    <row r="3" spans="1:8" ht="39" customHeight="1" x14ac:dyDescent="0.2">
      <c r="A3" s="33">
        <v>2</v>
      </c>
      <c r="B3" s="34" t="s">
        <v>49</v>
      </c>
      <c r="C3" s="43">
        <v>45325</v>
      </c>
      <c r="D3" s="34" t="s">
        <v>17</v>
      </c>
      <c r="E3" s="47">
        <v>1012060</v>
      </c>
      <c r="F3" s="47">
        <v>80965</v>
      </c>
      <c r="G3" s="47">
        <f t="shared" ref="G3" si="0">+E3+F3</f>
        <v>1093025</v>
      </c>
      <c r="H3" s="35"/>
    </row>
    <row r="4" spans="1:8" ht="39" customHeight="1" x14ac:dyDescent="0.2">
      <c r="A4" s="33">
        <v>3</v>
      </c>
      <c r="B4" s="34" t="s">
        <v>50</v>
      </c>
      <c r="C4" s="43">
        <v>45325</v>
      </c>
      <c r="D4" s="34" t="s">
        <v>17</v>
      </c>
      <c r="E4" s="47">
        <v>12896000</v>
      </c>
      <c r="F4" s="47">
        <v>1031680</v>
      </c>
      <c r="G4" s="47">
        <f t="shared" ref="G4:G52" si="1">+E4+F4</f>
        <v>13927680</v>
      </c>
      <c r="H4" s="35"/>
    </row>
    <row r="5" spans="1:8" ht="39" customHeight="1" x14ac:dyDescent="0.2">
      <c r="A5" s="33">
        <v>4</v>
      </c>
      <c r="B5" s="34" t="s">
        <v>51</v>
      </c>
      <c r="C5" s="43">
        <v>45325</v>
      </c>
      <c r="D5" s="34" t="s">
        <v>24</v>
      </c>
      <c r="E5" s="47">
        <v>2221160</v>
      </c>
      <c r="F5" s="47">
        <v>177693</v>
      </c>
      <c r="G5" s="47">
        <f t="shared" si="1"/>
        <v>2398853</v>
      </c>
      <c r="H5" s="35"/>
    </row>
    <row r="6" spans="1:8" ht="39" customHeight="1" x14ac:dyDescent="0.2">
      <c r="A6" s="33">
        <v>5</v>
      </c>
      <c r="B6" s="34" t="s">
        <v>52</v>
      </c>
      <c r="C6" s="43">
        <v>45325</v>
      </c>
      <c r="D6" s="34" t="s">
        <v>22</v>
      </c>
      <c r="E6" s="47">
        <v>5869528</v>
      </c>
      <c r="F6" s="47">
        <v>469562</v>
      </c>
      <c r="G6" s="47">
        <f t="shared" si="1"/>
        <v>6339090</v>
      </c>
      <c r="H6" s="35"/>
    </row>
    <row r="7" spans="1:8" ht="39" customHeight="1" x14ac:dyDescent="0.2">
      <c r="A7" s="33">
        <v>6</v>
      </c>
      <c r="B7" s="34" t="s">
        <v>53</v>
      </c>
      <c r="C7" s="43">
        <v>45325</v>
      </c>
      <c r="D7" s="34" t="s">
        <v>18</v>
      </c>
      <c r="E7" s="47">
        <v>1468620</v>
      </c>
      <c r="F7" s="47">
        <v>117490</v>
      </c>
      <c r="G7" s="47">
        <f t="shared" si="1"/>
        <v>1586110</v>
      </c>
      <c r="H7" s="35"/>
    </row>
    <row r="8" spans="1:8" ht="39" customHeight="1" x14ac:dyDescent="0.2">
      <c r="A8" s="33">
        <v>7</v>
      </c>
      <c r="B8" s="34" t="s">
        <v>54</v>
      </c>
      <c r="C8" s="43">
        <v>45325</v>
      </c>
      <c r="D8" s="34" t="s">
        <v>16</v>
      </c>
      <c r="E8" s="47">
        <v>7371610</v>
      </c>
      <c r="F8" s="47">
        <v>589729</v>
      </c>
      <c r="G8" s="47">
        <f t="shared" si="1"/>
        <v>7961339</v>
      </c>
      <c r="H8" s="35"/>
    </row>
    <row r="9" spans="1:8" ht="39" customHeight="1" x14ac:dyDescent="0.2">
      <c r="A9" s="33">
        <v>8</v>
      </c>
      <c r="B9" s="34" t="s">
        <v>55</v>
      </c>
      <c r="C9" s="43">
        <v>45325</v>
      </c>
      <c r="D9" s="34" t="s">
        <v>15</v>
      </c>
      <c r="E9" s="47">
        <v>8920730</v>
      </c>
      <c r="F9" s="47">
        <v>713658</v>
      </c>
      <c r="G9" s="47">
        <f t="shared" si="1"/>
        <v>9634388</v>
      </c>
      <c r="H9" s="35"/>
    </row>
    <row r="10" spans="1:8" ht="39" customHeight="1" x14ac:dyDescent="0.2">
      <c r="A10" s="33">
        <v>9</v>
      </c>
      <c r="B10" s="34" t="s">
        <v>56</v>
      </c>
      <c r="C10" s="43">
        <v>45327</v>
      </c>
      <c r="D10" s="34" t="s">
        <v>13</v>
      </c>
      <c r="E10" s="47">
        <v>16784080</v>
      </c>
      <c r="F10" s="47">
        <v>1342726</v>
      </c>
      <c r="G10" s="47">
        <f t="shared" si="1"/>
        <v>18126806</v>
      </c>
      <c r="H10" s="35"/>
    </row>
    <row r="11" spans="1:8" ht="39" customHeight="1" x14ac:dyDescent="0.2">
      <c r="A11" s="33">
        <v>10</v>
      </c>
      <c r="B11" s="34" t="s">
        <v>57</v>
      </c>
      <c r="C11" s="43">
        <v>45327</v>
      </c>
      <c r="D11" s="34" t="s">
        <v>13</v>
      </c>
      <c r="E11" s="47">
        <v>1468620</v>
      </c>
      <c r="F11" s="47">
        <v>117490</v>
      </c>
      <c r="G11" s="47">
        <f t="shared" si="1"/>
        <v>1586110</v>
      </c>
      <c r="H11" s="35"/>
    </row>
    <row r="12" spans="1:8" ht="39" customHeight="1" x14ac:dyDescent="0.2">
      <c r="A12" s="33">
        <v>11</v>
      </c>
      <c r="B12" s="34" t="s">
        <v>58</v>
      </c>
      <c r="C12" s="43">
        <v>45327</v>
      </c>
      <c r="D12" s="34" t="s">
        <v>13</v>
      </c>
      <c r="E12" s="47">
        <v>2024120</v>
      </c>
      <c r="F12" s="47">
        <v>161930</v>
      </c>
      <c r="G12" s="47">
        <f t="shared" si="1"/>
        <v>2186050</v>
      </c>
      <c r="H12" s="35"/>
    </row>
    <row r="13" spans="1:8" ht="39" customHeight="1" x14ac:dyDescent="0.2">
      <c r="A13" s="33">
        <v>12</v>
      </c>
      <c r="B13" s="34" t="s">
        <v>59</v>
      </c>
      <c r="C13" s="43">
        <v>45327</v>
      </c>
      <c r="D13" s="34" t="s">
        <v>13</v>
      </c>
      <c r="E13" s="47">
        <v>2937240</v>
      </c>
      <c r="F13" s="47">
        <v>234979</v>
      </c>
      <c r="G13" s="47">
        <f t="shared" si="1"/>
        <v>3172219</v>
      </c>
      <c r="H13" s="35"/>
    </row>
    <row r="14" spans="1:8" ht="39" customHeight="1" x14ac:dyDescent="0.2">
      <c r="A14" s="33">
        <v>13</v>
      </c>
      <c r="B14" s="34" t="s">
        <v>60</v>
      </c>
      <c r="C14" s="43">
        <v>45327</v>
      </c>
      <c r="D14" s="34" t="s">
        <v>13</v>
      </c>
      <c r="E14" s="47">
        <v>28902880</v>
      </c>
      <c r="F14" s="47">
        <v>2312230</v>
      </c>
      <c r="G14" s="47">
        <f t="shared" si="1"/>
        <v>31215110</v>
      </c>
      <c r="H14" s="35"/>
    </row>
    <row r="15" spans="1:8" ht="39" customHeight="1" x14ac:dyDescent="0.2">
      <c r="A15" s="33">
        <v>14</v>
      </c>
      <c r="B15" s="34" t="s">
        <v>61</v>
      </c>
      <c r="C15" s="43">
        <v>45327</v>
      </c>
      <c r="D15" s="34" t="s">
        <v>13</v>
      </c>
      <c r="E15" s="47">
        <v>5734800</v>
      </c>
      <c r="F15" s="47">
        <v>458784</v>
      </c>
      <c r="G15" s="47">
        <f t="shared" si="1"/>
        <v>6193584</v>
      </c>
      <c r="H15" s="35"/>
    </row>
    <row r="16" spans="1:8" ht="39" customHeight="1" x14ac:dyDescent="0.2">
      <c r="A16" s="33">
        <v>15</v>
      </c>
      <c r="B16" s="34" t="s">
        <v>62</v>
      </c>
      <c r="C16" s="43">
        <v>45327</v>
      </c>
      <c r="D16" s="34" t="s">
        <v>13</v>
      </c>
      <c r="E16" s="47">
        <v>47247672</v>
      </c>
      <c r="F16" s="47">
        <v>3779814</v>
      </c>
      <c r="G16" s="47">
        <f t="shared" si="1"/>
        <v>51027486</v>
      </c>
      <c r="H16" s="35"/>
    </row>
    <row r="17" spans="1:8" ht="39" customHeight="1" x14ac:dyDescent="0.2">
      <c r="A17" s="33">
        <v>16</v>
      </c>
      <c r="B17" s="34" t="s">
        <v>63</v>
      </c>
      <c r="C17" s="43">
        <v>45328</v>
      </c>
      <c r="D17" s="34" t="s">
        <v>13</v>
      </c>
      <c r="E17" s="47">
        <v>6666680</v>
      </c>
      <c r="F17" s="47">
        <v>533334</v>
      </c>
      <c r="G17" s="47">
        <f t="shared" si="1"/>
        <v>7200014</v>
      </c>
      <c r="H17" s="35"/>
    </row>
    <row r="18" spans="1:8" ht="39" customHeight="1" x14ac:dyDescent="0.2">
      <c r="A18" s="33">
        <v>17</v>
      </c>
      <c r="B18" s="34" t="s">
        <v>64</v>
      </c>
      <c r="C18" s="43">
        <v>45328</v>
      </c>
      <c r="D18" s="34" t="s">
        <v>12</v>
      </c>
      <c r="E18" s="47">
        <v>1110580</v>
      </c>
      <c r="F18" s="47">
        <v>88846</v>
      </c>
      <c r="G18" s="47">
        <f t="shared" si="1"/>
        <v>1199426</v>
      </c>
      <c r="H18" s="35"/>
    </row>
    <row r="19" spans="1:8" ht="39" customHeight="1" x14ac:dyDescent="0.2">
      <c r="A19" s="33">
        <v>18</v>
      </c>
      <c r="B19" s="34" t="s">
        <v>65</v>
      </c>
      <c r="C19" s="43">
        <v>45328</v>
      </c>
      <c r="D19" s="34" t="s">
        <v>12</v>
      </c>
      <c r="E19" s="47">
        <v>18065717</v>
      </c>
      <c r="F19" s="47">
        <v>1445257</v>
      </c>
      <c r="G19" s="47">
        <f t="shared" si="1"/>
        <v>19510974</v>
      </c>
      <c r="H19" s="35"/>
    </row>
    <row r="20" spans="1:8" ht="39" customHeight="1" x14ac:dyDescent="0.2">
      <c r="A20" s="33">
        <v>19</v>
      </c>
      <c r="B20" s="34" t="s">
        <v>66</v>
      </c>
      <c r="C20" s="43">
        <v>45328</v>
      </c>
      <c r="D20" s="34" t="s">
        <v>12</v>
      </c>
      <c r="E20" s="47">
        <v>3189340</v>
      </c>
      <c r="F20" s="47">
        <v>255147</v>
      </c>
      <c r="G20" s="47">
        <f t="shared" si="1"/>
        <v>3444487</v>
      </c>
      <c r="H20" s="35"/>
    </row>
    <row r="21" spans="1:8" ht="39" customHeight="1" x14ac:dyDescent="0.2">
      <c r="A21" s="33">
        <v>20</v>
      </c>
      <c r="B21" s="34" t="s">
        <v>67</v>
      </c>
      <c r="C21" s="43">
        <v>45328</v>
      </c>
      <c r="D21" s="34" t="s">
        <v>12</v>
      </c>
      <c r="E21" s="47">
        <v>2722990</v>
      </c>
      <c r="F21" s="47">
        <v>217839</v>
      </c>
      <c r="G21" s="47">
        <f t="shared" si="1"/>
        <v>2940829</v>
      </c>
      <c r="H21" s="35"/>
    </row>
    <row r="22" spans="1:8" ht="39" customHeight="1" x14ac:dyDescent="0.2">
      <c r="A22" s="33">
        <v>21</v>
      </c>
      <c r="B22" s="34" t="s">
        <v>68</v>
      </c>
      <c r="C22" s="43">
        <v>45328</v>
      </c>
      <c r="D22" s="34" t="s">
        <v>12</v>
      </c>
      <c r="E22" s="47">
        <v>1911600</v>
      </c>
      <c r="F22" s="47">
        <v>152928</v>
      </c>
      <c r="G22" s="47">
        <f t="shared" si="1"/>
        <v>2064528</v>
      </c>
      <c r="H22" s="35"/>
    </row>
    <row r="23" spans="1:8" ht="39" customHeight="1" x14ac:dyDescent="0.2">
      <c r="A23" s="33">
        <v>22</v>
      </c>
      <c r="B23" s="34" t="s">
        <v>69</v>
      </c>
      <c r="C23" s="43">
        <v>45328</v>
      </c>
      <c r="D23" s="34" t="s">
        <v>12</v>
      </c>
      <c r="E23" s="47">
        <v>1468620</v>
      </c>
      <c r="F23" s="47">
        <v>117490</v>
      </c>
      <c r="G23" s="47">
        <f t="shared" si="1"/>
        <v>1586110</v>
      </c>
      <c r="H23" s="35"/>
    </row>
    <row r="24" spans="1:8" ht="39" customHeight="1" x14ac:dyDescent="0.2">
      <c r="A24" s="33">
        <v>23</v>
      </c>
      <c r="B24" s="34" t="s">
        <v>70</v>
      </c>
      <c r="C24" s="43">
        <v>45328</v>
      </c>
      <c r="D24" s="34" t="s">
        <v>20</v>
      </c>
      <c r="E24" s="47">
        <v>1505490</v>
      </c>
      <c r="F24" s="47">
        <v>120439</v>
      </c>
      <c r="G24" s="47">
        <f t="shared" si="1"/>
        <v>1625929</v>
      </c>
      <c r="H24" s="35"/>
    </row>
    <row r="25" spans="1:8" ht="39" customHeight="1" x14ac:dyDescent="0.2">
      <c r="A25" s="33">
        <v>24</v>
      </c>
      <c r="B25" s="34" t="s">
        <v>71</v>
      </c>
      <c r="C25" s="43">
        <v>45328</v>
      </c>
      <c r="D25" s="34" t="s">
        <v>20</v>
      </c>
      <c r="E25" s="47">
        <v>1822480</v>
      </c>
      <c r="F25" s="47">
        <v>145798</v>
      </c>
      <c r="G25" s="47">
        <f t="shared" si="1"/>
        <v>1968278</v>
      </c>
      <c r="H25" s="35"/>
    </row>
    <row r="26" spans="1:8" ht="39" customHeight="1" x14ac:dyDescent="0.2">
      <c r="A26" s="33">
        <v>25</v>
      </c>
      <c r="B26" s="34" t="s">
        <v>72</v>
      </c>
      <c r="C26" s="43">
        <v>45329</v>
      </c>
      <c r="D26" s="34" t="s">
        <v>13</v>
      </c>
      <c r="E26" s="47">
        <v>4048240</v>
      </c>
      <c r="F26" s="47">
        <v>323859</v>
      </c>
      <c r="G26" s="47">
        <f t="shared" si="1"/>
        <v>4372099</v>
      </c>
      <c r="H26" s="35"/>
    </row>
    <row r="27" spans="1:8" ht="39" customHeight="1" x14ac:dyDescent="0.2">
      <c r="A27" s="33">
        <v>26</v>
      </c>
      <c r="B27" s="34" t="s">
        <v>73</v>
      </c>
      <c r="C27" s="43">
        <v>45329</v>
      </c>
      <c r="D27" s="34" t="s">
        <v>13</v>
      </c>
      <c r="E27" s="47">
        <v>13326960</v>
      </c>
      <c r="F27" s="47">
        <v>1066157</v>
      </c>
      <c r="G27" s="47">
        <f t="shared" si="1"/>
        <v>14393117</v>
      </c>
      <c r="H27" s="35"/>
    </row>
    <row r="28" spans="1:8" ht="39" customHeight="1" x14ac:dyDescent="0.2">
      <c r="A28" s="33">
        <v>27</v>
      </c>
      <c r="B28" s="34" t="s">
        <v>74</v>
      </c>
      <c r="C28" s="43">
        <v>45329</v>
      </c>
      <c r="D28" s="34" t="s">
        <v>13</v>
      </c>
      <c r="E28" s="47">
        <v>7084420</v>
      </c>
      <c r="F28" s="47">
        <v>566754</v>
      </c>
      <c r="G28" s="47">
        <f t="shared" si="1"/>
        <v>7651174</v>
      </c>
      <c r="H28" s="35"/>
    </row>
    <row r="29" spans="1:8" ht="39" customHeight="1" x14ac:dyDescent="0.2">
      <c r="A29" s="33">
        <v>28</v>
      </c>
      <c r="B29" s="34" t="s">
        <v>75</v>
      </c>
      <c r="C29" s="43">
        <v>45329</v>
      </c>
      <c r="D29" s="34" t="s">
        <v>13</v>
      </c>
      <c r="E29" s="47">
        <v>5660230</v>
      </c>
      <c r="F29" s="47">
        <v>452818</v>
      </c>
      <c r="G29" s="47">
        <f t="shared" si="1"/>
        <v>6113048</v>
      </c>
      <c r="H29" s="35"/>
    </row>
    <row r="30" spans="1:8" ht="39" customHeight="1" x14ac:dyDescent="0.2">
      <c r="A30" s="33">
        <v>29</v>
      </c>
      <c r="B30" s="34" t="s">
        <v>76</v>
      </c>
      <c r="C30" s="43">
        <v>45329</v>
      </c>
      <c r="D30" s="34" t="s">
        <v>13</v>
      </c>
      <c r="E30" s="47">
        <v>10120600</v>
      </c>
      <c r="F30" s="47">
        <v>809648</v>
      </c>
      <c r="G30" s="47">
        <f t="shared" si="1"/>
        <v>10930248</v>
      </c>
      <c r="H30" s="35"/>
    </row>
    <row r="31" spans="1:8" ht="39" customHeight="1" x14ac:dyDescent="0.2">
      <c r="A31" s="33">
        <v>30</v>
      </c>
      <c r="B31" s="34" t="s">
        <v>77</v>
      </c>
      <c r="C31" s="43">
        <v>45329</v>
      </c>
      <c r="D31" s="34" t="s">
        <v>13</v>
      </c>
      <c r="E31" s="47">
        <v>10120600</v>
      </c>
      <c r="F31" s="47">
        <v>809648</v>
      </c>
      <c r="G31" s="47">
        <f t="shared" si="1"/>
        <v>10930248</v>
      </c>
      <c r="H31" s="35"/>
    </row>
    <row r="32" spans="1:8" ht="39" customHeight="1" x14ac:dyDescent="0.2">
      <c r="A32" s="33">
        <v>31</v>
      </c>
      <c r="B32" s="34" t="s">
        <v>78</v>
      </c>
      <c r="C32" s="43">
        <v>45329</v>
      </c>
      <c r="D32" s="34" t="s">
        <v>13</v>
      </c>
      <c r="E32" s="47">
        <v>14562920</v>
      </c>
      <c r="F32" s="47">
        <v>1165034</v>
      </c>
      <c r="G32" s="47">
        <f t="shared" si="1"/>
        <v>15727954</v>
      </c>
      <c r="H32" s="35"/>
    </row>
    <row r="33" spans="1:8" ht="39" customHeight="1" x14ac:dyDescent="0.2">
      <c r="A33" s="33">
        <v>32</v>
      </c>
      <c r="B33" s="34" t="s">
        <v>79</v>
      </c>
      <c r="C33" s="43">
        <v>45329</v>
      </c>
      <c r="D33" s="34" t="s">
        <v>13</v>
      </c>
      <c r="E33" s="47">
        <v>5534670</v>
      </c>
      <c r="F33" s="47">
        <v>442774</v>
      </c>
      <c r="G33" s="47">
        <f t="shared" si="1"/>
        <v>5977444</v>
      </c>
      <c r="H33" s="35"/>
    </row>
    <row r="34" spans="1:8" ht="39" customHeight="1" x14ac:dyDescent="0.2">
      <c r="A34" s="33">
        <v>33</v>
      </c>
      <c r="B34" s="34" t="s">
        <v>80</v>
      </c>
      <c r="C34" s="43">
        <v>45329</v>
      </c>
      <c r="D34" s="34" t="s">
        <v>12</v>
      </c>
      <c r="E34" s="47">
        <v>4048240</v>
      </c>
      <c r="F34" s="47">
        <v>323859</v>
      </c>
      <c r="G34" s="47">
        <f t="shared" si="1"/>
        <v>4372099</v>
      </c>
      <c r="H34" s="35"/>
    </row>
    <row r="35" spans="1:8" ht="39" customHeight="1" x14ac:dyDescent="0.2">
      <c r="A35" s="33">
        <v>34</v>
      </c>
      <c r="B35" s="34" t="s">
        <v>81</v>
      </c>
      <c r="C35" s="43">
        <v>45329</v>
      </c>
      <c r="D35" s="34" t="s">
        <v>12</v>
      </c>
      <c r="E35" s="47">
        <v>25464780</v>
      </c>
      <c r="F35" s="47">
        <v>2037182</v>
      </c>
      <c r="G35" s="47">
        <f t="shared" si="1"/>
        <v>27501962</v>
      </c>
      <c r="H35" s="35"/>
    </row>
    <row r="36" spans="1:8" ht="39" customHeight="1" x14ac:dyDescent="0.2">
      <c r="A36" s="33">
        <v>35</v>
      </c>
      <c r="B36" s="34" t="s">
        <v>82</v>
      </c>
      <c r="C36" s="43">
        <v>45329</v>
      </c>
      <c r="D36" s="34" t="s">
        <v>12</v>
      </c>
      <c r="E36" s="47">
        <v>4944560</v>
      </c>
      <c r="F36" s="47">
        <v>395565</v>
      </c>
      <c r="G36" s="47">
        <f t="shared" si="1"/>
        <v>5340125</v>
      </c>
      <c r="H36" s="35"/>
    </row>
    <row r="37" spans="1:8" ht="39" customHeight="1" x14ac:dyDescent="0.2">
      <c r="A37" s="33">
        <v>36</v>
      </c>
      <c r="B37" s="34" t="s">
        <v>83</v>
      </c>
      <c r="C37" s="43">
        <v>45329</v>
      </c>
      <c r="D37" s="34" t="s">
        <v>14</v>
      </c>
      <c r="E37" s="47">
        <v>3330280</v>
      </c>
      <c r="F37" s="47">
        <v>266422</v>
      </c>
      <c r="G37" s="47">
        <f t="shared" si="1"/>
        <v>3596702</v>
      </c>
      <c r="H37" s="35"/>
    </row>
    <row r="38" spans="1:8" ht="39" customHeight="1" x14ac:dyDescent="0.2">
      <c r="A38" s="33">
        <v>37</v>
      </c>
      <c r="B38" s="34" t="s">
        <v>84</v>
      </c>
      <c r="C38" s="43">
        <v>45338</v>
      </c>
      <c r="D38" s="34" t="s">
        <v>16</v>
      </c>
      <c r="E38" s="47">
        <v>2024120</v>
      </c>
      <c r="F38" s="47">
        <v>161930</v>
      </c>
      <c r="G38" s="47">
        <f t="shared" si="1"/>
        <v>2186050</v>
      </c>
      <c r="H38" s="35"/>
    </row>
    <row r="39" spans="1:8" ht="39" customHeight="1" x14ac:dyDescent="0.2">
      <c r="A39" s="33">
        <v>38</v>
      </c>
      <c r="B39" s="34" t="s">
        <v>85</v>
      </c>
      <c r="C39" s="43">
        <v>45338</v>
      </c>
      <c r="D39" s="34" t="s">
        <v>18</v>
      </c>
      <c r="E39" s="47">
        <v>2024120</v>
      </c>
      <c r="F39" s="47">
        <v>161930</v>
      </c>
      <c r="G39" s="47">
        <f t="shared" si="1"/>
        <v>2186050</v>
      </c>
      <c r="H39" s="35"/>
    </row>
    <row r="40" spans="1:8" ht="39" customHeight="1" x14ac:dyDescent="0.2">
      <c r="A40" s="33">
        <v>39</v>
      </c>
      <c r="B40" s="34" t="s">
        <v>86</v>
      </c>
      <c r="C40" s="43">
        <v>45338</v>
      </c>
      <c r="D40" s="34" t="s">
        <v>19</v>
      </c>
      <c r="E40" s="47">
        <v>4747110</v>
      </c>
      <c r="F40" s="47">
        <v>379769</v>
      </c>
      <c r="G40" s="47">
        <f t="shared" si="1"/>
        <v>5126879</v>
      </c>
      <c r="H40" s="35"/>
    </row>
    <row r="41" spans="1:8" ht="39" customHeight="1" x14ac:dyDescent="0.2">
      <c r="A41" s="33">
        <v>40</v>
      </c>
      <c r="B41" s="34" t="s">
        <v>87</v>
      </c>
      <c r="C41" s="43">
        <v>45338</v>
      </c>
      <c r="D41" s="34" t="s">
        <v>21</v>
      </c>
      <c r="E41" s="47">
        <v>15672660</v>
      </c>
      <c r="F41" s="47">
        <v>1253813</v>
      </c>
      <c r="G41" s="47">
        <f t="shared" si="1"/>
        <v>16926473</v>
      </c>
      <c r="H41" s="35"/>
    </row>
    <row r="42" spans="1:8" ht="39" customHeight="1" x14ac:dyDescent="0.2">
      <c r="A42" s="33">
        <v>41</v>
      </c>
      <c r="B42" s="34" t="s">
        <v>88</v>
      </c>
      <c r="C42" s="43">
        <v>45338</v>
      </c>
      <c r="D42" s="34" t="s">
        <v>21</v>
      </c>
      <c r="E42" s="47">
        <v>6824480</v>
      </c>
      <c r="F42" s="47">
        <v>545958</v>
      </c>
      <c r="G42" s="47">
        <f t="shared" si="1"/>
        <v>7370438</v>
      </c>
      <c r="H42" s="35"/>
    </row>
    <row r="43" spans="1:8" ht="39" customHeight="1" x14ac:dyDescent="0.2">
      <c r="A43" s="33">
        <v>42</v>
      </c>
      <c r="B43" s="34" t="s">
        <v>89</v>
      </c>
      <c r="C43" s="43">
        <v>45338</v>
      </c>
      <c r="D43" s="34" t="s">
        <v>23</v>
      </c>
      <c r="E43" s="47">
        <v>1110580</v>
      </c>
      <c r="F43" s="47">
        <v>88846</v>
      </c>
      <c r="G43" s="47">
        <f t="shared" si="1"/>
        <v>1199426</v>
      </c>
      <c r="H43" s="35"/>
    </row>
    <row r="44" spans="1:8" ht="39" customHeight="1" x14ac:dyDescent="0.2">
      <c r="A44" s="33">
        <v>43</v>
      </c>
      <c r="B44" s="34" t="s">
        <v>90</v>
      </c>
      <c r="C44" s="43">
        <v>45339</v>
      </c>
      <c r="D44" s="34" t="s">
        <v>12</v>
      </c>
      <c r="E44" s="47">
        <v>6268980</v>
      </c>
      <c r="F44" s="47">
        <v>501518</v>
      </c>
      <c r="G44" s="47">
        <f t="shared" si="1"/>
        <v>6770498</v>
      </c>
      <c r="H44" s="35"/>
    </row>
    <row r="45" spans="1:8" ht="39" customHeight="1" x14ac:dyDescent="0.2">
      <c r="A45" s="33">
        <v>44</v>
      </c>
      <c r="B45" s="34" t="s">
        <v>91</v>
      </c>
      <c r="C45" s="43">
        <v>45339</v>
      </c>
      <c r="D45" s="34" t="s">
        <v>12</v>
      </c>
      <c r="E45" s="47">
        <v>2024120</v>
      </c>
      <c r="F45" s="47">
        <v>161930</v>
      </c>
      <c r="G45" s="47">
        <f t="shared" si="1"/>
        <v>2186050</v>
      </c>
      <c r="H45" s="35"/>
    </row>
    <row r="46" spans="1:8" ht="39" customHeight="1" x14ac:dyDescent="0.2">
      <c r="A46" s="33">
        <v>45</v>
      </c>
      <c r="B46" s="34" t="s">
        <v>92</v>
      </c>
      <c r="C46" s="43">
        <v>45339</v>
      </c>
      <c r="D46" s="34" t="s">
        <v>12</v>
      </c>
      <c r="E46" s="47">
        <v>12410068</v>
      </c>
      <c r="F46" s="47">
        <v>992805</v>
      </c>
      <c r="G46" s="47">
        <f t="shared" si="1"/>
        <v>13402873</v>
      </c>
      <c r="H46" s="35"/>
    </row>
    <row r="47" spans="1:8" ht="39" customHeight="1" x14ac:dyDescent="0.2">
      <c r="A47" s="33">
        <v>46</v>
      </c>
      <c r="B47" s="34" t="s">
        <v>93</v>
      </c>
      <c r="C47" s="43">
        <v>45343</v>
      </c>
      <c r="D47" s="34" t="s">
        <v>13</v>
      </c>
      <c r="E47" s="47">
        <v>8884640</v>
      </c>
      <c r="F47" s="47">
        <v>710771</v>
      </c>
      <c r="G47" s="47">
        <f t="shared" si="1"/>
        <v>9595411</v>
      </c>
      <c r="H47" s="35"/>
    </row>
    <row r="48" spans="1:8" ht="39" customHeight="1" x14ac:dyDescent="0.2">
      <c r="A48" s="33">
        <v>47</v>
      </c>
      <c r="B48" s="34" t="s">
        <v>94</v>
      </c>
      <c r="C48" s="43">
        <v>45343</v>
      </c>
      <c r="D48" s="34" t="s">
        <v>13</v>
      </c>
      <c r="E48" s="47">
        <v>31347000</v>
      </c>
      <c r="F48" s="47">
        <v>2507760</v>
      </c>
      <c r="G48" s="47">
        <f t="shared" si="1"/>
        <v>33854760</v>
      </c>
      <c r="H48" s="35"/>
    </row>
    <row r="49" spans="1:8" ht="39" customHeight="1" x14ac:dyDescent="0.2">
      <c r="A49" s="33">
        <v>48</v>
      </c>
      <c r="B49" s="34" t="s">
        <v>95</v>
      </c>
      <c r="C49" s="43">
        <v>45348</v>
      </c>
      <c r="D49" s="34" t="s">
        <v>13</v>
      </c>
      <c r="E49" s="47">
        <v>2381320</v>
      </c>
      <c r="F49" s="47">
        <v>190506</v>
      </c>
      <c r="G49" s="47">
        <f t="shared" si="1"/>
        <v>2571826</v>
      </c>
      <c r="H49" s="35"/>
    </row>
    <row r="50" spans="1:8" ht="39" customHeight="1" x14ac:dyDescent="0.2">
      <c r="A50" s="33">
        <v>49</v>
      </c>
      <c r="B50" s="34" t="s">
        <v>96</v>
      </c>
      <c r="C50" s="43">
        <v>45350</v>
      </c>
      <c r="D50" s="34" t="s">
        <v>21</v>
      </c>
      <c r="E50" s="47">
        <v>3331740</v>
      </c>
      <c r="F50" s="47">
        <v>266539</v>
      </c>
      <c r="G50" s="47">
        <f t="shared" si="1"/>
        <v>3598279</v>
      </c>
      <c r="H50" s="35"/>
    </row>
    <row r="51" spans="1:8" ht="39" customHeight="1" x14ac:dyDescent="0.2">
      <c r="A51" s="33">
        <v>50</v>
      </c>
      <c r="B51" s="34" t="s">
        <v>97</v>
      </c>
      <c r="C51" s="43">
        <v>45350</v>
      </c>
      <c r="D51" s="34" t="s">
        <v>18</v>
      </c>
      <c r="E51" s="47">
        <v>6431992</v>
      </c>
      <c r="F51" s="47">
        <v>514559</v>
      </c>
      <c r="G51" s="47">
        <f t="shared" si="1"/>
        <v>6946551</v>
      </c>
      <c r="H51" s="35"/>
    </row>
    <row r="52" spans="1:8" ht="39" customHeight="1" x14ac:dyDescent="0.2">
      <c r="A52" s="33">
        <v>51</v>
      </c>
      <c r="B52" s="34" t="s">
        <v>98</v>
      </c>
      <c r="C52" s="43">
        <v>45350</v>
      </c>
      <c r="D52" s="34" t="s">
        <v>23</v>
      </c>
      <c r="E52" s="47">
        <v>6322015</v>
      </c>
      <c r="F52" s="47">
        <v>505761</v>
      </c>
      <c r="G52" s="47">
        <f t="shared" si="1"/>
        <v>6827776</v>
      </c>
      <c r="H52" s="35"/>
    </row>
    <row r="53" spans="1:8" ht="18.75" customHeight="1" x14ac:dyDescent="0.2">
      <c r="A53" s="36"/>
      <c r="B53" s="36"/>
      <c r="C53" s="38"/>
      <c r="D53" s="64" t="s">
        <v>34</v>
      </c>
      <c r="E53" s="65"/>
      <c r="F53" s="66"/>
      <c r="G53" s="39">
        <f>SUM(G2:G52)</f>
        <v>440011116</v>
      </c>
      <c r="H53" s="37"/>
    </row>
    <row r="55" spans="1:8" ht="18.75" customHeight="1" x14ac:dyDescent="0.2">
      <c r="E55" s="42">
        <f>+SUM(E2:E52)</f>
        <v>407417702</v>
      </c>
      <c r="F55" s="42">
        <f>+SUM(F2:F52)</f>
        <v>32593414</v>
      </c>
      <c r="G55" s="42"/>
    </row>
    <row r="57" spans="1:8" ht="18.75" customHeight="1" x14ac:dyDescent="0.2">
      <c r="E57" s="53"/>
      <c r="F57" s="53"/>
    </row>
  </sheetData>
  <autoFilter ref="A1:H53"/>
  <mergeCells count="1">
    <mergeCell ref="D53:F53"/>
  </mergeCells>
  <conditionalFormatting sqref="B2:B52">
    <cfRule type="duplicateValues" dxfId="7" priority="2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35</v>
      </c>
      <c r="F1" s="29" t="s">
        <v>0</v>
      </c>
      <c r="G1" s="29" t="s">
        <v>36</v>
      </c>
      <c r="H1" s="31" t="s">
        <v>31</v>
      </c>
    </row>
    <row r="2" spans="1:12" ht="39" customHeight="1" x14ac:dyDescent="0.25">
      <c r="A2" s="33">
        <v>1</v>
      </c>
      <c r="B2" s="46" t="s">
        <v>110</v>
      </c>
      <c r="C2" s="43">
        <v>45325</v>
      </c>
      <c r="D2" s="34" t="s">
        <v>24</v>
      </c>
      <c r="E2" s="47">
        <v>455620</v>
      </c>
      <c r="F2" s="47">
        <v>36450</v>
      </c>
      <c r="G2" s="47">
        <f>+E2+F2</f>
        <v>492070</v>
      </c>
      <c r="H2" s="35"/>
      <c r="L2"/>
    </row>
    <row r="3" spans="1:12" ht="39" customHeight="1" x14ac:dyDescent="0.25">
      <c r="A3" s="33">
        <v>2</v>
      </c>
      <c r="B3" s="46" t="s">
        <v>111</v>
      </c>
      <c r="C3" s="43">
        <v>45325</v>
      </c>
      <c r="D3" s="34" t="s">
        <v>24</v>
      </c>
      <c r="E3" s="47">
        <v>311790</v>
      </c>
      <c r="F3" s="47">
        <v>24944</v>
      </c>
      <c r="G3" s="47">
        <f t="shared" ref="G3:G4" si="0">+E3+F3</f>
        <v>336734</v>
      </c>
      <c r="H3" s="35"/>
      <c r="L3"/>
    </row>
    <row r="4" spans="1:12" ht="39" customHeight="1" x14ac:dyDescent="0.25">
      <c r="A4" s="33">
        <v>3</v>
      </c>
      <c r="B4" s="46" t="s">
        <v>112</v>
      </c>
      <c r="C4" s="43">
        <v>45325</v>
      </c>
      <c r="D4" s="34" t="s">
        <v>24</v>
      </c>
      <c r="E4" s="47">
        <v>916454</v>
      </c>
      <c r="F4" s="47">
        <v>73316</v>
      </c>
      <c r="G4" s="47">
        <f t="shared" si="0"/>
        <v>989770</v>
      </c>
      <c r="H4" s="35"/>
      <c r="L4"/>
    </row>
    <row r="5" spans="1:12" ht="39" customHeight="1" x14ac:dyDescent="0.25">
      <c r="A5" s="33">
        <v>4</v>
      </c>
      <c r="B5" s="46" t="s">
        <v>113</v>
      </c>
      <c r="C5" s="43">
        <v>45327</v>
      </c>
      <c r="D5" s="34" t="s">
        <v>16</v>
      </c>
      <c r="E5" s="47">
        <v>100366</v>
      </c>
      <c r="F5" s="47">
        <v>8029</v>
      </c>
      <c r="G5" s="47">
        <f t="shared" ref="G5:G12" si="1">+E5+F5</f>
        <v>108395</v>
      </c>
      <c r="H5" s="35"/>
      <c r="L5"/>
    </row>
    <row r="6" spans="1:12" ht="39" customHeight="1" x14ac:dyDescent="0.25">
      <c r="A6" s="33">
        <v>5</v>
      </c>
      <c r="B6" s="46" t="s">
        <v>114</v>
      </c>
      <c r="C6" s="43">
        <v>45342</v>
      </c>
      <c r="D6" s="34" t="s">
        <v>15</v>
      </c>
      <c r="E6" s="47">
        <v>111058</v>
      </c>
      <c r="F6" s="47">
        <v>8885</v>
      </c>
      <c r="G6" s="47">
        <f t="shared" ref="G6:G11" si="2">+E6+F6</f>
        <v>119943</v>
      </c>
      <c r="H6" s="35"/>
      <c r="L6"/>
    </row>
    <row r="7" spans="1:12" ht="39" customHeight="1" x14ac:dyDescent="0.25">
      <c r="A7" s="33">
        <v>6</v>
      </c>
      <c r="B7" s="46" t="s">
        <v>115</v>
      </c>
      <c r="C7" s="43">
        <v>45342</v>
      </c>
      <c r="D7" s="34" t="s">
        <v>15</v>
      </c>
      <c r="E7" s="47">
        <v>194109</v>
      </c>
      <c r="F7" s="47">
        <v>15529</v>
      </c>
      <c r="G7" s="47">
        <f t="shared" si="2"/>
        <v>209638</v>
      </c>
      <c r="H7" s="35"/>
      <c r="L7"/>
    </row>
    <row r="8" spans="1:12" ht="39" customHeight="1" x14ac:dyDescent="0.25">
      <c r="A8" s="33">
        <v>7</v>
      </c>
      <c r="B8" s="46" t="s">
        <v>116</v>
      </c>
      <c r="C8" s="43">
        <v>45343</v>
      </c>
      <c r="D8" s="34" t="s">
        <v>18</v>
      </c>
      <c r="E8" s="47">
        <v>1214472</v>
      </c>
      <c r="F8" s="47">
        <v>97158</v>
      </c>
      <c r="G8" s="47">
        <f t="shared" si="2"/>
        <v>1311630</v>
      </c>
      <c r="H8" s="35"/>
      <c r="L8"/>
    </row>
    <row r="9" spans="1:12" ht="39" customHeight="1" x14ac:dyDescent="0.25">
      <c r="A9" s="33">
        <v>8</v>
      </c>
      <c r="B9" s="46" t="s">
        <v>117</v>
      </c>
      <c r="C9" s="43">
        <v>45349</v>
      </c>
      <c r="D9" s="34" t="s">
        <v>13</v>
      </c>
      <c r="E9" s="47">
        <v>714396</v>
      </c>
      <c r="F9" s="47">
        <v>57152</v>
      </c>
      <c r="G9" s="47">
        <f t="shared" si="2"/>
        <v>771548</v>
      </c>
      <c r="H9" s="35"/>
      <c r="L9"/>
    </row>
    <row r="10" spans="1:12" ht="39" customHeight="1" x14ac:dyDescent="0.25">
      <c r="A10" s="33">
        <v>9</v>
      </c>
      <c r="B10" s="46" t="s">
        <v>118</v>
      </c>
      <c r="C10" s="43">
        <v>45349</v>
      </c>
      <c r="D10" s="34" t="s">
        <v>21</v>
      </c>
      <c r="E10" s="47">
        <v>383357</v>
      </c>
      <c r="F10" s="47">
        <v>30669</v>
      </c>
      <c r="G10" s="47">
        <f t="shared" si="2"/>
        <v>414026</v>
      </c>
      <c r="H10" s="35"/>
      <c r="L10"/>
    </row>
    <row r="11" spans="1:12" ht="39" customHeight="1" x14ac:dyDescent="0.25">
      <c r="A11" s="33">
        <v>10</v>
      </c>
      <c r="B11" s="46" t="s">
        <v>119</v>
      </c>
      <c r="C11" s="43">
        <v>45349</v>
      </c>
      <c r="D11" s="34" t="s">
        <v>21</v>
      </c>
      <c r="E11" s="47">
        <v>382320</v>
      </c>
      <c r="F11" s="47">
        <v>30586</v>
      </c>
      <c r="G11" s="47">
        <f t="shared" si="2"/>
        <v>412906</v>
      </c>
      <c r="H11" s="35"/>
      <c r="L11"/>
    </row>
    <row r="12" spans="1:12" ht="39" customHeight="1" x14ac:dyDescent="0.25">
      <c r="A12" s="33">
        <v>11</v>
      </c>
      <c r="B12" s="46" t="s">
        <v>120</v>
      </c>
      <c r="C12" s="43">
        <v>45349</v>
      </c>
      <c r="D12" s="34" t="s">
        <v>13</v>
      </c>
      <c r="E12" s="47">
        <v>764640</v>
      </c>
      <c r="F12" s="47">
        <v>61171</v>
      </c>
      <c r="G12" s="47">
        <f t="shared" si="1"/>
        <v>825811</v>
      </c>
      <c r="H12" s="35"/>
      <c r="L12"/>
    </row>
    <row r="13" spans="1:12" ht="18.75" customHeight="1" x14ac:dyDescent="0.2">
      <c r="A13" s="36"/>
      <c r="B13" s="36"/>
      <c r="C13" s="38"/>
      <c r="D13" s="64" t="s">
        <v>32</v>
      </c>
      <c r="E13" s="65"/>
      <c r="F13" s="66"/>
      <c r="G13" s="39">
        <f>SUM(G2:G12)</f>
        <v>5992471</v>
      </c>
      <c r="H13" s="37"/>
    </row>
    <row r="15" spans="1:12" ht="18.75" customHeight="1" x14ac:dyDescent="0.25">
      <c r="G15" s="48"/>
    </row>
  </sheetData>
  <mergeCells count="1">
    <mergeCell ref="D13:F13"/>
  </mergeCells>
  <conditionalFormatting sqref="B16:B25">
    <cfRule type="duplicateValues" dxfId="6" priority="3"/>
  </conditionalFormatting>
  <conditionalFormatting sqref="B16:B25">
    <cfRule type="duplicateValues" dxfId="5" priority="2"/>
  </conditionalFormatting>
  <conditionalFormatting sqref="B13:B25">
    <cfRule type="duplicateValues" dxfId="4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 activeCell="H11" sqref="H1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</v>
      </c>
      <c r="F1" s="29" t="s">
        <v>35</v>
      </c>
      <c r="G1" s="29" t="s">
        <v>0</v>
      </c>
      <c r="H1" s="29" t="s">
        <v>36</v>
      </c>
      <c r="I1" s="31" t="s">
        <v>31</v>
      </c>
    </row>
    <row r="2" spans="1:13" ht="28.5" customHeight="1" x14ac:dyDescent="0.25">
      <c r="A2" s="33">
        <v>1</v>
      </c>
      <c r="B2" s="46" t="s">
        <v>99</v>
      </c>
      <c r="C2" s="43">
        <v>45327</v>
      </c>
      <c r="D2" s="34" t="s">
        <v>12</v>
      </c>
      <c r="E2" s="34" t="s">
        <v>37</v>
      </c>
      <c r="F2" s="47">
        <v>4919577</v>
      </c>
      <c r="G2" s="47">
        <v>393566</v>
      </c>
      <c r="H2" s="47">
        <f>+F2+G2</f>
        <v>5313143</v>
      </c>
      <c r="I2" s="35"/>
      <c r="M2" s="49"/>
    </row>
    <row r="3" spans="1:13" ht="28.5" customHeight="1" x14ac:dyDescent="0.25">
      <c r="A3" s="33">
        <v>2</v>
      </c>
      <c r="B3" s="46" t="s">
        <v>100</v>
      </c>
      <c r="C3" s="43">
        <v>45327</v>
      </c>
      <c r="D3" s="34" t="s">
        <v>12</v>
      </c>
      <c r="E3" s="34" t="s">
        <v>38</v>
      </c>
      <c r="F3" s="47">
        <v>26073760</v>
      </c>
      <c r="G3" s="47">
        <v>2085901</v>
      </c>
      <c r="H3" s="47">
        <f t="shared" ref="H3:H10" si="0">+F3+G3</f>
        <v>28159661</v>
      </c>
      <c r="I3" s="35"/>
      <c r="M3" s="49"/>
    </row>
    <row r="4" spans="1:13" ht="28.5" customHeight="1" x14ac:dyDescent="0.25">
      <c r="A4" s="33">
        <v>3</v>
      </c>
      <c r="B4" s="46" t="s">
        <v>101</v>
      </c>
      <c r="C4" s="43">
        <v>45327</v>
      </c>
      <c r="D4" s="34" t="s">
        <v>12</v>
      </c>
      <c r="E4" s="34" t="s">
        <v>39</v>
      </c>
      <c r="F4" s="47">
        <v>11069049</v>
      </c>
      <c r="G4" s="47">
        <v>885524</v>
      </c>
      <c r="H4" s="47">
        <f t="shared" si="0"/>
        <v>11954573</v>
      </c>
      <c r="I4" s="35"/>
      <c r="M4" s="49"/>
    </row>
    <row r="5" spans="1:13" ht="28.5" customHeight="1" x14ac:dyDescent="0.25">
      <c r="A5" s="33">
        <v>4</v>
      </c>
      <c r="B5" s="46" t="s">
        <v>102</v>
      </c>
      <c r="C5" s="43">
        <v>45327</v>
      </c>
      <c r="D5" s="34" t="s">
        <v>12</v>
      </c>
      <c r="E5" s="34" t="s">
        <v>40</v>
      </c>
      <c r="F5" s="47">
        <v>19678309</v>
      </c>
      <c r="G5" s="47">
        <v>1574265</v>
      </c>
      <c r="H5" s="47">
        <f t="shared" ref="H5:H6" si="1">+F5+G5</f>
        <v>21252574</v>
      </c>
      <c r="I5" s="35"/>
      <c r="M5" s="49"/>
    </row>
    <row r="6" spans="1:13" ht="28.5" customHeight="1" x14ac:dyDescent="0.25">
      <c r="A6" s="33">
        <v>5</v>
      </c>
      <c r="B6" s="46" t="s">
        <v>103</v>
      </c>
      <c r="C6" s="43">
        <v>45327</v>
      </c>
      <c r="D6" s="34" t="s">
        <v>12</v>
      </c>
      <c r="E6" s="34" t="s">
        <v>43</v>
      </c>
      <c r="F6" s="47">
        <v>11315028</v>
      </c>
      <c r="G6" s="47">
        <v>905202</v>
      </c>
      <c r="H6" s="47">
        <f t="shared" si="1"/>
        <v>12220230</v>
      </c>
      <c r="I6" s="35"/>
      <c r="M6" s="49"/>
    </row>
    <row r="7" spans="1:13" ht="28.5" customHeight="1" x14ac:dyDescent="0.25">
      <c r="A7" s="33">
        <v>6</v>
      </c>
      <c r="B7" s="46" t="s">
        <v>104</v>
      </c>
      <c r="C7" s="43">
        <v>45327</v>
      </c>
      <c r="D7" s="34" t="s">
        <v>12</v>
      </c>
      <c r="E7" s="34" t="s">
        <v>44</v>
      </c>
      <c r="F7" s="47">
        <v>2459789</v>
      </c>
      <c r="G7" s="47">
        <v>196783</v>
      </c>
      <c r="H7" s="47">
        <f t="shared" si="0"/>
        <v>2656572</v>
      </c>
      <c r="I7" s="35"/>
      <c r="M7" s="49"/>
    </row>
    <row r="8" spans="1:13" ht="28.5" customHeight="1" x14ac:dyDescent="0.25">
      <c r="A8" s="33">
        <v>7</v>
      </c>
      <c r="B8" s="46" t="s">
        <v>105</v>
      </c>
      <c r="C8" s="43">
        <v>45342</v>
      </c>
      <c r="D8" s="34" t="s">
        <v>12</v>
      </c>
      <c r="E8" s="34" t="s">
        <v>107</v>
      </c>
      <c r="F8" s="47">
        <v>6044759</v>
      </c>
      <c r="G8" s="47">
        <v>483580</v>
      </c>
      <c r="H8" s="47">
        <f t="shared" si="0"/>
        <v>6528339</v>
      </c>
      <c r="I8" s="35"/>
      <c r="M8" s="49"/>
    </row>
    <row r="9" spans="1:13" ht="28.5" customHeight="1" x14ac:dyDescent="0.25">
      <c r="A9" s="33">
        <v>8</v>
      </c>
      <c r="B9" s="46" t="s">
        <v>106</v>
      </c>
      <c r="C9" s="43">
        <v>45343</v>
      </c>
      <c r="D9" s="34" t="s">
        <v>12</v>
      </c>
      <c r="E9" s="34" t="s">
        <v>108</v>
      </c>
      <c r="F9" s="47">
        <v>2096367</v>
      </c>
      <c r="G9" s="47">
        <v>0</v>
      </c>
      <c r="H9" s="47">
        <f t="shared" si="0"/>
        <v>2096367</v>
      </c>
      <c r="I9" s="35"/>
      <c r="M9" s="49"/>
    </row>
    <row r="10" spans="1:13" ht="28.5" customHeight="1" x14ac:dyDescent="0.25">
      <c r="A10" s="33">
        <v>9</v>
      </c>
      <c r="B10" s="46" t="s">
        <v>106</v>
      </c>
      <c r="C10" s="43">
        <v>45345</v>
      </c>
      <c r="D10" s="34" t="s">
        <v>12</v>
      </c>
      <c r="E10" s="34" t="s">
        <v>109</v>
      </c>
      <c r="F10" s="47">
        <v>3501290</v>
      </c>
      <c r="G10" s="47">
        <v>0</v>
      </c>
      <c r="H10" s="47">
        <f t="shared" si="0"/>
        <v>3501290</v>
      </c>
      <c r="I10" s="35"/>
      <c r="J10" s="51"/>
      <c r="M10" s="49"/>
    </row>
    <row r="11" spans="1:13" ht="18.75" customHeight="1" x14ac:dyDescent="0.2">
      <c r="A11" s="36"/>
      <c r="B11" s="36"/>
      <c r="C11" s="38"/>
      <c r="D11" s="64" t="s">
        <v>34</v>
      </c>
      <c r="E11" s="65"/>
      <c r="F11" s="65"/>
      <c r="G11" s="66"/>
      <c r="H11" s="39">
        <f>SUM(H2:H10)</f>
        <v>93682749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3" priority="4"/>
  </conditionalFormatting>
  <conditionalFormatting sqref="B14:B23">
    <cfRule type="duplicateValues" dxfId="2" priority="3"/>
  </conditionalFormatting>
  <conditionalFormatting sqref="B11:B23">
    <cfRule type="duplicateValues" dxfId="1" priority="13"/>
  </conditionalFormatting>
  <conditionalFormatting sqref="B2:B10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CONG NO</vt:lpstr>
      <vt:lpstr>Chi Tiết Bán Hàng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2024-03-05T08:07:09Z</dcterms:modified>
</cp:coreProperties>
</file>