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</sheets>
  <definedNames>
    <definedName name="_xlnm._FilterDatabase" localSheetId="1" hidden="1">'Chi Tiết Bán Hàng'!$A$1:$M$91</definedName>
    <definedName name="_xlnm._FilterDatabase" localSheetId="2" hidden="1">'Hàng trả'!$A$1:$H$18</definedName>
    <definedName name="_xlnm._FilterDatabase" localSheetId="3" hidden="1">'Hỗ trợ'!$A$1:$I$15</definedName>
  </definedNames>
  <calcPr calcId="162913"/>
</workbook>
</file>

<file path=xl/calcChain.xml><?xml version="1.0" encoding="utf-8"?>
<calcChain xmlns="http://schemas.openxmlformats.org/spreadsheetml/2006/main">
  <c r="E93" i="20" l="1"/>
  <c r="F93" i="20"/>
  <c r="H3" i="25"/>
  <c r="H4" i="25"/>
  <c r="H5" i="25"/>
  <c r="H6" i="25"/>
  <c r="H7" i="25"/>
  <c r="H8" i="25"/>
  <c r="H9" i="25"/>
  <c r="H10" i="25" l="1"/>
  <c r="H11" i="25"/>
  <c r="H12" i="25"/>
  <c r="H13" i="25"/>
  <c r="H14" i="25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H2" i="25" l="1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2" i="20"/>
  <c r="G3" i="21" l="1"/>
  <c r="G4" i="21"/>
  <c r="G2" i="21"/>
  <c r="D6" i="16" l="1"/>
  <c r="C6" i="16"/>
  <c r="H15" i="25" l="1"/>
  <c r="F12" i="16" l="1"/>
  <c r="G15" i="16" l="1"/>
  <c r="G18" i="21"/>
  <c r="G91" i="20" l="1"/>
  <c r="E9" i="16" l="1"/>
  <c r="G16" i="16" s="1"/>
</calcChain>
</file>

<file path=xl/sharedStrings.xml><?xml version="1.0" encoding="utf-8"?>
<sst xmlns="http://schemas.openxmlformats.org/spreadsheetml/2006/main" count="295" uniqueCount="167">
  <si>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</si>
  <si>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</si>
  <si>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</si>
  <si>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</si>
  <si>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</si>
  <si>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</si>
  <si>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</si>
  <si>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</si>
  <si>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</si>
  <si>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</si>
  <si>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</si>
  <si>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</si>
  <si>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</si>
  <si>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</si>
  <si>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</si>
  <si>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</si>
  <si>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</si>
  <si>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</si>
  <si>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</si>
  <si>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</si>
  <si>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</si>
  <si>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</si>
  <si>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</si>
  <si>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</si>
  <si>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</si>
  <si>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</si>
  <si>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</si>
  <si>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</si>
  <si>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</si>
  <si>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</si>
  <si>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</si>
  <si>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</si>
  <si>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</si>
  <si>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</si>
  <si>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</si>
  <si>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00000343</t>
  </si>
  <si>
    <t>Số tiền chưa thuế GTGT</t>
  </si>
  <si>
    <t>Hỗ trợ thêm 1%</t>
  </si>
  <si>
    <t>Hỗ trợ cung cấp thông tin 0.5%</t>
  </si>
  <si>
    <t>DIS - Hỗ trợ trưng bày sản phẩm 2.3%</t>
  </si>
  <si>
    <t>CTG - Hỗ trợ nhóm mua hàng trọng điểm 4%</t>
  </si>
  <si>
    <t>Hỗ trợ tiếp thị 5.3%</t>
  </si>
  <si>
    <t xml:space="preserve">Hỗ trợ cùng hợp tác 2.25% </t>
  </si>
  <si>
    <t>THEO DÕI CÔNG NỢ / CTY MEGA - 31/10/2023</t>
  </si>
  <si>
    <t>Bảng kê hóa đơn tháng 10</t>
  </si>
  <si>
    <t>Hàng trả tháng 10</t>
  </si>
  <si>
    <t>Tổng thanh toán tháng 10</t>
  </si>
  <si>
    <t>Hỗ trợ tháng 10</t>
  </si>
  <si>
    <t>Tổng tiền</t>
  </si>
  <si>
    <t>00000445</t>
  </si>
  <si>
    <t>00000633</t>
  </si>
  <si>
    <t>00000647</t>
  </si>
  <si>
    <t>00000658</t>
  </si>
  <si>
    <t>00000306</t>
  </si>
  <si>
    <t>00000377</t>
  </si>
  <si>
    <t>00000390</t>
  </si>
  <si>
    <t>00000418</t>
  </si>
  <si>
    <t>00000461</t>
  </si>
  <si>
    <t>00000466</t>
  </si>
  <si>
    <t>00000511</t>
  </si>
  <si>
    <t>00000463</t>
  </si>
  <si>
    <t>00000677</t>
  </si>
  <si>
    <t>00000699</t>
  </si>
  <si>
    <t>00000434</t>
  </si>
  <si>
    <t>00060814</t>
  </si>
  <si>
    <t>00060815</t>
  </si>
  <si>
    <t>00060816</t>
  </si>
  <si>
    <t>00060817</t>
  </si>
  <si>
    <t>00060818</t>
  </si>
  <si>
    <t>00060819</t>
  </si>
  <si>
    <t>00060820</t>
  </si>
  <si>
    <t>00060821</t>
  </si>
  <si>
    <t>00060822</t>
  </si>
  <si>
    <t>00060823</t>
  </si>
  <si>
    <t>00060824</t>
  </si>
  <si>
    <t>00060825</t>
  </si>
  <si>
    <t>00060826</t>
  </si>
  <si>
    <t>00062042</t>
  </si>
  <si>
    <t>00062043</t>
  </si>
  <si>
    <t>00062044</t>
  </si>
  <si>
    <t>00062045</t>
  </si>
  <si>
    <t>00062046</t>
  </si>
  <si>
    <t>00062047</t>
  </si>
  <si>
    <t>00062048</t>
  </si>
  <si>
    <t>00062049</t>
  </si>
  <si>
    <t>00062050</t>
  </si>
  <si>
    <t>00062051</t>
  </si>
  <si>
    <t>00062052</t>
  </si>
  <si>
    <t>00062053</t>
  </si>
  <si>
    <t>00062054</t>
  </si>
  <si>
    <t>00062055</t>
  </si>
  <si>
    <t>00062056</t>
  </si>
  <si>
    <t>00062057</t>
  </si>
  <si>
    <t>00062058</t>
  </si>
  <si>
    <t>00062059</t>
  </si>
  <si>
    <t>00062060</t>
  </si>
  <si>
    <t>00062061</t>
  </si>
  <si>
    <t>00062062</t>
  </si>
  <si>
    <t>00062063</t>
  </si>
  <si>
    <t>00062064</t>
  </si>
  <si>
    <t>00062065</t>
  </si>
  <si>
    <t>00062066</t>
  </si>
  <si>
    <t>00063598</t>
  </si>
  <si>
    <t>00063599</t>
  </si>
  <si>
    <t>00063600</t>
  </si>
  <si>
    <t>00063601</t>
  </si>
  <si>
    <t>00063602</t>
  </si>
  <si>
    <t>00063603</t>
  </si>
  <si>
    <t>00063604</t>
  </si>
  <si>
    <t>00063605</t>
  </si>
  <si>
    <t>00063606</t>
  </si>
  <si>
    <t>00063607</t>
  </si>
  <si>
    <t>00063608</t>
  </si>
  <si>
    <t>00063609</t>
  </si>
  <si>
    <t>00063610</t>
  </si>
  <si>
    <t>00063611</t>
  </si>
  <si>
    <t>00063612</t>
  </si>
  <si>
    <t>00063613</t>
  </si>
  <si>
    <t>00063616</t>
  </si>
  <si>
    <t>00063617</t>
  </si>
  <si>
    <t>00063618</t>
  </si>
  <si>
    <t>00063619</t>
  </si>
  <si>
    <t>00063620</t>
  </si>
  <si>
    <t>00065092</t>
  </si>
  <si>
    <t>00065093</t>
  </si>
  <si>
    <t>00065094</t>
  </si>
  <si>
    <t>00065095</t>
  </si>
  <si>
    <t>00065096</t>
  </si>
  <si>
    <t>00065097</t>
  </si>
  <si>
    <t>00065098</t>
  </si>
  <si>
    <t>00065099</t>
  </si>
  <si>
    <t>00065100</t>
  </si>
  <si>
    <t>00065101</t>
  </si>
  <si>
    <t>00065102</t>
  </si>
  <si>
    <t>00065103</t>
  </si>
  <si>
    <t>00065104</t>
  </si>
  <si>
    <t>00065105</t>
  </si>
  <si>
    <t>00065106</t>
  </si>
  <si>
    <t>00065110</t>
  </si>
  <si>
    <t>00065237</t>
  </si>
  <si>
    <t>00065238</t>
  </si>
  <si>
    <t>00065239</t>
  </si>
  <si>
    <t>00065240</t>
  </si>
  <si>
    <t>00065241</t>
  </si>
  <si>
    <t>00065242</t>
  </si>
  <si>
    <t>00065243</t>
  </si>
  <si>
    <t>00065244</t>
  </si>
  <si>
    <t>00065245</t>
  </si>
  <si>
    <t>00065246</t>
  </si>
  <si>
    <t>00065247</t>
  </si>
  <si>
    <t>00065248</t>
  </si>
  <si>
    <t>00065249</t>
  </si>
  <si>
    <t>00065250</t>
  </si>
  <si>
    <t xml:space="preserve">Hỗ trợ phí vận chuyển tháng 9/2023 </t>
  </si>
  <si>
    <t>00047655</t>
  </si>
  <si>
    <t>00047656</t>
  </si>
  <si>
    <t>00047657</t>
  </si>
  <si>
    <t>00047658</t>
  </si>
  <si>
    <t>00047659</t>
  </si>
  <si>
    <t>00047660</t>
  </si>
  <si>
    <t>00050182</t>
  </si>
  <si>
    <t>00050183</t>
  </si>
  <si>
    <t>00050278</t>
  </si>
  <si>
    <t>00050279</t>
  </si>
  <si>
    <t>00050280</t>
  </si>
  <si>
    <t>00050281</t>
  </si>
  <si>
    <t>00009380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</si>
</sst>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4" fontId="14" fillId="0" borderId="1" xfId="0" applyNumberFormat="1" applyFont="1" applyBorder="1" applyAlignment="1">
      <alignment horizontal="center" vertical="center"/>
    </xf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0" fontId="14" fillId="0" borderId="1" xfId="0" applyFont="1" applyBorder="1" applyAlignment="1">
      <alignment horizontal="left" vertical="center" wrapText="1"/>
    </xf>
    <xf numFmtId="37" fontId="12" fillId="0" borderId="0" xfId="0" applyNumberFormat="1" applyFont="1"/>
    <xf numFmtId="165" fontId="14" fillId="0" borderId="1" xfId="1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65" fontId="13" fillId="0" borderId="1" xfId="1" applyNumberFormat="1" applyFont="1" applyBorder="1" applyAlignment="1">
      <alignment horizontal="right" vertical="center"/>
    </xf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0" xfId="1" applyNumberFormat="1" applyFont="1"/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0" fontId="12" fillId="0" borderId="1" xfId="0" applyFont="1" applyBorder="1" applyAlignment="1">
      <alignment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I1" sqref="I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1" t="s">
        <v>43</v>
      </c>
      <c r="B1" s="61"/>
      <c r="C1" s="61"/>
      <c r="D1" s="61"/>
      <c r="E1" s="61"/>
      <c r="F1" s="61"/>
      <c r="G1" s="61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25</v>
      </c>
      <c r="H2" s="6"/>
      <c r="I2" s="6"/>
    </row>
    <row r="3" spans="1:11" ht="15.75" x14ac:dyDescent="0.25">
      <c r="A3" s="26"/>
      <c r="B3" s="27" t="s">
        <v>9</v>
      </c>
      <c r="C3" s="67">
        <v>391404309</v>
      </c>
      <c r="D3" s="68"/>
      <c r="E3" s="27"/>
      <c r="F3" s="27"/>
      <c r="G3" s="27"/>
      <c r="H3" s="54"/>
      <c r="I3" s="6"/>
      <c r="J3" s="48"/>
    </row>
    <row r="4" spans="1:11" ht="15.75" x14ac:dyDescent="0.25">
      <c r="A4" s="11"/>
      <c r="B4" s="7" t="s">
        <v>44</v>
      </c>
      <c r="C4" s="8">
        <v>290344709</v>
      </c>
      <c r="D4" s="8">
        <v>23227581</v>
      </c>
      <c r="E4" s="8"/>
      <c r="F4" s="9"/>
      <c r="G4" s="9"/>
      <c r="I4" s="6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2" t="s">
        <v>6</v>
      </c>
      <c r="B6" s="63"/>
      <c r="C6" s="14">
        <f>SUM(C4:C4)</f>
        <v>290344709</v>
      </c>
      <c r="D6" s="14">
        <f>SUM(D4:D4)</f>
        <v>23227581</v>
      </c>
      <c r="E6" s="14"/>
      <c r="F6" s="16"/>
      <c r="G6" s="14"/>
      <c r="I6" s="48"/>
      <c r="K6" s="48"/>
    </row>
    <row r="7" spans="1:11" ht="15.75" x14ac:dyDescent="0.25">
      <c r="A7" s="11"/>
      <c r="B7" s="20" t="s">
        <v>45</v>
      </c>
      <c r="C7" s="8"/>
      <c r="D7" s="8"/>
      <c r="E7" s="8">
        <v>20184470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2" t="s">
        <v>7</v>
      </c>
      <c r="B9" s="63"/>
      <c r="C9" s="14"/>
      <c r="D9" s="14"/>
      <c r="E9" s="14">
        <f>SUM(E7:E8)</f>
        <v>20184470</v>
      </c>
      <c r="F9" s="16"/>
      <c r="G9" s="17"/>
      <c r="I9" s="48"/>
    </row>
    <row r="10" spans="1:11" ht="15.75" x14ac:dyDescent="0.25">
      <c r="A10" s="11"/>
      <c r="B10" s="20" t="s">
        <v>47</v>
      </c>
      <c r="C10" s="8"/>
      <c r="D10" s="8"/>
      <c r="E10" s="8"/>
      <c r="F10" s="9">
        <v>50234304</v>
      </c>
      <c r="G10" s="10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2" t="s">
        <v>33</v>
      </c>
      <c r="B12" s="63"/>
      <c r="C12" s="14"/>
      <c r="D12" s="14"/>
      <c r="E12" s="14"/>
      <c r="F12" s="14">
        <f>SUM(F10:F11)</f>
        <v>50234304</v>
      </c>
      <c r="G12" s="17"/>
    </row>
    <row r="13" spans="1:11" ht="15.75" x14ac:dyDescent="0.25">
      <c r="A13" s="11"/>
      <c r="B13" s="7" t="s">
        <v>46</v>
      </c>
      <c r="C13" s="8"/>
      <c r="D13" s="8"/>
      <c r="E13" s="8"/>
      <c r="F13" s="9"/>
      <c r="G13" s="9">
        <v>215827182</v>
      </c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62" t="s">
        <v>8</v>
      </c>
      <c r="B15" s="63"/>
      <c r="C15" s="18"/>
      <c r="D15" s="18"/>
      <c r="E15" s="15"/>
      <c r="F15" s="17"/>
      <c r="G15" s="19">
        <f>SUM(G13:G14)</f>
        <v>215827182</v>
      </c>
      <c r="I15" s="22"/>
    </row>
    <row r="16" spans="1:11" ht="21.75" customHeight="1" x14ac:dyDescent="0.3">
      <c r="A16" s="64" t="s">
        <v>26</v>
      </c>
      <c r="B16" s="65"/>
      <c r="C16" s="65"/>
      <c r="D16" s="65"/>
      <c r="E16" s="65"/>
      <c r="F16" s="66"/>
      <c r="G16" s="28">
        <f>C3+C6+D6-E9-F12-G15</f>
        <v>418730643</v>
      </c>
      <c r="I16" s="22"/>
      <c r="J16" s="48"/>
    </row>
    <row r="17" spans="1:10" ht="15.75" x14ac:dyDescent="0.25">
      <c r="A17" s="1"/>
      <c r="B17" s="4"/>
      <c r="C17" s="24"/>
      <c r="D17" s="24"/>
      <c r="E17" s="2"/>
      <c r="G17" s="56"/>
      <c r="I17" s="22"/>
      <c r="J17" s="48"/>
    </row>
    <row r="18" spans="1:10" ht="15.75" x14ac:dyDescent="0.25">
      <c r="A18" s="1"/>
      <c r="B18" s="4"/>
      <c r="C18" s="24"/>
      <c r="D18" s="24"/>
      <c r="E18" s="2"/>
      <c r="G18" s="58"/>
      <c r="I18" s="22"/>
    </row>
    <row r="19" spans="1:10" ht="15.75" x14ac:dyDescent="0.25">
      <c r="A19" s="1"/>
      <c r="B19" s="4"/>
      <c r="C19" s="24"/>
      <c r="D19" s="24"/>
      <c r="E19" s="2"/>
      <c r="G19" s="48"/>
      <c r="I19" s="22"/>
    </row>
    <row r="20" spans="1:10" ht="15.75" x14ac:dyDescent="0.25">
      <c r="A20" s="5"/>
      <c r="C20" s="25"/>
      <c r="D20" s="25"/>
      <c r="E20" s="3"/>
      <c r="G20" s="48"/>
      <c r="I20" s="22"/>
    </row>
    <row r="21" spans="1:10" x14ac:dyDescent="0.25">
      <c r="G21" s="48"/>
    </row>
    <row r="22" spans="1:10" x14ac:dyDescent="0.25">
      <c r="G22" s="48"/>
      <c r="I22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zoomScaleNormal="100" workbookViewId="0">
      <pane ySplit="1" topLeftCell="A85" activePane="bottomLeft" state="frozen"/>
      <selection pane="bottomLeft" activeCell="G91" sqref="G9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2.28515625" style="32" customWidth="1"/>
    <col min="5" max="7" width="18.5703125" style="32" customWidth="1"/>
    <col min="8" max="8" width="15.28515625" style="42" customWidth="1"/>
    <col min="9" max="9" width="9.140625" style="32"/>
    <col min="10" max="10" width="11.140625" style="42" bestFit="1" customWidth="1"/>
    <col min="11" max="11" width="9.140625" style="42"/>
    <col min="12" max="12" width="20.5703125" style="32" bestFit="1" customWidth="1"/>
    <col min="13" max="13" width="9.140625" style="59"/>
    <col min="14" max="16384" width="9.140625" style="32"/>
  </cols>
  <sheetData>
    <row r="1" spans="1:8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29</v>
      </c>
      <c r="F1" s="29" t="s">
        <v>0</v>
      </c>
      <c r="G1" s="29" t="s">
        <v>30</v>
      </c>
      <c r="H1" s="31" t="s">
        <v>31</v>
      </c>
    </row>
    <row r="2" spans="1:8" ht="39" customHeight="1" x14ac:dyDescent="0.2">
      <c r="A2" s="33">
        <v>1</v>
      </c>
      <c r="B2" s="34" t="s">
        <v>64</v>
      </c>
      <c r="C2" s="46">
        <v>45206</v>
      </c>
      <c r="D2" s="34" t="s">
        <v>20</v>
      </c>
      <c r="E2" s="50">
        <v>2221160</v>
      </c>
      <c r="F2" s="50">
        <v>177693</v>
      </c>
      <c r="G2" s="50">
        <f>+E2+F2</f>
        <v>2398853</v>
      </c>
      <c r="H2" s="35"/>
    </row>
    <row r="3" spans="1:8" ht="39" customHeight="1" x14ac:dyDescent="0.2">
      <c r="A3" s="33">
        <v>2</v>
      </c>
      <c r="B3" s="34" t="s">
        <v>65</v>
      </c>
      <c r="C3" s="46">
        <v>45206</v>
      </c>
      <c r="D3" s="34" t="s">
        <v>12</v>
      </c>
      <c r="E3" s="50">
        <v>8171340</v>
      </c>
      <c r="F3" s="50">
        <v>653707</v>
      </c>
      <c r="G3" s="50">
        <f t="shared" ref="G3:G66" si="0">+E3+F3</f>
        <v>8825047</v>
      </c>
      <c r="H3" s="35"/>
    </row>
    <row r="4" spans="1:8" ht="39" customHeight="1" x14ac:dyDescent="0.2">
      <c r="A4" s="33">
        <v>3</v>
      </c>
      <c r="B4" s="34" t="s">
        <v>66</v>
      </c>
      <c r="C4" s="46">
        <v>45206</v>
      </c>
      <c r="D4" s="34" t="s">
        <v>12</v>
      </c>
      <c r="E4" s="50">
        <v>1190660</v>
      </c>
      <c r="F4" s="50">
        <v>95253</v>
      </c>
      <c r="G4" s="50">
        <f t="shared" si="0"/>
        <v>1285913</v>
      </c>
      <c r="H4" s="35"/>
    </row>
    <row r="5" spans="1:8" ht="39" customHeight="1" x14ac:dyDescent="0.2">
      <c r="A5" s="33">
        <v>4</v>
      </c>
      <c r="B5" s="34" t="s">
        <v>67</v>
      </c>
      <c r="C5" s="46">
        <v>45206</v>
      </c>
      <c r="D5" s="34" t="s">
        <v>15</v>
      </c>
      <c r="E5" s="50">
        <v>1110580</v>
      </c>
      <c r="F5" s="50">
        <v>88846</v>
      </c>
      <c r="G5" s="50">
        <f t="shared" si="0"/>
        <v>1199426</v>
      </c>
      <c r="H5" s="35"/>
    </row>
    <row r="6" spans="1:8" ht="39" customHeight="1" x14ac:dyDescent="0.2">
      <c r="A6" s="33">
        <v>5</v>
      </c>
      <c r="B6" s="34" t="s">
        <v>68</v>
      </c>
      <c r="C6" s="46">
        <v>45206</v>
      </c>
      <c r="D6" s="34" t="s">
        <v>16</v>
      </c>
      <c r="E6" s="50">
        <v>1110580</v>
      </c>
      <c r="F6" s="50">
        <v>88846</v>
      </c>
      <c r="G6" s="50">
        <f t="shared" si="0"/>
        <v>1199426</v>
      </c>
      <c r="H6" s="35"/>
    </row>
    <row r="7" spans="1:8" ht="39" customHeight="1" x14ac:dyDescent="0.2">
      <c r="A7" s="33">
        <v>6</v>
      </c>
      <c r="B7" s="34" t="s">
        <v>69</v>
      </c>
      <c r="C7" s="46">
        <v>45206</v>
      </c>
      <c r="D7" s="34" t="s">
        <v>18</v>
      </c>
      <c r="E7" s="50">
        <v>501830</v>
      </c>
      <c r="F7" s="50">
        <v>40146</v>
      </c>
      <c r="G7" s="50">
        <f t="shared" si="0"/>
        <v>541976</v>
      </c>
      <c r="H7" s="35"/>
    </row>
    <row r="8" spans="1:8" ht="39" customHeight="1" x14ac:dyDescent="0.2">
      <c r="A8" s="33">
        <v>7</v>
      </c>
      <c r="B8" s="34" t="s">
        <v>70</v>
      </c>
      <c r="C8" s="46">
        <v>45206</v>
      </c>
      <c r="D8" s="34" t="s">
        <v>18</v>
      </c>
      <c r="E8" s="50">
        <v>10081200</v>
      </c>
      <c r="F8" s="50">
        <v>806496</v>
      </c>
      <c r="G8" s="50">
        <f t="shared" si="0"/>
        <v>10887696</v>
      </c>
      <c r="H8" s="35"/>
    </row>
    <row r="9" spans="1:8" ht="39" customHeight="1" x14ac:dyDescent="0.2">
      <c r="A9" s="33">
        <v>8</v>
      </c>
      <c r="B9" s="34" t="s">
        <v>71</v>
      </c>
      <c r="C9" s="46">
        <v>45206</v>
      </c>
      <c r="D9" s="34" t="s">
        <v>22</v>
      </c>
      <c r="E9" s="50">
        <v>1309220</v>
      </c>
      <c r="F9" s="50">
        <v>104738</v>
      </c>
      <c r="G9" s="50">
        <f t="shared" si="0"/>
        <v>1413958</v>
      </c>
      <c r="H9" s="35"/>
    </row>
    <row r="10" spans="1:8" ht="39" customHeight="1" x14ac:dyDescent="0.2">
      <c r="A10" s="33">
        <v>9</v>
      </c>
      <c r="B10" s="34" t="s">
        <v>72</v>
      </c>
      <c r="C10" s="46">
        <v>45206</v>
      </c>
      <c r="D10" s="34" t="s">
        <v>19</v>
      </c>
      <c r="E10" s="50">
        <v>2381320</v>
      </c>
      <c r="F10" s="50">
        <v>190506</v>
      </c>
      <c r="G10" s="50">
        <f t="shared" si="0"/>
        <v>2571826</v>
      </c>
      <c r="H10" s="35"/>
    </row>
    <row r="11" spans="1:8" ht="39" customHeight="1" x14ac:dyDescent="0.2">
      <c r="A11" s="33">
        <v>10</v>
      </c>
      <c r="B11" s="34" t="s">
        <v>73</v>
      </c>
      <c r="C11" s="46">
        <v>45206</v>
      </c>
      <c r="D11" s="34" t="s">
        <v>24</v>
      </c>
      <c r="E11" s="50">
        <v>2830115</v>
      </c>
      <c r="F11" s="50">
        <v>226409</v>
      </c>
      <c r="G11" s="50">
        <f t="shared" si="0"/>
        <v>3056524</v>
      </c>
      <c r="H11" s="35"/>
    </row>
    <row r="12" spans="1:8" ht="39" customHeight="1" x14ac:dyDescent="0.2">
      <c r="A12" s="33">
        <v>11</v>
      </c>
      <c r="B12" s="34" t="s">
        <v>74</v>
      </c>
      <c r="C12" s="46">
        <v>45206</v>
      </c>
      <c r="D12" s="34" t="s">
        <v>17</v>
      </c>
      <c r="E12" s="50">
        <v>1468620</v>
      </c>
      <c r="F12" s="50">
        <v>117490</v>
      </c>
      <c r="G12" s="50">
        <f t="shared" si="0"/>
        <v>1586110</v>
      </c>
      <c r="H12" s="35"/>
    </row>
    <row r="13" spans="1:8" ht="39" customHeight="1" x14ac:dyDescent="0.2">
      <c r="A13" s="33">
        <v>12</v>
      </c>
      <c r="B13" s="34" t="s">
        <v>75</v>
      </c>
      <c r="C13" s="46">
        <v>45206</v>
      </c>
      <c r="D13" s="34" t="s">
        <v>12</v>
      </c>
      <c r="E13" s="50">
        <v>2579200</v>
      </c>
      <c r="F13" s="50">
        <v>206336</v>
      </c>
      <c r="G13" s="50">
        <f t="shared" si="0"/>
        <v>2785536</v>
      </c>
      <c r="H13" s="35"/>
    </row>
    <row r="14" spans="1:8" ht="39" customHeight="1" x14ac:dyDescent="0.2">
      <c r="A14" s="33">
        <v>13</v>
      </c>
      <c r="B14" s="34" t="s">
        <v>76</v>
      </c>
      <c r="C14" s="46">
        <v>45206</v>
      </c>
      <c r="D14" s="34" t="s">
        <v>12</v>
      </c>
      <c r="E14" s="50">
        <v>3833570</v>
      </c>
      <c r="F14" s="50">
        <v>306686</v>
      </c>
      <c r="G14" s="50">
        <f t="shared" si="0"/>
        <v>4140256</v>
      </c>
      <c r="H14" s="35"/>
    </row>
    <row r="15" spans="1:8" ht="39" customHeight="1" x14ac:dyDescent="0.2">
      <c r="A15" s="33">
        <v>14</v>
      </c>
      <c r="B15" s="34" t="s">
        <v>77</v>
      </c>
      <c r="C15" s="46">
        <v>45213</v>
      </c>
      <c r="D15" s="34" t="s">
        <v>20</v>
      </c>
      <c r="E15" s="50">
        <v>2531869</v>
      </c>
      <c r="F15" s="50">
        <v>202550</v>
      </c>
      <c r="G15" s="50">
        <f t="shared" si="0"/>
        <v>2734419</v>
      </c>
      <c r="H15" s="35"/>
    </row>
    <row r="16" spans="1:8" ht="39" customHeight="1" x14ac:dyDescent="0.2">
      <c r="A16" s="33">
        <v>15</v>
      </c>
      <c r="B16" s="34" t="s">
        <v>78</v>
      </c>
      <c r="C16" s="46">
        <v>45213</v>
      </c>
      <c r="D16" s="34" t="s">
        <v>14</v>
      </c>
      <c r="E16" s="50">
        <v>4504550</v>
      </c>
      <c r="F16" s="50">
        <v>360364</v>
      </c>
      <c r="G16" s="50">
        <f t="shared" si="0"/>
        <v>4864914</v>
      </c>
      <c r="H16" s="35"/>
    </row>
    <row r="17" spans="1:8" ht="39" customHeight="1" x14ac:dyDescent="0.2">
      <c r="A17" s="33">
        <v>16</v>
      </c>
      <c r="B17" s="34" t="s">
        <v>79</v>
      </c>
      <c r="C17" s="46">
        <v>45213</v>
      </c>
      <c r="D17" s="34" t="s">
        <v>14</v>
      </c>
      <c r="E17" s="50">
        <v>1110580</v>
      </c>
      <c r="F17" s="50">
        <v>88846</v>
      </c>
      <c r="G17" s="50">
        <f t="shared" si="0"/>
        <v>1199426</v>
      </c>
      <c r="H17" s="35"/>
    </row>
    <row r="18" spans="1:8" ht="39" customHeight="1" x14ac:dyDescent="0.2">
      <c r="A18" s="33">
        <v>17</v>
      </c>
      <c r="B18" s="34" t="s">
        <v>80</v>
      </c>
      <c r="C18" s="46">
        <v>45213</v>
      </c>
      <c r="D18" s="34" t="s">
        <v>16</v>
      </c>
      <c r="E18" s="50">
        <v>1468620</v>
      </c>
      <c r="F18" s="50">
        <v>117490</v>
      </c>
      <c r="G18" s="50">
        <f t="shared" si="0"/>
        <v>1586110</v>
      </c>
      <c r="H18" s="35"/>
    </row>
    <row r="19" spans="1:8" ht="39" customHeight="1" x14ac:dyDescent="0.2">
      <c r="A19" s="33">
        <v>18</v>
      </c>
      <c r="B19" s="34" t="s">
        <v>81</v>
      </c>
      <c r="C19" s="46">
        <v>45213</v>
      </c>
      <c r="D19" s="34" t="s">
        <v>22</v>
      </c>
      <c r="E19" s="50">
        <v>2381320</v>
      </c>
      <c r="F19" s="50">
        <v>190506</v>
      </c>
      <c r="G19" s="50">
        <f t="shared" si="0"/>
        <v>2571826</v>
      </c>
      <c r="H19" s="35"/>
    </row>
    <row r="20" spans="1:8" ht="39" customHeight="1" x14ac:dyDescent="0.2">
      <c r="A20" s="33">
        <v>19</v>
      </c>
      <c r="B20" s="34" t="s">
        <v>82</v>
      </c>
      <c r="C20" s="46">
        <v>45213</v>
      </c>
      <c r="D20" s="34" t="s">
        <v>21</v>
      </c>
      <c r="E20" s="50">
        <v>4960520</v>
      </c>
      <c r="F20" s="50">
        <v>396842</v>
      </c>
      <c r="G20" s="50">
        <f t="shared" si="0"/>
        <v>5357362</v>
      </c>
      <c r="H20" s="35"/>
    </row>
    <row r="21" spans="1:8" ht="39" customHeight="1" x14ac:dyDescent="0.2">
      <c r="A21" s="33">
        <v>20</v>
      </c>
      <c r="B21" s="34" t="s">
        <v>83</v>
      </c>
      <c r="C21" s="46">
        <v>45213</v>
      </c>
      <c r="D21" s="34" t="s">
        <v>17</v>
      </c>
      <c r="E21" s="52">
        <v>2381320</v>
      </c>
      <c r="F21" s="52">
        <v>190506</v>
      </c>
      <c r="G21" s="50">
        <f t="shared" si="0"/>
        <v>2571826</v>
      </c>
      <c r="H21" s="35"/>
    </row>
    <row r="22" spans="1:8" ht="39" customHeight="1" x14ac:dyDescent="0.2">
      <c r="A22" s="33">
        <v>21</v>
      </c>
      <c r="B22" s="34" t="s">
        <v>84</v>
      </c>
      <c r="C22" s="46">
        <v>45213</v>
      </c>
      <c r="D22" s="34" t="s">
        <v>23</v>
      </c>
      <c r="E22" s="50">
        <v>2472075</v>
      </c>
      <c r="F22" s="50">
        <v>197766</v>
      </c>
      <c r="G22" s="50">
        <f t="shared" si="0"/>
        <v>2669841</v>
      </c>
      <c r="H22" s="35"/>
    </row>
    <row r="23" spans="1:8" ht="39" customHeight="1" x14ac:dyDescent="0.2">
      <c r="A23" s="33">
        <v>22</v>
      </c>
      <c r="B23" s="34" t="s">
        <v>85</v>
      </c>
      <c r="C23" s="46">
        <v>45213</v>
      </c>
      <c r="D23" s="34" t="s">
        <v>15</v>
      </c>
      <c r="E23" s="52">
        <v>1110580</v>
      </c>
      <c r="F23" s="52">
        <v>88846</v>
      </c>
      <c r="G23" s="50">
        <f t="shared" si="0"/>
        <v>1199426</v>
      </c>
      <c r="H23" s="35"/>
    </row>
    <row r="24" spans="1:8" ht="39" customHeight="1" x14ac:dyDescent="0.2">
      <c r="A24" s="33">
        <v>23</v>
      </c>
      <c r="B24" s="34" t="s">
        <v>86</v>
      </c>
      <c r="C24" s="46">
        <v>45213</v>
      </c>
      <c r="D24" s="34" t="s">
        <v>18</v>
      </c>
      <c r="E24" s="50">
        <v>1110580</v>
      </c>
      <c r="F24" s="50">
        <v>88846</v>
      </c>
      <c r="G24" s="50">
        <f t="shared" si="0"/>
        <v>1199426</v>
      </c>
      <c r="H24" s="35"/>
    </row>
    <row r="25" spans="1:8" ht="39" customHeight="1" x14ac:dyDescent="0.2">
      <c r="A25" s="33">
        <v>24</v>
      </c>
      <c r="B25" s="34" t="s">
        <v>87</v>
      </c>
      <c r="C25" s="46">
        <v>45213</v>
      </c>
      <c r="D25" s="34" t="s">
        <v>20</v>
      </c>
      <c r="E25" s="50">
        <v>1719535</v>
      </c>
      <c r="F25" s="50">
        <v>137563</v>
      </c>
      <c r="G25" s="50">
        <f t="shared" si="0"/>
        <v>1857098</v>
      </c>
      <c r="H25" s="35"/>
    </row>
    <row r="26" spans="1:8" ht="39" customHeight="1" x14ac:dyDescent="0.2">
      <c r="A26" s="33">
        <v>25</v>
      </c>
      <c r="B26" s="34" t="s">
        <v>88</v>
      </c>
      <c r="C26" s="46">
        <v>45213</v>
      </c>
      <c r="D26" s="34" t="s">
        <v>12</v>
      </c>
      <c r="E26" s="50">
        <v>1003660</v>
      </c>
      <c r="F26" s="50">
        <v>80293</v>
      </c>
      <c r="G26" s="50">
        <f t="shared" si="0"/>
        <v>1083953</v>
      </c>
      <c r="H26" s="35"/>
    </row>
    <row r="27" spans="1:8" ht="39" customHeight="1" x14ac:dyDescent="0.2">
      <c r="A27" s="33">
        <v>26</v>
      </c>
      <c r="B27" s="34" t="s">
        <v>89</v>
      </c>
      <c r="C27" s="46">
        <v>45213</v>
      </c>
      <c r="D27" s="34" t="s">
        <v>12</v>
      </c>
      <c r="E27" s="50">
        <v>1468620</v>
      </c>
      <c r="F27" s="50">
        <v>117490</v>
      </c>
      <c r="G27" s="50">
        <f t="shared" si="0"/>
        <v>1586110</v>
      </c>
      <c r="H27" s="35"/>
    </row>
    <row r="28" spans="1:8" ht="39" customHeight="1" x14ac:dyDescent="0.2">
      <c r="A28" s="33">
        <v>27</v>
      </c>
      <c r="B28" s="34" t="s">
        <v>90</v>
      </c>
      <c r="C28" s="46">
        <v>45213</v>
      </c>
      <c r="D28" s="34" t="s">
        <v>12</v>
      </c>
      <c r="E28" s="50">
        <v>1110580</v>
      </c>
      <c r="F28" s="50">
        <v>88846</v>
      </c>
      <c r="G28" s="50">
        <f t="shared" si="0"/>
        <v>1199426</v>
      </c>
      <c r="H28" s="35"/>
    </row>
    <row r="29" spans="1:8" ht="39" customHeight="1" x14ac:dyDescent="0.2">
      <c r="A29" s="33">
        <v>28</v>
      </c>
      <c r="B29" s="34" t="s">
        <v>91</v>
      </c>
      <c r="C29" s="46">
        <v>45213</v>
      </c>
      <c r="D29" s="34" t="s">
        <v>12</v>
      </c>
      <c r="E29" s="50">
        <v>2144100</v>
      </c>
      <c r="F29" s="50">
        <v>171528</v>
      </c>
      <c r="G29" s="50">
        <f t="shared" si="0"/>
        <v>2315628</v>
      </c>
      <c r="H29" s="35"/>
    </row>
    <row r="30" spans="1:8" ht="39" customHeight="1" x14ac:dyDescent="0.2">
      <c r="A30" s="33">
        <v>29</v>
      </c>
      <c r="B30" s="34" t="s">
        <v>92</v>
      </c>
      <c r="C30" s="46">
        <v>45213</v>
      </c>
      <c r="D30" s="34" t="s">
        <v>15</v>
      </c>
      <c r="E30" s="50">
        <v>4603320</v>
      </c>
      <c r="F30" s="50">
        <v>368266</v>
      </c>
      <c r="G30" s="50">
        <f t="shared" si="0"/>
        <v>4971586</v>
      </c>
      <c r="H30" s="35"/>
    </row>
    <row r="31" spans="1:8" ht="39" customHeight="1" x14ac:dyDescent="0.2">
      <c r="A31" s="33">
        <v>30</v>
      </c>
      <c r="B31" s="34" t="s">
        <v>93</v>
      </c>
      <c r="C31" s="46">
        <v>45213</v>
      </c>
      <c r="D31" s="34" t="s">
        <v>16</v>
      </c>
      <c r="E31" s="50">
        <v>1012060</v>
      </c>
      <c r="F31" s="50">
        <v>80965</v>
      </c>
      <c r="G31" s="50">
        <f t="shared" si="0"/>
        <v>1093025</v>
      </c>
      <c r="H31" s="35"/>
    </row>
    <row r="32" spans="1:8" ht="39" customHeight="1" x14ac:dyDescent="0.2">
      <c r="A32" s="33">
        <v>31</v>
      </c>
      <c r="B32" s="34" t="s">
        <v>94</v>
      </c>
      <c r="C32" s="46">
        <v>45213</v>
      </c>
      <c r="D32" s="34" t="s">
        <v>18</v>
      </c>
      <c r="E32" s="50">
        <v>4048240</v>
      </c>
      <c r="F32" s="50">
        <v>323859</v>
      </c>
      <c r="G32" s="50">
        <f t="shared" si="0"/>
        <v>4372099</v>
      </c>
      <c r="H32" s="35"/>
    </row>
    <row r="33" spans="1:8" ht="39" customHeight="1" x14ac:dyDescent="0.2">
      <c r="A33" s="33">
        <v>32</v>
      </c>
      <c r="B33" s="34" t="s">
        <v>95</v>
      </c>
      <c r="C33" s="46">
        <v>45213</v>
      </c>
      <c r="D33" s="34" t="s">
        <v>19</v>
      </c>
      <c r="E33" s="50">
        <v>4048240</v>
      </c>
      <c r="F33" s="50">
        <v>323859</v>
      </c>
      <c r="G33" s="50">
        <f t="shared" si="0"/>
        <v>4372099</v>
      </c>
      <c r="H33" s="35"/>
    </row>
    <row r="34" spans="1:8" ht="39" customHeight="1" x14ac:dyDescent="0.2">
      <c r="A34" s="33">
        <v>33</v>
      </c>
      <c r="B34" s="34" t="s">
        <v>96</v>
      </c>
      <c r="C34" s="46">
        <v>45213</v>
      </c>
      <c r="D34" s="34" t="s">
        <v>24</v>
      </c>
      <c r="E34" s="50">
        <v>1322965</v>
      </c>
      <c r="F34" s="50">
        <v>105837</v>
      </c>
      <c r="G34" s="50">
        <f t="shared" si="0"/>
        <v>1428802</v>
      </c>
      <c r="H34" s="35"/>
    </row>
    <row r="35" spans="1:8" ht="39" customHeight="1" x14ac:dyDescent="0.2">
      <c r="A35" s="33">
        <v>34</v>
      </c>
      <c r="B35" s="34" t="s">
        <v>97</v>
      </c>
      <c r="C35" s="46">
        <v>45213</v>
      </c>
      <c r="D35" s="34" t="s">
        <v>17</v>
      </c>
      <c r="E35" s="50">
        <v>2221160</v>
      </c>
      <c r="F35" s="50">
        <v>177693</v>
      </c>
      <c r="G35" s="50">
        <f t="shared" si="0"/>
        <v>2398853</v>
      </c>
      <c r="H35" s="35"/>
    </row>
    <row r="36" spans="1:8" ht="39" customHeight="1" x14ac:dyDescent="0.2">
      <c r="A36" s="33">
        <v>35</v>
      </c>
      <c r="B36" s="34" t="s">
        <v>98</v>
      </c>
      <c r="C36" s="46">
        <v>45213</v>
      </c>
      <c r="D36" s="34" t="s">
        <v>23</v>
      </c>
      <c r="E36" s="50">
        <v>8095170</v>
      </c>
      <c r="F36" s="50">
        <v>647614</v>
      </c>
      <c r="G36" s="50">
        <f t="shared" si="0"/>
        <v>8742784</v>
      </c>
      <c r="H36" s="35"/>
    </row>
    <row r="37" spans="1:8" ht="39" customHeight="1" x14ac:dyDescent="0.2">
      <c r="A37" s="33">
        <v>36</v>
      </c>
      <c r="B37" s="34" t="s">
        <v>99</v>
      </c>
      <c r="C37" s="46">
        <v>45213</v>
      </c>
      <c r="D37" s="34" t="s">
        <v>13</v>
      </c>
      <c r="E37" s="50">
        <v>3234190</v>
      </c>
      <c r="F37" s="50">
        <v>258735</v>
      </c>
      <c r="G37" s="50">
        <f t="shared" si="0"/>
        <v>3492925</v>
      </c>
      <c r="H37" s="35"/>
    </row>
    <row r="38" spans="1:8" ht="39" customHeight="1" x14ac:dyDescent="0.2">
      <c r="A38" s="33">
        <v>37</v>
      </c>
      <c r="B38" s="34" t="s">
        <v>100</v>
      </c>
      <c r="C38" s="46">
        <v>45213</v>
      </c>
      <c r="D38" s="34" t="s">
        <v>13</v>
      </c>
      <c r="E38" s="50">
        <v>4490180</v>
      </c>
      <c r="F38" s="50">
        <v>359214</v>
      </c>
      <c r="G38" s="50">
        <f t="shared" si="0"/>
        <v>4849394</v>
      </c>
      <c r="H38" s="35"/>
    </row>
    <row r="39" spans="1:8" ht="39" customHeight="1" x14ac:dyDescent="0.2">
      <c r="A39" s="33">
        <v>38</v>
      </c>
      <c r="B39" s="34" t="s">
        <v>101</v>
      </c>
      <c r="C39" s="46">
        <v>45213</v>
      </c>
      <c r="D39" s="34" t="s">
        <v>13</v>
      </c>
      <c r="E39" s="50">
        <v>2579200</v>
      </c>
      <c r="F39" s="50">
        <v>206336</v>
      </c>
      <c r="G39" s="50">
        <f t="shared" si="0"/>
        <v>2785536</v>
      </c>
      <c r="H39" s="35"/>
    </row>
    <row r="40" spans="1:8" ht="39" customHeight="1" x14ac:dyDescent="0.2">
      <c r="A40" s="33">
        <v>39</v>
      </c>
      <c r="B40" s="34" t="s">
        <v>102</v>
      </c>
      <c r="C40" s="46">
        <v>45220</v>
      </c>
      <c r="D40" s="34" t="s">
        <v>12</v>
      </c>
      <c r="E40" s="50">
        <v>4549650</v>
      </c>
      <c r="F40" s="50">
        <v>363972</v>
      </c>
      <c r="G40" s="50">
        <f t="shared" si="0"/>
        <v>4913622</v>
      </c>
      <c r="H40" s="35"/>
    </row>
    <row r="41" spans="1:8" ht="39" customHeight="1" x14ac:dyDescent="0.2">
      <c r="A41" s="33">
        <v>40</v>
      </c>
      <c r="B41" s="34" t="s">
        <v>103</v>
      </c>
      <c r="C41" s="46">
        <v>45220</v>
      </c>
      <c r="D41" s="34" t="s">
        <v>17</v>
      </c>
      <c r="E41" s="50">
        <v>9882120</v>
      </c>
      <c r="F41" s="50">
        <v>790570</v>
      </c>
      <c r="G41" s="50">
        <f t="shared" si="0"/>
        <v>10672690</v>
      </c>
      <c r="H41" s="35"/>
    </row>
    <row r="42" spans="1:8" ht="39" customHeight="1" x14ac:dyDescent="0.2">
      <c r="A42" s="33">
        <v>41</v>
      </c>
      <c r="B42" s="34" t="s">
        <v>104</v>
      </c>
      <c r="C42" s="46">
        <v>45220</v>
      </c>
      <c r="D42" s="34" t="s">
        <v>19</v>
      </c>
      <c r="E42" s="50">
        <v>2024120</v>
      </c>
      <c r="F42" s="50">
        <v>161930</v>
      </c>
      <c r="G42" s="50">
        <f t="shared" si="0"/>
        <v>2186050</v>
      </c>
      <c r="H42" s="35"/>
    </row>
    <row r="43" spans="1:8" ht="39" customHeight="1" x14ac:dyDescent="0.2">
      <c r="A43" s="33">
        <v>42</v>
      </c>
      <c r="B43" s="34" t="s">
        <v>105</v>
      </c>
      <c r="C43" s="46">
        <v>45220</v>
      </c>
      <c r="D43" s="34" t="s">
        <v>19</v>
      </c>
      <c r="E43" s="50">
        <v>1468620</v>
      </c>
      <c r="F43" s="50">
        <v>117490</v>
      </c>
      <c r="G43" s="50">
        <f t="shared" si="0"/>
        <v>1586110</v>
      </c>
      <c r="H43" s="35"/>
    </row>
    <row r="44" spans="1:8" ht="39" customHeight="1" x14ac:dyDescent="0.2">
      <c r="A44" s="33">
        <v>43</v>
      </c>
      <c r="B44" s="34" t="s">
        <v>106</v>
      </c>
      <c r="C44" s="46">
        <v>45220</v>
      </c>
      <c r="D44" s="34" t="s">
        <v>22</v>
      </c>
      <c r="E44" s="50">
        <v>2579200</v>
      </c>
      <c r="F44" s="50">
        <v>206336</v>
      </c>
      <c r="G44" s="50">
        <f t="shared" si="0"/>
        <v>2785536</v>
      </c>
      <c r="H44" s="35"/>
    </row>
    <row r="45" spans="1:8" ht="39" customHeight="1" x14ac:dyDescent="0.2">
      <c r="A45" s="33">
        <v>44</v>
      </c>
      <c r="B45" s="34" t="s">
        <v>107</v>
      </c>
      <c r="C45" s="46">
        <v>45220</v>
      </c>
      <c r="D45" s="34" t="s">
        <v>12</v>
      </c>
      <c r="E45" s="50">
        <v>4048240</v>
      </c>
      <c r="F45" s="50">
        <v>323859</v>
      </c>
      <c r="G45" s="50">
        <f t="shared" si="0"/>
        <v>4372099</v>
      </c>
      <c r="H45" s="35"/>
    </row>
    <row r="46" spans="1:8" ht="39" customHeight="1" x14ac:dyDescent="0.2">
      <c r="A46" s="33">
        <v>45</v>
      </c>
      <c r="B46" s="34" t="s">
        <v>108</v>
      </c>
      <c r="C46" s="46">
        <v>45220</v>
      </c>
      <c r="D46" s="34" t="s">
        <v>12</v>
      </c>
      <c r="E46" s="50">
        <v>7440560</v>
      </c>
      <c r="F46" s="50">
        <v>595245</v>
      </c>
      <c r="G46" s="50">
        <f t="shared" si="0"/>
        <v>8035805</v>
      </c>
      <c r="H46" s="35"/>
    </row>
    <row r="47" spans="1:8" ht="39" customHeight="1" x14ac:dyDescent="0.2">
      <c r="A47" s="33">
        <v>46</v>
      </c>
      <c r="B47" s="34" t="s">
        <v>109</v>
      </c>
      <c r="C47" s="46">
        <v>45220</v>
      </c>
      <c r="D47" s="34" t="s">
        <v>12</v>
      </c>
      <c r="E47" s="50">
        <v>250915</v>
      </c>
      <c r="F47" s="50">
        <v>20073</v>
      </c>
      <c r="G47" s="50">
        <f t="shared" si="0"/>
        <v>270988</v>
      </c>
      <c r="H47" s="35"/>
    </row>
    <row r="48" spans="1:8" ht="39" customHeight="1" x14ac:dyDescent="0.2">
      <c r="A48" s="33">
        <v>47</v>
      </c>
      <c r="B48" s="34" t="s">
        <v>110</v>
      </c>
      <c r="C48" s="46">
        <v>45220</v>
      </c>
      <c r="D48" s="34" t="s">
        <v>12</v>
      </c>
      <c r="E48" s="50">
        <v>7021520</v>
      </c>
      <c r="F48" s="50">
        <v>561722</v>
      </c>
      <c r="G48" s="50">
        <f t="shared" si="0"/>
        <v>7583242</v>
      </c>
      <c r="H48" s="35"/>
    </row>
    <row r="49" spans="1:13" ht="39" customHeight="1" x14ac:dyDescent="0.2">
      <c r="A49" s="33">
        <v>48</v>
      </c>
      <c r="B49" s="34" t="s">
        <v>111</v>
      </c>
      <c r="C49" s="46">
        <v>45220</v>
      </c>
      <c r="D49" s="34" t="s">
        <v>14</v>
      </c>
      <c r="E49" s="50">
        <v>1012060</v>
      </c>
      <c r="F49" s="50">
        <v>80965</v>
      </c>
      <c r="G49" s="50">
        <f t="shared" si="0"/>
        <v>1093025</v>
      </c>
      <c r="H49" s="35"/>
    </row>
    <row r="50" spans="1:13" ht="39" customHeight="1" x14ac:dyDescent="0.2">
      <c r="A50" s="33">
        <v>49</v>
      </c>
      <c r="B50" s="34" t="s">
        <v>112</v>
      </c>
      <c r="C50" s="46">
        <v>45220</v>
      </c>
      <c r="D50" s="34" t="s">
        <v>16</v>
      </c>
      <c r="E50" s="50">
        <v>1110580</v>
      </c>
      <c r="F50" s="50">
        <v>88846</v>
      </c>
      <c r="G50" s="50">
        <f t="shared" si="0"/>
        <v>1199426</v>
      </c>
      <c r="H50" s="35"/>
    </row>
    <row r="51" spans="1:13" ht="39" customHeight="1" x14ac:dyDescent="0.2">
      <c r="A51" s="33">
        <v>50</v>
      </c>
      <c r="B51" s="34" t="s">
        <v>113</v>
      </c>
      <c r="C51" s="46">
        <v>45220</v>
      </c>
      <c r="D51" s="34" t="s">
        <v>19</v>
      </c>
      <c r="E51" s="50">
        <v>2024120</v>
      </c>
      <c r="F51" s="50">
        <v>161930</v>
      </c>
      <c r="G51" s="50">
        <f t="shared" si="0"/>
        <v>2186050</v>
      </c>
      <c r="H51" s="35"/>
    </row>
    <row r="52" spans="1:13" ht="39" customHeight="1" x14ac:dyDescent="0.2">
      <c r="A52" s="33">
        <v>51</v>
      </c>
      <c r="B52" s="34" t="s">
        <v>114</v>
      </c>
      <c r="C52" s="46">
        <v>45220</v>
      </c>
      <c r="D52" s="34" t="s">
        <v>24</v>
      </c>
      <c r="E52" s="50">
        <v>1110580</v>
      </c>
      <c r="F52" s="50">
        <v>88846</v>
      </c>
      <c r="G52" s="50">
        <f t="shared" si="0"/>
        <v>1199426</v>
      </c>
      <c r="H52" s="35"/>
    </row>
    <row r="53" spans="1:13" ht="39" customHeight="1" x14ac:dyDescent="0.2">
      <c r="A53" s="33">
        <v>52</v>
      </c>
      <c r="B53" s="34" t="s">
        <v>115</v>
      </c>
      <c r="C53" s="46">
        <v>45220</v>
      </c>
      <c r="D53" s="34" t="s">
        <v>21</v>
      </c>
      <c r="E53" s="50">
        <v>6269400</v>
      </c>
      <c r="F53" s="50">
        <v>501552</v>
      </c>
      <c r="G53" s="50">
        <f t="shared" si="0"/>
        <v>6770952</v>
      </c>
      <c r="H53" s="35"/>
    </row>
    <row r="54" spans="1:13" ht="39" customHeight="1" x14ac:dyDescent="0.2">
      <c r="A54" s="33">
        <v>53</v>
      </c>
      <c r="B54" s="34" t="s">
        <v>116</v>
      </c>
      <c r="C54" s="46">
        <v>45220</v>
      </c>
      <c r="D54" s="34" t="s">
        <v>20</v>
      </c>
      <c r="E54" s="50">
        <v>654610</v>
      </c>
      <c r="F54" s="50">
        <v>52369</v>
      </c>
      <c r="G54" s="50">
        <f t="shared" si="0"/>
        <v>706979</v>
      </c>
      <c r="H54" s="35"/>
    </row>
    <row r="55" spans="1:13" ht="39" customHeight="1" x14ac:dyDescent="0.2">
      <c r="A55" s="33">
        <v>54</v>
      </c>
      <c r="B55" s="34" t="s">
        <v>117</v>
      </c>
      <c r="C55" s="46">
        <v>45220</v>
      </c>
      <c r="D55" s="34" t="s">
        <v>20</v>
      </c>
      <c r="E55" s="50">
        <v>5529715</v>
      </c>
      <c r="F55" s="50">
        <v>442377</v>
      </c>
      <c r="G55" s="50">
        <f t="shared" si="0"/>
        <v>5972092</v>
      </c>
      <c r="H55" s="35"/>
    </row>
    <row r="56" spans="1:13" ht="39" customHeight="1" x14ac:dyDescent="0.2">
      <c r="A56" s="33">
        <v>55</v>
      </c>
      <c r="B56" s="34" t="s">
        <v>118</v>
      </c>
      <c r="C56" s="46">
        <v>45220</v>
      </c>
      <c r="D56" s="34" t="s">
        <v>13</v>
      </c>
      <c r="E56" s="50">
        <v>5552900</v>
      </c>
      <c r="F56" s="50">
        <v>444232</v>
      </c>
      <c r="G56" s="50">
        <f t="shared" si="0"/>
        <v>5997132</v>
      </c>
      <c r="H56" s="35"/>
    </row>
    <row r="57" spans="1:13" ht="39" customHeight="1" x14ac:dyDescent="0.2">
      <c r="A57" s="33">
        <v>56</v>
      </c>
      <c r="B57" s="34" t="s">
        <v>119</v>
      </c>
      <c r="C57" s="46">
        <v>45220</v>
      </c>
      <c r="D57" s="34" t="s">
        <v>13</v>
      </c>
      <c r="E57" s="50">
        <v>367155</v>
      </c>
      <c r="F57" s="50">
        <v>29372</v>
      </c>
      <c r="G57" s="50">
        <f t="shared" si="0"/>
        <v>396527</v>
      </c>
      <c r="H57" s="35"/>
    </row>
    <row r="58" spans="1:13" ht="39" customHeight="1" x14ac:dyDescent="0.2">
      <c r="A58" s="33">
        <v>57</v>
      </c>
      <c r="B58" s="34" t="s">
        <v>120</v>
      </c>
      <c r="C58" s="46">
        <v>45220</v>
      </c>
      <c r="D58" s="34" t="s">
        <v>13</v>
      </c>
      <c r="E58" s="50">
        <v>3213770</v>
      </c>
      <c r="F58" s="50">
        <v>257102</v>
      </c>
      <c r="G58" s="50">
        <f t="shared" si="0"/>
        <v>3470872</v>
      </c>
      <c r="H58" s="35"/>
    </row>
    <row r="59" spans="1:13" ht="39" customHeight="1" x14ac:dyDescent="0.2">
      <c r="A59" s="33">
        <v>58</v>
      </c>
      <c r="B59" s="34" t="s">
        <v>121</v>
      </c>
      <c r="C59" s="46">
        <v>45220</v>
      </c>
      <c r="D59" s="34" t="s">
        <v>13</v>
      </c>
      <c r="E59" s="50">
        <v>250915</v>
      </c>
      <c r="F59" s="50">
        <v>20073</v>
      </c>
      <c r="G59" s="50">
        <f t="shared" si="0"/>
        <v>270988</v>
      </c>
      <c r="H59" s="35"/>
    </row>
    <row r="60" spans="1:13" ht="39" customHeight="1" x14ac:dyDescent="0.2">
      <c r="A60" s="33">
        <v>59</v>
      </c>
      <c r="B60" s="34" t="s">
        <v>122</v>
      </c>
      <c r="C60" s="46">
        <v>45220</v>
      </c>
      <c r="D60" s="34" t="s">
        <v>13</v>
      </c>
      <c r="E60" s="52">
        <v>1468620</v>
      </c>
      <c r="F60" s="52">
        <v>117490</v>
      </c>
      <c r="G60" s="50">
        <f t="shared" si="0"/>
        <v>1586110</v>
      </c>
      <c r="H60" s="35"/>
    </row>
    <row r="61" spans="1:13" ht="39" customHeight="1" x14ac:dyDescent="0.2">
      <c r="A61" s="33">
        <v>60</v>
      </c>
      <c r="B61" s="34" t="s">
        <v>123</v>
      </c>
      <c r="C61" s="46">
        <v>45227</v>
      </c>
      <c r="D61" s="34" t="s">
        <v>12</v>
      </c>
      <c r="E61" s="50">
        <v>2024120</v>
      </c>
      <c r="F61" s="50">
        <v>161930</v>
      </c>
      <c r="G61" s="50">
        <f t="shared" si="0"/>
        <v>2186050</v>
      </c>
      <c r="H61" s="35"/>
    </row>
    <row r="62" spans="1:13" ht="39" customHeight="1" x14ac:dyDescent="0.2">
      <c r="A62" s="33">
        <v>61</v>
      </c>
      <c r="B62" s="34" t="s">
        <v>124</v>
      </c>
      <c r="C62" s="46">
        <v>45227</v>
      </c>
      <c r="D62" s="34" t="s">
        <v>12</v>
      </c>
      <c r="E62" s="50">
        <v>7302500</v>
      </c>
      <c r="F62" s="50">
        <v>584200</v>
      </c>
      <c r="G62" s="50">
        <f t="shared" si="0"/>
        <v>7886700</v>
      </c>
      <c r="H62" s="35"/>
    </row>
    <row r="63" spans="1:13" ht="39" customHeight="1" x14ac:dyDescent="0.2">
      <c r="A63" s="33">
        <v>62</v>
      </c>
      <c r="B63" s="34" t="s">
        <v>125</v>
      </c>
      <c r="C63" s="46">
        <v>45227</v>
      </c>
      <c r="D63" s="34" t="s">
        <v>21</v>
      </c>
      <c r="E63" s="50">
        <v>2579200</v>
      </c>
      <c r="F63" s="50">
        <v>206336</v>
      </c>
      <c r="G63" s="50">
        <f t="shared" si="0"/>
        <v>2785536</v>
      </c>
      <c r="H63" s="35"/>
    </row>
    <row r="64" spans="1:13" customFormat="1" ht="39" customHeight="1" x14ac:dyDescent="0.25">
      <c r="A64" s="33">
        <v>63</v>
      </c>
      <c r="B64" s="60" t="s">
        <v>126</v>
      </c>
      <c r="C64" s="37">
        <v>45227</v>
      </c>
      <c r="D64" s="43" t="s">
        <v>21</v>
      </c>
      <c r="E64" s="45">
        <v>6269400</v>
      </c>
      <c r="F64" s="45">
        <v>501552</v>
      </c>
      <c r="G64" s="50">
        <f t="shared" si="0"/>
        <v>6770952</v>
      </c>
      <c r="H64" s="35"/>
      <c r="I64" s="32"/>
      <c r="J64" s="42"/>
      <c r="K64" s="42"/>
      <c r="L64" s="32"/>
      <c r="M64" s="59"/>
    </row>
    <row r="65" spans="1:8" ht="39" customHeight="1" x14ac:dyDescent="0.2">
      <c r="A65" s="33">
        <v>64</v>
      </c>
      <c r="B65" s="34" t="s">
        <v>127</v>
      </c>
      <c r="C65" s="46">
        <v>45227</v>
      </c>
      <c r="D65" s="34" t="s">
        <v>17</v>
      </c>
      <c r="E65" s="50">
        <v>4337975</v>
      </c>
      <c r="F65" s="50">
        <v>347038</v>
      </c>
      <c r="G65" s="50">
        <f t="shared" si="0"/>
        <v>4685013</v>
      </c>
      <c r="H65" s="35"/>
    </row>
    <row r="66" spans="1:8" ht="39" customHeight="1" x14ac:dyDescent="0.2">
      <c r="A66" s="33">
        <v>65</v>
      </c>
      <c r="B66" s="34" t="s">
        <v>128</v>
      </c>
      <c r="C66" s="46">
        <v>45227</v>
      </c>
      <c r="D66" s="34" t="s">
        <v>20</v>
      </c>
      <c r="E66" s="50">
        <v>6361255</v>
      </c>
      <c r="F66" s="50">
        <v>508900</v>
      </c>
      <c r="G66" s="50">
        <f t="shared" si="0"/>
        <v>6870155</v>
      </c>
      <c r="H66" s="35"/>
    </row>
    <row r="67" spans="1:8" ht="39" customHeight="1" x14ac:dyDescent="0.2">
      <c r="A67" s="33">
        <v>66</v>
      </c>
      <c r="B67" s="34" t="s">
        <v>129</v>
      </c>
      <c r="C67" s="46">
        <v>45227</v>
      </c>
      <c r="D67" s="34" t="s">
        <v>12</v>
      </c>
      <c r="E67" s="50">
        <v>10566660</v>
      </c>
      <c r="F67" s="50">
        <v>845333</v>
      </c>
      <c r="G67" s="50">
        <f t="shared" ref="G67:G90" si="1">+E67+F67</f>
        <v>11411993</v>
      </c>
      <c r="H67" s="35"/>
    </row>
    <row r="68" spans="1:8" ht="39" customHeight="1" x14ac:dyDescent="0.2">
      <c r="A68" s="33">
        <v>67</v>
      </c>
      <c r="B68" s="34" t="s">
        <v>130</v>
      </c>
      <c r="C68" s="46">
        <v>45227</v>
      </c>
      <c r="D68" s="34" t="s">
        <v>16</v>
      </c>
      <c r="E68" s="50">
        <v>1154095</v>
      </c>
      <c r="F68" s="50">
        <v>92328</v>
      </c>
      <c r="G68" s="50">
        <f t="shared" si="1"/>
        <v>1246423</v>
      </c>
      <c r="H68" s="35"/>
    </row>
    <row r="69" spans="1:8" ht="39" customHeight="1" x14ac:dyDescent="0.2">
      <c r="A69" s="33">
        <v>68</v>
      </c>
      <c r="B69" s="34" t="s">
        <v>131</v>
      </c>
      <c r="C69" s="46">
        <v>45227</v>
      </c>
      <c r="D69" s="34" t="s">
        <v>19</v>
      </c>
      <c r="E69" s="50">
        <v>2381320</v>
      </c>
      <c r="F69" s="50">
        <v>190506</v>
      </c>
      <c r="G69" s="50">
        <f t="shared" si="1"/>
        <v>2571826</v>
      </c>
      <c r="H69" s="35"/>
    </row>
    <row r="70" spans="1:8" ht="39" customHeight="1" x14ac:dyDescent="0.2">
      <c r="A70" s="33">
        <v>69</v>
      </c>
      <c r="B70" s="34" t="s">
        <v>132</v>
      </c>
      <c r="C70" s="46">
        <v>45227</v>
      </c>
      <c r="D70" s="34" t="s">
        <v>13</v>
      </c>
      <c r="E70" s="52">
        <v>3492740</v>
      </c>
      <c r="F70" s="52">
        <v>279419</v>
      </c>
      <c r="G70" s="50">
        <f t="shared" si="1"/>
        <v>3772159</v>
      </c>
      <c r="H70" s="35"/>
    </row>
    <row r="71" spans="1:8" ht="39" customHeight="1" x14ac:dyDescent="0.2">
      <c r="A71" s="33">
        <v>70</v>
      </c>
      <c r="B71" s="34" t="s">
        <v>133</v>
      </c>
      <c r="C71" s="46">
        <v>45227</v>
      </c>
      <c r="D71" s="34" t="s">
        <v>13</v>
      </c>
      <c r="E71" s="50">
        <v>4353505</v>
      </c>
      <c r="F71" s="50">
        <v>348280</v>
      </c>
      <c r="G71" s="50">
        <f t="shared" si="1"/>
        <v>4701785</v>
      </c>
      <c r="H71" s="35"/>
    </row>
    <row r="72" spans="1:8" ht="39" customHeight="1" x14ac:dyDescent="0.2">
      <c r="A72" s="33">
        <v>71</v>
      </c>
      <c r="B72" s="34" t="s">
        <v>134</v>
      </c>
      <c r="C72" s="46">
        <v>45227</v>
      </c>
      <c r="D72" s="34" t="s">
        <v>13</v>
      </c>
      <c r="E72" s="50">
        <v>2039371</v>
      </c>
      <c r="F72" s="50">
        <v>163150</v>
      </c>
      <c r="G72" s="50">
        <f t="shared" si="1"/>
        <v>2202521</v>
      </c>
      <c r="H72" s="35"/>
    </row>
    <row r="73" spans="1:8" ht="39" customHeight="1" x14ac:dyDescent="0.2">
      <c r="A73" s="33">
        <v>72</v>
      </c>
      <c r="B73" s="34" t="s">
        <v>135</v>
      </c>
      <c r="C73" s="46">
        <v>45227</v>
      </c>
      <c r="D73" s="34" t="s">
        <v>13</v>
      </c>
      <c r="E73" s="50">
        <v>1012060</v>
      </c>
      <c r="F73" s="50">
        <v>80965</v>
      </c>
      <c r="G73" s="50">
        <f t="shared" si="1"/>
        <v>1093025</v>
      </c>
      <c r="H73" s="35"/>
    </row>
    <row r="74" spans="1:8" ht="39" customHeight="1" x14ac:dyDescent="0.2">
      <c r="A74" s="33">
        <v>73</v>
      </c>
      <c r="B74" s="34" t="s">
        <v>136</v>
      </c>
      <c r="C74" s="46">
        <v>45227</v>
      </c>
      <c r="D74" s="34" t="s">
        <v>13</v>
      </c>
      <c r="E74" s="50">
        <v>2702530</v>
      </c>
      <c r="F74" s="50">
        <v>216202</v>
      </c>
      <c r="G74" s="50">
        <f t="shared" si="1"/>
        <v>2918732</v>
      </c>
      <c r="H74" s="35"/>
    </row>
    <row r="75" spans="1:8" ht="39" customHeight="1" x14ac:dyDescent="0.2">
      <c r="A75" s="33">
        <v>74</v>
      </c>
      <c r="B75" s="34" t="s">
        <v>137</v>
      </c>
      <c r="C75" s="46">
        <v>45227</v>
      </c>
      <c r="D75" s="34" t="s">
        <v>13</v>
      </c>
      <c r="E75" s="50">
        <v>1970450</v>
      </c>
      <c r="F75" s="50">
        <v>157636</v>
      </c>
      <c r="G75" s="50">
        <f t="shared" si="1"/>
        <v>2128086</v>
      </c>
      <c r="H75" s="35"/>
    </row>
    <row r="76" spans="1:8" ht="39" customHeight="1" x14ac:dyDescent="0.2">
      <c r="A76" s="33">
        <v>75</v>
      </c>
      <c r="B76" s="34" t="s">
        <v>138</v>
      </c>
      <c r="C76" s="46">
        <v>45227</v>
      </c>
      <c r="D76" s="34" t="s">
        <v>12</v>
      </c>
      <c r="E76" s="50">
        <v>11837300</v>
      </c>
      <c r="F76" s="50">
        <v>946984</v>
      </c>
      <c r="G76" s="50">
        <f t="shared" si="1"/>
        <v>12784284</v>
      </c>
      <c r="H76" s="35"/>
    </row>
    <row r="77" spans="1:8" ht="39" customHeight="1" x14ac:dyDescent="0.2">
      <c r="A77" s="33">
        <v>76</v>
      </c>
      <c r="B77" s="34" t="s">
        <v>139</v>
      </c>
      <c r="C77" s="46">
        <v>45230</v>
      </c>
      <c r="D77" s="34" t="s">
        <v>14</v>
      </c>
      <c r="E77" s="50">
        <v>3206765</v>
      </c>
      <c r="F77" s="50">
        <v>256541</v>
      </c>
      <c r="G77" s="50">
        <f t="shared" si="1"/>
        <v>3463306</v>
      </c>
      <c r="H77" s="35"/>
    </row>
    <row r="78" spans="1:8" ht="39" customHeight="1" x14ac:dyDescent="0.2">
      <c r="A78" s="33">
        <v>77</v>
      </c>
      <c r="B78" s="34" t="s">
        <v>140</v>
      </c>
      <c r="C78" s="46">
        <v>45230</v>
      </c>
      <c r="D78" s="34" t="s">
        <v>20</v>
      </c>
      <c r="E78" s="50">
        <v>2830115</v>
      </c>
      <c r="F78" s="50">
        <v>226409</v>
      </c>
      <c r="G78" s="50">
        <f t="shared" si="1"/>
        <v>3056524</v>
      </c>
      <c r="H78" s="35"/>
    </row>
    <row r="79" spans="1:8" ht="39" customHeight="1" x14ac:dyDescent="0.2">
      <c r="A79" s="33">
        <v>78</v>
      </c>
      <c r="B79" s="34" t="s">
        <v>141</v>
      </c>
      <c r="C79" s="46">
        <v>45230</v>
      </c>
      <c r="D79" s="34" t="s">
        <v>18</v>
      </c>
      <c r="E79" s="50">
        <v>4762640</v>
      </c>
      <c r="F79" s="50">
        <v>381011</v>
      </c>
      <c r="G79" s="50">
        <f t="shared" si="1"/>
        <v>5143651</v>
      </c>
      <c r="H79" s="35"/>
    </row>
    <row r="80" spans="1:8" ht="39" customHeight="1" x14ac:dyDescent="0.2">
      <c r="A80" s="33">
        <v>79</v>
      </c>
      <c r="B80" s="34" t="s">
        <v>142</v>
      </c>
      <c r="C80" s="46">
        <v>45230</v>
      </c>
      <c r="D80" s="34" t="s">
        <v>22</v>
      </c>
      <c r="E80" s="50">
        <v>2531869</v>
      </c>
      <c r="F80" s="50">
        <v>202550</v>
      </c>
      <c r="G80" s="50">
        <f t="shared" si="1"/>
        <v>2734419</v>
      </c>
      <c r="H80" s="35"/>
    </row>
    <row r="81" spans="1:8" ht="39" customHeight="1" x14ac:dyDescent="0.2">
      <c r="A81" s="33">
        <v>80</v>
      </c>
      <c r="B81" s="34" t="s">
        <v>143</v>
      </c>
      <c r="C81" s="46">
        <v>45230</v>
      </c>
      <c r="D81" s="34" t="s">
        <v>17</v>
      </c>
      <c r="E81" s="50">
        <v>3849940</v>
      </c>
      <c r="F81" s="50">
        <v>307995</v>
      </c>
      <c r="G81" s="50">
        <f t="shared" si="1"/>
        <v>4157935</v>
      </c>
      <c r="H81" s="35"/>
    </row>
    <row r="82" spans="1:8" ht="39" customHeight="1" x14ac:dyDescent="0.2">
      <c r="A82" s="33">
        <v>81</v>
      </c>
      <c r="B82" s="34" t="s">
        <v>144</v>
      </c>
      <c r="C82" s="46">
        <v>45230</v>
      </c>
      <c r="D82" s="34" t="s">
        <v>23</v>
      </c>
      <c r="E82" s="50">
        <v>2381320</v>
      </c>
      <c r="F82" s="50">
        <v>190506</v>
      </c>
      <c r="G82" s="50">
        <f t="shared" si="1"/>
        <v>2571826</v>
      </c>
      <c r="H82" s="35"/>
    </row>
    <row r="83" spans="1:8" ht="39" customHeight="1" x14ac:dyDescent="0.2">
      <c r="A83" s="33">
        <v>82</v>
      </c>
      <c r="B83" s="34" t="s">
        <v>145</v>
      </c>
      <c r="C83" s="46">
        <v>45230</v>
      </c>
      <c r="D83" s="34" t="s">
        <v>21</v>
      </c>
      <c r="E83" s="50">
        <v>2144100</v>
      </c>
      <c r="F83" s="50">
        <v>171528</v>
      </c>
      <c r="G83" s="50">
        <f t="shared" si="1"/>
        <v>2315628</v>
      </c>
      <c r="H83" s="35"/>
    </row>
    <row r="84" spans="1:8" ht="39" customHeight="1" x14ac:dyDescent="0.2">
      <c r="A84" s="33">
        <v>83</v>
      </c>
      <c r="B84" s="34" t="s">
        <v>146</v>
      </c>
      <c r="C84" s="46">
        <v>45230</v>
      </c>
      <c r="D84" s="34" t="s">
        <v>12</v>
      </c>
      <c r="E84" s="50">
        <v>4960520</v>
      </c>
      <c r="F84" s="50">
        <v>396842</v>
      </c>
      <c r="G84" s="50">
        <f t="shared" si="1"/>
        <v>5357362</v>
      </c>
      <c r="H84" s="35"/>
    </row>
    <row r="85" spans="1:8" ht="39" customHeight="1" x14ac:dyDescent="0.2">
      <c r="A85" s="33">
        <v>84</v>
      </c>
      <c r="B85" s="34" t="s">
        <v>147</v>
      </c>
      <c r="C85" s="46">
        <v>45230</v>
      </c>
      <c r="D85" s="34" t="s">
        <v>13</v>
      </c>
      <c r="E85" s="50">
        <v>4693235</v>
      </c>
      <c r="F85" s="50">
        <v>375459</v>
      </c>
      <c r="G85" s="50">
        <f t="shared" si="1"/>
        <v>5068694</v>
      </c>
      <c r="H85" s="35"/>
    </row>
    <row r="86" spans="1:8" ht="39" customHeight="1" x14ac:dyDescent="0.2">
      <c r="A86" s="33">
        <v>85</v>
      </c>
      <c r="B86" s="34" t="s">
        <v>148</v>
      </c>
      <c r="C86" s="46">
        <v>45230</v>
      </c>
      <c r="D86" s="34" t="s">
        <v>13</v>
      </c>
      <c r="E86" s="50">
        <v>4245280</v>
      </c>
      <c r="F86" s="50">
        <v>339622</v>
      </c>
      <c r="G86" s="50">
        <f t="shared" si="1"/>
        <v>4584902</v>
      </c>
      <c r="H86" s="35"/>
    </row>
    <row r="87" spans="1:8" ht="39" customHeight="1" x14ac:dyDescent="0.2">
      <c r="A87" s="33">
        <v>86</v>
      </c>
      <c r="B87" s="34" t="s">
        <v>149</v>
      </c>
      <c r="C87" s="46">
        <v>45230</v>
      </c>
      <c r="D87" s="34" t="s">
        <v>13</v>
      </c>
      <c r="E87" s="50">
        <v>2816490</v>
      </c>
      <c r="F87" s="50">
        <v>225319</v>
      </c>
      <c r="G87" s="50">
        <f t="shared" si="1"/>
        <v>3041809</v>
      </c>
      <c r="H87" s="35"/>
    </row>
    <row r="88" spans="1:8" ht="39" customHeight="1" x14ac:dyDescent="0.2">
      <c r="A88" s="33">
        <v>87</v>
      </c>
      <c r="B88" s="34" t="s">
        <v>150</v>
      </c>
      <c r="C88" s="46">
        <v>45230</v>
      </c>
      <c r="D88" s="34" t="s">
        <v>13</v>
      </c>
      <c r="E88" s="50">
        <v>2618440</v>
      </c>
      <c r="F88" s="50">
        <v>209475</v>
      </c>
      <c r="G88" s="50">
        <f t="shared" si="1"/>
        <v>2827915</v>
      </c>
      <c r="H88" s="35"/>
    </row>
    <row r="89" spans="1:8" ht="39" customHeight="1" x14ac:dyDescent="0.2">
      <c r="A89" s="33">
        <v>88</v>
      </c>
      <c r="B89" s="34" t="s">
        <v>151</v>
      </c>
      <c r="C89" s="46">
        <v>45230</v>
      </c>
      <c r="D89" s="34" t="s">
        <v>13</v>
      </c>
      <c r="E89" s="50">
        <v>1468620</v>
      </c>
      <c r="F89" s="50">
        <v>117490</v>
      </c>
      <c r="G89" s="50">
        <f t="shared" si="1"/>
        <v>1586110</v>
      </c>
      <c r="H89" s="35"/>
    </row>
    <row r="90" spans="1:8" ht="39" customHeight="1" x14ac:dyDescent="0.2">
      <c r="A90" s="33">
        <v>89</v>
      </c>
      <c r="B90" s="34" t="s">
        <v>152</v>
      </c>
      <c r="C90" s="46">
        <v>45230</v>
      </c>
      <c r="D90" s="34" t="s">
        <v>13</v>
      </c>
      <c r="E90" s="50">
        <v>3698895</v>
      </c>
      <c r="F90" s="50">
        <v>295912</v>
      </c>
      <c r="G90" s="50">
        <f t="shared" si="1"/>
        <v>3994807</v>
      </c>
      <c r="H90" s="35"/>
    </row>
    <row r="91" spans="1:8" ht="18.75" customHeight="1" x14ac:dyDescent="0.2">
      <c r="A91" s="36"/>
      <c r="B91" s="36"/>
      <c r="C91" s="39"/>
      <c r="D91" s="69" t="s">
        <v>34</v>
      </c>
      <c r="E91" s="70"/>
      <c r="F91" s="71"/>
      <c r="G91" s="40">
        <f>SUM(G2:G90)</f>
        <v>313572290</v>
      </c>
      <c r="H91" s="38"/>
    </row>
    <row r="93" spans="1:8" ht="18.75" customHeight="1" x14ac:dyDescent="0.2">
      <c r="E93" s="44">
        <f>+SUM(E2:E90)</f>
        <v>290344709</v>
      </c>
      <c r="F93" s="44">
        <f>+SUM(F2:F90)</f>
        <v>23227581</v>
      </c>
      <c r="G93" s="44"/>
    </row>
    <row r="95" spans="1:8" ht="18.75" customHeight="1" x14ac:dyDescent="0.2">
      <c r="E95" s="57"/>
      <c r="F95" s="57"/>
    </row>
  </sheetData>
  <mergeCells count="1">
    <mergeCell ref="D91:F91"/>
  </mergeCells>
  <conditionalFormatting sqref="B2:B90">
    <cfRule type="duplicateValues" dxfId="7" priority="2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pane ySplit="1" topLeftCell="A17" activePane="bottomLeft" state="frozen"/>
      <selection pane="bottomLeft" activeCell="G18" sqref="G1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2.5703125" style="32" customWidth="1"/>
    <col min="5" max="7" width="18.5703125" style="3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36</v>
      </c>
      <c r="F1" s="29" t="s">
        <v>0</v>
      </c>
      <c r="G1" s="29" t="s">
        <v>48</v>
      </c>
      <c r="H1" s="31" t="s">
        <v>31</v>
      </c>
    </row>
    <row r="2" spans="1:12" ht="39" customHeight="1" x14ac:dyDescent="0.25">
      <c r="A2" s="33">
        <v>1</v>
      </c>
      <c r="B2" s="49" t="s">
        <v>49</v>
      </c>
      <c r="C2" s="46">
        <v>45201</v>
      </c>
      <c r="D2" s="34" t="s">
        <v>17</v>
      </c>
      <c r="E2" s="50">
        <v>111058</v>
      </c>
      <c r="F2" s="50">
        <v>8885</v>
      </c>
      <c r="G2" s="50">
        <f>+E2+F2</f>
        <v>119943</v>
      </c>
      <c r="H2" s="35"/>
      <c r="L2"/>
    </row>
    <row r="3" spans="1:12" ht="39" customHeight="1" x14ac:dyDescent="0.25">
      <c r="A3" s="33">
        <v>2</v>
      </c>
      <c r="B3" s="49" t="s">
        <v>50</v>
      </c>
      <c r="C3" s="46">
        <v>45202</v>
      </c>
      <c r="D3" s="34" t="s">
        <v>23</v>
      </c>
      <c r="E3" s="50">
        <v>1725416</v>
      </c>
      <c r="F3" s="50">
        <v>138033</v>
      </c>
      <c r="G3" s="50">
        <f t="shared" ref="G3:G4" si="0">+E3+F3</f>
        <v>1863449</v>
      </c>
      <c r="H3" s="35"/>
      <c r="L3"/>
    </row>
    <row r="4" spans="1:12" ht="39" customHeight="1" x14ac:dyDescent="0.25">
      <c r="A4" s="33">
        <v>3</v>
      </c>
      <c r="B4" s="49" t="s">
        <v>51</v>
      </c>
      <c r="C4" s="46">
        <v>45202</v>
      </c>
      <c r="D4" s="34" t="s">
        <v>23</v>
      </c>
      <c r="E4" s="50">
        <v>1309726</v>
      </c>
      <c r="F4" s="50">
        <v>104778</v>
      </c>
      <c r="G4" s="50">
        <f t="shared" si="0"/>
        <v>1414504</v>
      </c>
      <c r="H4" s="35"/>
      <c r="L4"/>
    </row>
    <row r="5" spans="1:12" ht="39" customHeight="1" x14ac:dyDescent="0.25">
      <c r="A5" s="33">
        <v>4</v>
      </c>
      <c r="B5" s="49" t="s">
        <v>52</v>
      </c>
      <c r="C5" s="46">
        <v>45202</v>
      </c>
      <c r="D5" s="34" t="s">
        <v>23</v>
      </c>
      <c r="E5" s="50">
        <v>511872</v>
      </c>
      <c r="F5" s="50">
        <v>40950</v>
      </c>
      <c r="G5" s="50">
        <f t="shared" ref="G5:G17" si="1">+E5+F5</f>
        <v>552822</v>
      </c>
      <c r="H5" s="35"/>
      <c r="L5"/>
    </row>
    <row r="6" spans="1:12" ht="39" customHeight="1" x14ac:dyDescent="0.25">
      <c r="A6" s="33">
        <v>5</v>
      </c>
      <c r="B6" s="49" t="s">
        <v>53</v>
      </c>
      <c r="C6" s="46">
        <v>45203</v>
      </c>
      <c r="D6" s="34" t="s">
        <v>24</v>
      </c>
      <c r="E6" s="50">
        <v>5829640</v>
      </c>
      <c r="F6" s="50">
        <v>466371</v>
      </c>
      <c r="G6" s="50">
        <f t="shared" si="1"/>
        <v>6296011</v>
      </c>
      <c r="H6" s="35"/>
      <c r="L6"/>
    </row>
    <row r="7" spans="1:12" ht="39" customHeight="1" x14ac:dyDescent="0.25">
      <c r="A7" s="33">
        <v>6</v>
      </c>
      <c r="B7" s="49" t="s">
        <v>54</v>
      </c>
      <c r="C7" s="46">
        <v>45203</v>
      </c>
      <c r="D7" s="34" t="s">
        <v>20</v>
      </c>
      <c r="E7" s="50">
        <v>1573773</v>
      </c>
      <c r="F7" s="50">
        <v>125903</v>
      </c>
      <c r="G7" s="50">
        <f t="shared" si="1"/>
        <v>1699676</v>
      </c>
      <c r="H7" s="35"/>
      <c r="L7"/>
    </row>
    <row r="8" spans="1:12" ht="39" customHeight="1" x14ac:dyDescent="0.25">
      <c r="A8" s="33">
        <v>7</v>
      </c>
      <c r="B8" s="49" t="s">
        <v>55</v>
      </c>
      <c r="C8" s="46">
        <v>45203</v>
      </c>
      <c r="D8" s="34" t="s">
        <v>13</v>
      </c>
      <c r="E8" s="50">
        <v>809542</v>
      </c>
      <c r="F8" s="50">
        <v>64763</v>
      </c>
      <c r="G8" s="50">
        <f t="shared" si="1"/>
        <v>874305</v>
      </c>
      <c r="H8" s="35"/>
      <c r="L8"/>
    </row>
    <row r="9" spans="1:12" ht="39" customHeight="1" x14ac:dyDescent="0.25">
      <c r="A9" s="33">
        <v>8</v>
      </c>
      <c r="B9" s="49" t="s">
        <v>56</v>
      </c>
      <c r="C9" s="46">
        <v>45203</v>
      </c>
      <c r="D9" s="34" t="s">
        <v>19</v>
      </c>
      <c r="E9" s="50">
        <v>740069</v>
      </c>
      <c r="F9" s="50">
        <v>59206</v>
      </c>
      <c r="G9" s="50">
        <f t="shared" si="1"/>
        <v>799275</v>
      </c>
      <c r="H9" s="35"/>
      <c r="L9"/>
    </row>
    <row r="10" spans="1:12" ht="39" customHeight="1" x14ac:dyDescent="0.25">
      <c r="A10" s="33">
        <v>9</v>
      </c>
      <c r="B10" s="49" t="s">
        <v>57</v>
      </c>
      <c r="C10" s="46">
        <v>45203</v>
      </c>
      <c r="D10" s="34" t="s">
        <v>18</v>
      </c>
      <c r="E10" s="50">
        <v>1366622</v>
      </c>
      <c r="F10" s="50">
        <v>109330</v>
      </c>
      <c r="G10" s="50">
        <f t="shared" si="1"/>
        <v>1475952</v>
      </c>
      <c r="H10" s="35"/>
      <c r="L10"/>
    </row>
    <row r="11" spans="1:12" ht="39" customHeight="1" x14ac:dyDescent="0.25">
      <c r="A11" s="33">
        <v>10</v>
      </c>
      <c r="B11" s="49" t="s">
        <v>58</v>
      </c>
      <c r="C11" s="46">
        <v>45203</v>
      </c>
      <c r="D11" s="34" t="s">
        <v>14</v>
      </c>
      <c r="E11" s="50">
        <v>1294062</v>
      </c>
      <c r="F11" s="50">
        <v>103525</v>
      </c>
      <c r="G11" s="50">
        <f t="shared" si="1"/>
        <v>1397587</v>
      </c>
      <c r="H11" s="35"/>
      <c r="L11"/>
    </row>
    <row r="12" spans="1:12" ht="39" customHeight="1" x14ac:dyDescent="0.25">
      <c r="A12" s="33">
        <v>11</v>
      </c>
      <c r="B12" s="49" t="s">
        <v>59</v>
      </c>
      <c r="C12" s="46">
        <v>45203</v>
      </c>
      <c r="D12" s="34" t="s">
        <v>14</v>
      </c>
      <c r="E12" s="50">
        <v>666527</v>
      </c>
      <c r="F12" s="50">
        <v>53321</v>
      </c>
      <c r="G12" s="50">
        <f t="shared" si="1"/>
        <v>719848</v>
      </c>
      <c r="H12" s="35"/>
      <c r="L12"/>
    </row>
    <row r="13" spans="1:12" ht="39" customHeight="1" x14ac:dyDescent="0.25">
      <c r="A13" s="33">
        <v>12</v>
      </c>
      <c r="B13" s="49" t="s">
        <v>35</v>
      </c>
      <c r="C13" s="46">
        <v>45209</v>
      </c>
      <c r="D13" s="34" t="s">
        <v>16</v>
      </c>
      <c r="E13" s="50">
        <v>700729</v>
      </c>
      <c r="F13" s="50">
        <v>56059</v>
      </c>
      <c r="G13" s="50">
        <f t="shared" si="1"/>
        <v>756788</v>
      </c>
      <c r="H13" s="35"/>
      <c r="L13"/>
    </row>
    <row r="14" spans="1:12" ht="39" customHeight="1" x14ac:dyDescent="0.25">
      <c r="A14" s="33">
        <v>13</v>
      </c>
      <c r="B14" s="49" t="s">
        <v>60</v>
      </c>
      <c r="C14" s="46">
        <v>45211</v>
      </c>
      <c r="D14" s="34" t="s">
        <v>17</v>
      </c>
      <c r="E14" s="50">
        <v>107205</v>
      </c>
      <c r="F14" s="50">
        <v>8576</v>
      </c>
      <c r="G14" s="50">
        <f t="shared" si="1"/>
        <v>115781</v>
      </c>
      <c r="H14" s="35"/>
      <c r="L14"/>
    </row>
    <row r="15" spans="1:12" ht="39" customHeight="1" x14ac:dyDescent="0.25">
      <c r="A15" s="33">
        <v>14</v>
      </c>
      <c r="B15" s="49" t="s">
        <v>61</v>
      </c>
      <c r="C15" s="46">
        <v>45223</v>
      </c>
      <c r="D15" s="34" t="s">
        <v>23</v>
      </c>
      <c r="E15" s="50">
        <v>809648</v>
      </c>
      <c r="F15" s="50">
        <v>64772</v>
      </c>
      <c r="G15" s="50">
        <f t="shared" si="1"/>
        <v>874420</v>
      </c>
      <c r="H15" s="35"/>
      <c r="L15"/>
    </row>
    <row r="16" spans="1:12" ht="39" customHeight="1" x14ac:dyDescent="0.25">
      <c r="A16" s="33">
        <v>15</v>
      </c>
      <c r="B16" s="49" t="s">
        <v>62</v>
      </c>
      <c r="C16" s="46">
        <v>45223</v>
      </c>
      <c r="D16" s="34" t="s">
        <v>23</v>
      </c>
      <c r="E16" s="50">
        <v>560133</v>
      </c>
      <c r="F16" s="50">
        <v>44810</v>
      </c>
      <c r="G16" s="50">
        <f t="shared" si="1"/>
        <v>604943</v>
      </c>
      <c r="H16" s="35"/>
      <c r="L16"/>
    </row>
    <row r="17" spans="1:12" ht="39" customHeight="1" x14ac:dyDescent="0.25">
      <c r="A17" s="33">
        <v>16</v>
      </c>
      <c r="B17" s="49" t="s">
        <v>63</v>
      </c>
      <c r="C17" s="46">
        <v>45224</v>
      </c>
      <c r="D17" s="34" t="s">
        <v>19</v>
      </c>
      <c r="E17" s="50">
        <v>573302</v>
      </c>
      <c r="F17" s="50">
        <v>45864</v>
      </c>
      <c r="G17" s="50">
        <f t="shared" si="1"/>
        <v>619166</v>
      </c>
      <c r="H17" s="35"/>
      <c r="L17"/>
    </row>
    <row r="18" spans="1:12" ht="18.75" customHeight="1" x14ac:dyDescent="0.2">
      <c r="A18" s="36"/>
      <c r="B18" s="36"/>
      <c r="C18" s="39"/>
      <c r="D18" s="69" t="s">
        <v>32</v>
      </c>
      <c r="E18" s="70"/>
      <c r="F18" s="71"/>
      <c r="G18" s="40">
        <f>SUM(G2:G17)</f>
        <v>20184470</v>
      </c>
      <c r="H18" s="38"/>
    </row>
    <row r="20" spans="1:12" ht="18.75" customHeight="1" x14ac:dyDescent="0.25">
      <c r="G20" s="51"/>
    </row>
  </sheetData>
  <mergeCells count="1">
    <mergeCell ref="D18:F18"/>
  </mergeCells>
  <conditionalFormatting sqref="B21:B30">
    <cfRule type="duplicateValues" dxfId="6" priority="3"/>
  </conditionalFormatting>
  <conditionalFormatting sqref="B21:B30">
    <cfRule type="duplicateValues" dxfId="5" priority="2"/>
  </conditionalFormatting>
  <conditionalFormatting sqref="B18:B30">
    <cfRule type="duplicateValues" dxfId="4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6" activePane="bottomLeft" state="frozen"/>
      <selection pane="bottomLeft" activeCell="H15" sqref="H1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8" width="18.5703125" style="32" customWidth="1"/>
    <col min="9" max="9" width="15.28515625" style="42" customWidth="1"/>
    <col min="10" max="10" width="12.85546875" style="42" bestFit="1" customWidth="1"/>
    <col min="11" max="11" width="13.140625" style="42" bestFit="1" customWidth="1"/>
    <col min="12" max="12" width="26.42578125" style="42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</v>
      </c>
      <c r="F1" s="29" t="s">
        <v>36</v>
      </c>
      <c r="G1" s="29" t="s">
        <v>0</v>
      </c>
      <c r="H1" s="29" t="s">
        <v>48</v>
      </c>
      <c r="I1" s="31" t="s">
        <v>31</v>
      </c>
    </row>
    <row r="2" spans="1:13" ht="28.5" customHeight="1" x14ac:dyDescent="0.25">
      <c r="A2" s="33">
        <v>1</v>
      </c>
      <c r="B2" s="49" t="s">
        <v>154</v>
      </c>
      <c r="C2" s="46">
        <v>45203</v>
      </c>
      <c r="D2" s="34" t="s">
        <v>12</v>
      </c>
      <c r="E2" s="34" t="s">
        <v>37</v>
      </c>
      <c r="F2" s="50">
        <v>66079</v>
      </c>
      <c r="G2" s="50">
        <v>6608</v>
      </c>
      <c r="H2" s="50">
        <f>+F2+G2</f>
        <v>72687</v>
      </c>
      <c r="I2" s="35"/>
      <c r="J2" s="55"/>
      <c r="M2" s="53"/>
    </row>
    <row r="3" spans="1:13" ht="28.5" customHeight="1" x14ac:dyDescent="0.25">
      <c r="A3" s="33">
        <v>2</v>
      </c>
      <c r="B3" s="49" t="s">
        <v>155</v>
      </c>
      <c r="C3" s="46">
        <v>45203</v>
      </c>
      <c r="D3" s="34" t="s">
        <v>12</v>
      </c>
      <c r="E3" s="34" t="s">
        <v>41</v>
      </c>
      <c r="F3" s="50">
        <v>350220</v>
      </c>
      <c r="G3" s="50">
        <v>35022</v>
      </c>
      <c r="H3" s="50">
        <f t="shared" ref="H3:H9" si="0">+F3+G3</f>
        <v>385242</v>
      </c>
      <c r="I3" s="35"/>
      <c r="J3" s="55"/>
      <c r="M3" s="53"/>
    </row>
    <row r="4" spans="1:13" ht="28.5" customHeight="1" x14ac:dyDescent="0.25">
      <c r="A4" s="33">
        <v>3</v>
      </c>
      <c r="B4" s="49" t="s">
        <v>156</v>
      </c>
      <c r="C4" s="46">
        <v>45203</v>
      </c>
      <c r="D4" s="34" t="s">
        <v>12</v>
      </c>
      <c r="E4" s="34" t="s">
        <v>42</v>
      </c>
      <c r="F4" s="50">
        <v>148678</v>
      </c>
      <c r="G4" s="50">
        <v>14868</v>
      </c>
      <c r="H4" s="50">
        <f t="shared" si="0"/>
        <v>163546</v>
      </c>
      <c r="I4" s="35"/>
      <c r="J4" s="55"/>
      <c r="M4" s="53"/>
    </row>
    <row r="5" spans="1:13" ht="28.5" customHeight="1" x14ac:dyDescent="0.25">
      <c r="A5" s="33">
        <v>4</v>
      </c>
      <c r="B5" s="49" t="s">
        <v>157</v>
      </c>
      <c r="C5" s="46">
        <v>45203</v>
      </c>
      <c r="D5" s="34" t="s">
        <v>12</v>
      </c>
      <c r="E5" s="34" t="s">
        <v>40</v>
      </c>
      <c r="F5" s="50">
        <v>264317</v>
      </c>
      <c r="G5" s="50">
        <v>26432</v>
      </c>
      <c r="H5" s="50">
        <f t="shared" si="0"/>
        <v>290749</v>
      </c>
      <c r="I5" s="35"/>
      <c r="J5" s="55"/>
      <c r="M5" s="53"/>
    </row>
    <row r="6" spans="1:13" ht="28.5" customHeight="1" x14ac:dyDescent="0.25">
      <c r="A6" s="33">
        <v>5</v>
      </c>
      <c r="B6" s="49" t="s">
        <v>158</v>
      </c>
      <c r="C6" s="46">
        <v>45203</v>
      </c>
      <c r="D6" s="34" t="s">
        <v>12</v>
      </c>
      <c r="E6" s="34" t="s">
        <v>39</v>
      </c>
      <c r="F6" s="50">
        <v>151982</v>
      </c>
      <c r="G6" s="50">
        <v>15198</v>
      </c>
      <c r="H6" s="50">
        <f t="shared" si="0"/>
        <v>167180</v>
      </c>
      <c r="I6" s="35"/>
      <c r="J6" s="55"/>
      <c r="M6" s="53"/>
    </row>
    <row r="7" spans="1:13" ht="28.5" customHeight="1" x14ac:dyDescent="0.25">
      <c r="A7" s="33">
        <v>6</v>
      </c>
      <c r="B7" s="49" t="s">
        <v>159</v>
      </c>
      <c r="C7" s="46">
        <v>45203</v>
      </c>
      <c r="D7" s="34" t="s">
        <v>12</v>
      </c>
      <c r="E7" s="34" t="s">
        <v>38</v>
      </c>
      <c r="F7" s="50">
        <v>33040</v>
      </c>
      <c r="G7" s="50">
        <v>3304</v>
      </c>
      <c r="H7" s="50">
        <f t="shared" si="0"/>
        <v>36344</v>
      </c>
      <c r="I7" s="35"/>
      <c r="J7" s="55"/>
      <c r="M7" s="53"/>
    </row>
    <row r="8" spans="1:13" ht="28.5" customHeight="1" x14ac:dyDescent="0.25">
      <c r="A8" s="33">
        <v>7</v>
      </c>
      <c r="B8" s="49" t="s">
        <v>160</v>
      </c>
      <c r="C8" s="46">
        <v>45204</v>
      </c>
      <c r="D8" s="34" t="s">
        <v>12</v>
      </c>
      <c r="E8" s="34" t="s">
        <v>39</v>
      </c>
      <c r="F8" s="50">
        <v>6346155</v>
      </c>
      <c r="G8" s="50">
        <v>507692</v>
      </c>
      <c r="H8" s="50">
        <f t="shared" si="0"/>
        <v>6853847</v>
      </c>
      <c r="I8" s="35"/>
      <c r="J8" s="55"/>
      <c r="M8" s="53"/>
    </row>
    <row r="9" spans="1:13" ht="28.5" customHeight="1" x14ac:dyDescent="0.25">
      <c r="A9" s="33">
        <v>8</v>
      </c>
      <c r="B9" s="49" t="s">
        <v>161</v>
      </c>
      <c r="C9" s="46">
        <v>45204</v>
      </c>
      <c r="D9" s="34" t="s">
        <v>12</v>
      </c>
      <c r="E9" s="34" t="s">
        <v>38</v>
      </c>
      <c r="F9" s="50">
        <v>1379599</v>
      </c>
      <c r="G9" s="50">
        <v>110368</v>
      </c>
      <c r="H9" s="50">
        <f t="shared" si="0"/>
        <v>1489967</v>
      </c>
      <c r="I9" s="35"/>
      <c r="J9" s="55"/>
      <c r="M9" s="53"/>
    </row>
    <row r="10" spans="1:13" ht="28.5" customHeight="1" x14ac:dyDescent="0.25">
      <c r="A10" s="33">
        <v>9</v>
      </c>
      <c r="B10" s="49" t="s">
        <v>162</v>
      </c>
      <c r="C10" s="46">
        <v>45204</v>
      </c>
      <c r="D10" s="34" t="s">
        <v>12</v>
      </c>
      <c r="E10" s="34" t="s">
        <v>37</v>
      </c>
      <c r="F10" s="50">
        <v>2759198</v>
      </c>
      <c r="G10" s="50">
        <v>220736</v>
      </c>
      <c r="H10" s="50">
        <f t="shared" ref="H10:H14" si="1">+F10+G10</f>
        <v>2979934</v>
      </c>
      <c r="I10" s="35"/>
      <c r="J10" s="55"/>
      <c r="M10" s="53"/>
    </row>
    <row r="11" spans="1:13" ht="28.5" customHeight="1" x14ac:dyDescent="0.25">
      <c r="A11" s="33">
        <v>10</v>
      </c>
      <c r="B11" s="49" t="s">
        <v>163</v>
      </c>
      <c r="C11" s="46">
        <v>45204</v>
      </c>
      <c r="D11" s="34" t="s">
        <v>12</v>
      </c>
      <c r="E11" s="34" t="s">
        <v>41</v>
      </c>
      <c r="F11" s="50">
        <v>14623748</v>
      </c>
      <c r="G11" s="50">
        <v>1169900</v>
      </c>
      <c r="H11" s="50">
        <f t="shared" si="1"/>
        <v>15793648</v>
      </c>
      <c r="I11" s="35"/>
      <c r="J11" s="55"/>
      <c r="M11" s="53"/>
    </row>
    <row r="12" spans="1:13" ht="28.5" customHeight="1" x14ac:dyDescent="0.25">
      <c r="A12" s="33">
        <v>11</v>
      </c>
      <c r="B12" s="49" t="s">
        <v>164</v>
      </c>
      <c r="C12" s="46">
        <v>45204</v>
      </c>
      <c r="D12" s="34" t="s">
        <v>12</v>
      </c>
      <c r="E12" s="34" t="s">
        <v>42</v>
      </c>
      <c r="F12" s="50">
        <v>6208195</v>
      </c>
      <c r="G12" s="50">
        <v>496656</v>
      </c>
      <c r="H12" s="50">
        <f t="shared" si="1"/>
        <v>6704851</v>
      </c>
      <c r="I12" s="35"/>
      <c r="J12" s="55"/>
      <c r="M12" s="53"/>
    </row>
    <row r="13" spans="1:13" ht="28.5" customHeight="1" x14ac:dyDescent="0.25">
      <c r="A13" s="33">
        <v>12</v>
      </c>
      <c r="B13" s="49" t="s">
        <v>165</v>
      </c>
      <c r="C13" s="46">
        <v>45210</v>
      </c>
      <c r="D13" s="34" t="s">
        <v>12</v>
      </c>
      <c r="E13" s="34" t="s">
        <v>40</v>
      </c>
      <c r="F13" s="50">
        <v>11036791</v>
      </c>
      <c r="G13" s="50">
        <v>882943</v>
      </c>
      <c r="H13" s="50">
        <f t="shared" si="1"/>
        <v>11919734</v>
      </c>
      <c r="I13" s="35"/>
      <c r="J13" s="55"/>
      <c r="M13" s="53"/>
    </row>
    <row r="14" spans="1:13" ht="28.5" customHeight="1" x14ac:dyDescent="0.25">
      <c r="A14" s="33">
        <v>13</v>
      </c>
      <c r="B14" s="49" t="s">
        <v>166</v>
      </c>
      <c r="C14" s="46">
        <v>45218</v>
      </c>
      <c r="D14" s="34" t="s">
        <v>12</v>
      </c>
      <c r="E14" s="34" t="s">
        <v>153</v>
      </c>
      <c r="F14" s="50">
        <v>3126458</v>
      </c>
      <c r="G14" s="50">
        <v>250117</v>
      </c>
      <c r="H14" s="50">
        <f t="shared" si="1"/>
        <v>3376575</v>
      </c>
      <c r="I14" s="35"/>
      <c r="J14" s="55"/>
      <c r="M14" s="53"/>
    </row>
    <row r="15" spans="1:13" ht="18.75" customHeight="1" x14ac:dyDescent="0.2">
      <c r="A15" s="36"/>
      <c r="B15" s="36"/>
      <c r="C15" s="39"/>
      <c r="D15" s="69" t="s">
        <v>34</v>
      </c>
      <c r="E15" s="70"/>
      <c r="F15" s="70"/>
      <c r="G15" s="71"/>
      <c r="H15" s="40">
        <f>SUM(H2:H14)</f>
        <v>50234304</v>
      </c>
      <c r="I15" s="38"/>
    </row>
    <row r="17" spans="1:8" s="42" customFormat="1" ht="18.75" customHeight="1" x14ac:dyDescent="0.25">
      <c r="A17" s="32"/>
      <c r="B17" s="32"/>
      <c r="C17" s="41"/>
      <c r="D17" s="32"/>
      <c r="E17" s="32"/>
      <c r="F17" s="32"/>
      <c r="G17" s="32"/>
      <c r="H17" s="51"/>
    </row>
  </sheetData>
  <mergeCells count="1">
    <mergeCell ref="D15:G15"/>
  </mergeCells>
  <conditionalFormatting sqref="B18:B27">
    <cfRule type="duplicateValues" dxfId="3" priority="4"/>
  </conditionalFormatting>
  <conditionalFormatting sqref="B18:B27">
    <cfRule type="duplicateValues" dxfId="2" priority="3"/>
  </conditionalFormatting>
  <conditionalFormatting sqref="B15:B27">
    <cfRule type="duplicateValues" dxfId="1" priority="13"/>
  </conditionalFormatting>
  <conditionalFormatting sqref="B2:B14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CONG NO</vt:lpstr>
      <vt:lpstr>Chi Tiết Bán Hàng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2023-11-13T03:25:15Z</dcterms:modified>
</cp:coreProperties>
</file>