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ÔNG NỢ MEGA 2023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</sheets>
  <definedNames>
    <definedName name="_xlnm._FilterDatabase" localSheetId="1" hidden="1">'Chi Tiết Bán Hàng'!$A$1:$M$74</definedName>
    <definedName name="_xlnm._FilterDatabase" localSheetId="2" hidden="1">'Hàng trả'!$A$1:$H$12</definedName>
    <definedName name="_xlnm._FilterDatabase" localSheetId="3" hidden="1">'Hỗ trợ'!$A$1:$I$9</definedName>
  </definedNames>
  <calcPr calcId="162913"/>
</workbook>
</file>

<file path=xl/calcChain.xml><?xml version="1.0" encoding="utf-8"?>
<calcChain xmlns="http://schemas.openxmlformats.org/spreadsheetml/2006/main">
  <c r="E76" i="20" l="1"/>
  <c r="F76" i="20"/>
  <c r="H3" i="25"/>
  <c r="H4" i="25"/>
  <c r="H5" i="25"/>
  <c r="H6" i="25"/>
  <c r="H7" i="25"/>
  <c r="H8" i="25"/>
  <c r="G5" i="21" l="1"/>
  <c r="G6" i="21"/>
  <c r="G7" i="21"/>
  <c r="G8" i="21"/>
  <c r="G9" i="21"/>
  <c r="G10" i="21"/>
  <c r="G11" i="21"/>
  <c r="H2" i="25" l="1"/>
  <c r="G3" i="20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2" i="20"/>
  <c r="G3" i="21" l="1"/>
  <c r="G4" i="21"/>
  <c r="G2" i="21"/>
  <c r="D6" i="16" l="1"/>
  <c r="C6" i="16"/>
  <c r="H9" i="25" l="1"/>
  <c r="F12" i="16" l="1"/>
  <c r="G15" i="16" l="1"/>
  <c r="G12" i="21"/>
  <c r="G74" i="20" l="1"/>
  <c r="E9" i="16" l="1"/>
  <c r="G16" i="16" s="1"/>
</calcChain>
</file>

<file path=xl/sharedStrings.xml><?xml version="1.0" encoding="utf-8"?>
<sst xmlns="http://schemas.openxmlformats.org/spreadsheetml/2006/main" count="231" uniqueCount="140">
  <si>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</si>
  <si>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</si>
  <si>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</si>
  <si>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</si>
  <si>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</si>
  <si>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</si>
  <si>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</si>
  <si>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</si>
  <si>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</si>
  <si>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</si>
  <si>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</si>
  <si>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</si>
  <si>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</si>
  <si>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</si>
  <si>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</si>
  <si>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</si>
  <si>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</si>
  <si>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</si>
  <si>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</si>
  <si>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</si>
  <si>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THÀNH PHỐ BIÊN HÒA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</si>
  <si>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</si>
  <si>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</si>
  <si>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</si>
  <si>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</si>
  <si>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</si>
  <si>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</si>
  <si>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</si>
  <si>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</si>
  <si>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</si>
  <si>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</si>
  <si>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</si>
  <si>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</si>
  <si>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</si>
  <si>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</si>
  <si>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Số tiền chưa thuế GTGT</t>
  </si>
  <si>
    <t>Hỗ trợ thêm 1%</t>
  </si>
  <si>
    <t>Hỗ trợ cung cấp thông tin 0.5%</t>
  </si>
  <si>
    <t>DIS - Hỗ trợ trưng bày sản phẩm 2.3%</t>
  </si>
  <si>
    <t>CTG - Hỗ trợ nhóm mua hàng trọng điểm 4%</t>
  </si>
  <si>
    <t>Hỗ trợ tiếp thị 5.3%</t>
  </si>
  <si>
    <t xml:space="preserve">Hỗ trợ cùng hợp tác 2.25% </t>
  </si>
  <si>
    <t>Tổng tiền</t>
  </si>
  <si>
    <t>00000377</t>
  </si>
  <si>
    <t>THEO DÕI CÔNG NỢ / CTY MEGA - 30/11/2023</t>
  </si>
  <si>
    <t>Bảng kê hóa đơn tháng 11</t>
  </si>
  <si>
    <t>Hàng trả tháng 11</t>
  </si>
  <si>
    <t>Hỗ trợ tháng 11</t>
  </si>
  <si>
    <t>Tổng thanh toán tháng 11</t>
  </si>
  <si>
    <t>00000330</t>
  </si>
  <si>
    <t>00000443</t>
  </si>
  <si>
    <t>00000458</t>
  </si>
  <si>
    <t>00000513</t>
  </si>
  <si>
    <t>00006949</t>
  </si>
  <si>
    <t>00000576</t>
  </si>
  <si>
    <t>00000433</t>
  </si>
  <si>
    <t>00000456</t>
  </si>
  <si>
    <t>00000529</t>
  </si>
  <si>
    <t>00010430</t>
  </si>
  <si>
    <t>Ho tro phi van chuyen T10/2023 17</t>
  </si>
  <si>
    <t>00058362</t>
  </si>
  <si>
    <t>00058363</t>
  </si>
  <si>
    <t>00058456</t>
  </si>
  <si>
    <t>00058457</t>
  </si>
  <si>
    <t>00058458</t>
  </si>
  <si>
    <t>00058459</t>
  </si>
  <si>
    <t>00066558</t>
  </si>
  <si>
    <t>00066559</t>
  </si>
  <si>
    <t>00066560</t>
  </si>
  <si>
    <t>00066561</t>
  </si>
  <si>
    <t>00066562</t>
  </si>
  <si>
    <t>00066563</t>
  </si>
  <si>
    <t>00066564</t>
  </si>
  <si>
    <t>00066565</t>
  </si>
  <si>
    <t>00066566</t>
  </si>
  <si>
    <t>00066567</t>
  </si>
  <si>
    <t>00066814</t>
  </si>
  <si>
    <t>00067948</t>
  </si>
  <si>
    <t>00067949</t>
  </si>
  <si>
    <t>00067950</t>
  </si>
  <si>
    <t>00067951</t>
  </si>
  <si>
    <t>00067952</t>
  </si>
  <si>
    <t>00067953</t>
  </si>
  <si>
    <t>00067954</t>
  </si>
  <si>
    <t>00067958</t>
  </si>
  <si>
    <t>00067959</t>
  </si>
  <si>
    <t>00067960</t>
  </si>
  <si>
    <t>00067961</t>
  </si>
  <si>
    <t>00067962</t>
  </si>
  <si>
    <t>00067963</t>
  </si>
  <si>
    <t>00069565</t>
  </si>
  <si>
    <t>00069566</t>
  </si>
  <si>
    <t>00069567</t>
  </si>
  <si>
    <t>00069568</t>
  </si>
  <si>
    <t>00069569</t>
  </si>
  <si>
    <t>00069570</t>
  </si>
  <si>
    <t>00069571</t>
  </si>
  <si>
    <t>00069572</t>
  </si>
  <si>
    <t>00069573</t>
  </si>
  <si>
    <t>00069574</t>
  </si>
  <si>
    <t>00069575</t>
  </si>
  <si>
    <t>00069576</t>
  </si>
  <si>
    <t>00069577</t>
  </si>
  <si>
    <t>00069578</t>
  </si>
  <si>
    <t>00069579</t>
  </si>
  <si>
    <t>00069580</t>
  </si>
  <si>
    <t>00071514</t>
  </si>
  <si>
    <t>00071515</t>
  </si>
  <si>
    <t>00071516</t>
  </si>
  <si>
    <t>00071517</t>
  </si>
  <si>
    <t>00071518</t>
  </si>
  <si>
    <t>00071519</t>
  </si>
  <si>
    <t>00071520</t>
  </si>
  <si>
    <t>00071521</t>
  </si>
  <si>
    <t>00071522</t>
  </si>
  <si>
    <t>00071523</t>
  </si>
  <si>
    <t>00071524</t>
  </si>
  <si>
    <t>00071525</t>
  </si>
  <si>
    <t>00071526</t>
  </si>
  <si>
    <t>00071527</t>
  </si>
  <si>
    <t>00071528</t>
  </si>
  <si>
    <t>00071529</t>
  </si>
  <si>
    <t>00071530</t>
  </si>
  <si>
    <t>00071531</t>
  </si>
  <si>
    <t>00071532</t>
  </si>
  <si>
    <t>00071539</t>
  </si>
  <si>
    <t>00072795</t>
  </si>
  <si>
    <t>00072796</t>
  </si>
  <si>
    <t>00072797</t>
  </si>
  <si>
    <t>00072798</t>
  </si>
  <si>
    <t>00072799</t>
  </si>
  <si>
    <t>00072800</t>
  </si>
  <si>
    <t>00072801</t>
  </si>
  <si>
    <t>00072802</t>
  </si>
  <si>
    <t>00072803</t>
  </si>
  <si>
    <t>00072804</t>
  </si>
  <si>
    <t>00072805</t>
  </si>
  <si>
    <t>00072806</t>
  </si>
  <si>
    <t>CHI NHÁNH CÔNG TY TNHH MM MEGA MARKET (VIỆT NAM) TẠI TỈNH BÌNH ĐỊNH</t>
  </si>
  <si>
    <t>CHI NHÁNH CÔNG TY TNHH MM MEGA MARKET ( VIỆT NAM) TẠI TỈNH NGHỆ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</si>
</sst>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4" fontId="14" fillId="0" borderId="1" xfId="0" applyNumberFormat="1" applyFont="1" applyBorder="1" applyAlignment="1">
      <alignment horizontal="center" vertical="center"/>
    </xf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0" fontId="14" fillId="0" borderId="1" xfId="0" applyFont="1" applyBorder="1" applyAlignment="1">
      <alignment horizontal="left" vertical="center" wrapText="1"/>
    </xf>
    <xf numFmtId="37" fontId="12" fillId="0" borderId="0" xfId="0" applyNumberFormat="1" applyFont="1"/>
    <xf numFmtId="165" fontId="14" fillId="0" borderId="1" xfId="1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65" fontId="13" fillId="0" borderId="1" xfId="1" applyNumberFormat="1" applyFont="1" applyBorder="1" applyAlignment="1">
      <alignment horizontal="right" vertical="center"/>
    </xf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0" fontId="12" fillId="0" borderId="0" xfId="1" applyNumberFormat="1" applyFont="1"/>
    <xf numFmtId="3" fontId="0" fillId="0" borderId="0" xfId="0" applyNumberFormat="1"/>
    <xf numFmtId="165" fontId="12" fillId="0" borderId="0" xfId="0" applyNumberFormat="1" applyFont="1"/>
    <xf numFmtId="3" fontId="0" fillId="0" borderId="0" xfId="0" applyNumberFormat="1" applyAlignment="1">
      <alignment horizontal="right"/>
    </xf>
    <xf numFmtId="14" fontId="12" fillId="0" borderId="0" xfId="0" applyNumberFormat="1" applyFont="1"/>
    <xf numFmtId="0" fontId="12" fillId="0" borderId="1" xfId="0" applyFont="1" applyBorder="1" applyAlignment="1">
      <alignment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G13" sqref="G1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61" t="s">
        <v>44</v>
      </c>
      <c r="B1" s="61"/>
      <c r="C1" s="61"/>
      <c r="D1" s="61"/>
      <c r="E1" s="61"/>
      <c r="F1" s="61"/>
      <c r="G1" s="61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25</v>
      </c>
      <c r="H2" s="6"/>
      <c r="I2" s="6"/>
    </row>
    <row r="3" spans="1:11" ht="15.75" x14ac:dyDescent="0.25">
      <c r="A3" s="26"/>
      <c r="B3" s="27" t="s">
        <v>9</v>
      </c>
      <c r="C3" s="67">
        <v>418730643</v>
      </c>
      <c r="D3" s="68"/>
      <c r="E3" s="27"/>
      <c r="F3" s="27"/>
      <c r="G3" s="27"/>
      <c r="H3" s="54"/>
      <c r="I3" s="6"/>
      <c r="J3" s="48"/>
    </row>
    <row r="4" spans="1:11" ht="15.75" x14ac:dyDescent="0.25">
      <c r="A4" s="11"/>
      <c r="B4" s="7" t="s">
        <v>45</v>
      </c>
      <c r="C4" s="8">
        <v>243125065</v>
      </c>
      <c r="D4" s="8">
        <v>19450005</v>
      </c>
      <c r="E4" s="8"/>
      <c r="F4" s="9"/>
      <c r="G4" s="9"/>
      <c r="I4" s="6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62" t="s">
        <v>6</v>
      </c>
      <c r="B6" s="63"/>
      <c r="C6" s="14">
        <f>SUM(C4:C4)</f>
        <v>243125065</v>
      </c>
      <c r="D6" s="14">
        <f>SUM(D4:D4)</f>
        <v>19450005</v>
      </c>
      <c r="E6" s="14"/>
      <c r="F6" s="16"/>
      <c r="G6" s="14"/>
      <c r="I6" s="48"/>
      <c r="K6" s="48"/>
    </row>
    <row r="7" spans="1:11" ht="15.75" x14ac:dyDescent="0.25">
      <c r="A7" s="11"/>
      <c r="B7" s="20" t="s">
        <v>46</v>
      </c>
      <c r="C7" s="8"/>
      <c r="D7" s="8"/>
      <c r="E7" s="8">
        <v>11804738</v>
      </c>
      <c r="F7" s="9"/>
      <c r="G7" s="10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62" t="s">
        <v>7</v>
      </c>
      <c r="B9" s="63"/>
      <c r="C9" s="14"/>
      <c r="D9" s="14"/>
      <c r="E9" s="14">
        <f>SUM(E7:E8)</f>
        <v>11804738</v>
      </c>
      <c r="F9" s="16"/>
      <c r="G9" s="17"/>
      <c r="I9" s="48"/>
    </row>
    <row r="10" spans="1:11" ht="15.75" x14ac:dyDescent="0.25">
      <c r="A10" s="11"/>
      <c r="B10" s="20" t="s">
        <v>47</v>
      </c>
      <c r="C10" s="8"/>
      <c r="D10" s="8"/>
      <c r="E10" s="8"/>
      <c r="F10" s="9">
        <v>45560280</v>
      </c>
      <c r="G10" s="10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62" t="s">
        <v>33</v>
      </c>
      <c r="B12" s="63"/>
      <c r="C12" s="14"/>
      <c r="D12" s="14"/>
      <c r="E12" s="14"/>
      <c r="F12" s="14">
        <f>SUM(F10:F11)</f>
        <v>45560280</v>
      </c>
      <c r="G12" s="17"/>
    </row>
    <row r="13" spans="1:11" ht="15.75" x14ac:dyDescent="0.25">
      <c r="A13" s="11"/>
      <c r="B13" s="7" t="s">
        <v>48</v>
      </c>
      <c r="C13" s="8"/>
      <c r="D13" s="8"/>
      <c r="E13" s="8"/>
      <c r="F13" s="9"/>
      <c r="G13" s="9">
        <v>250390182</v>
      </c>
      <c r="I13" s="22"/>
    </row>
    <row r="14" spans="1:11" ht="15.75" x14ac:dyDescent="0.25">
      <c r="A14" s="11"/>
      <c r="B14" s="7"/>
      <c r="C14" s="8"/>
      <c r="D14" s="8"/>
      <c r="E14" s="8"/>
      <c r="F14" s="9"/>
      <c r="G14" s="9"/>
      <c r="I14" s="22"/>
    </row>
    <row r="15" spans="1:11" ht="15.75" x14ac:dyDescent="0.25">
      <c r="A15" s="62" t="s">
        <v>8</v>
      </c>
      <c r="B15" s="63"/>
      <c r="C15" s="18"/>
      <c r="D15" s="18"/>
      <c r="E15" s="15"/>
      <c r="F15" s="17"/>
      <c r="G15" s="19">
        <f>SUM(G13:G14)</f>
        <v>250390182</v>
      </c>
      <c r="I15" s="22"/>
    </row>
    <row r="16" spans="1:11" ht="21.75" customHeight="1" x14ac:dyDescent="0.3">
      <c r="A16" s="64" t="s">
        <v>26</v>
      </c>
      <c r="B16" s="65"/>
      <c r="C16" s="65"/>
      <c r="D16" s="65"/>
      <c r="E16" s="65"/>
      <c r="F16" s="66"/>
      <c r="G16" s="28">
        <f>C3+C6+D6-E9-F12-G15</f>
        <v>373550513</v>
      </c>
      <c r="I16" s="22"/>
      <c r="J16" s="48"/>
    </row>
    <row r="17" spans="1:10" ht="15.75" x14ac:dyDescent="0.25">
      <c r="A17" s="1"/>
      <c r="B17" s="4"/>
      <c r="C17" s="24"/>
      <c r="D17" s="24"/>
      <c r="E17" s="2"/>
      <c r="G17" s="56"/>
      <c r="I17" s="22"/>
      <c r="J17" s="48"/>
    </row>
    <row r="18" spans="1:10" ht="15.75" x14ac:dyDescent="0.25">
      <c r="A18" s="1"/>
      <c r="B18" s="4"/>
      <c r="C18" s="24"/>
      <c r="D18" s="24"/>
      <c r="E18" s="2"/>
      <c r="G18" s="58"/>
      <c r="I18" s="22"/>
    </row>
    <row r="19" spans="1:10" ht="15.75" x14ac:dyDescent="0.25">
      <c r="A19" s="1"/>
      <c r="B19" s="4"/>
      <c r="C19" s="24"/>
      <c r="D19" s="24"/>
      <c r="E19" s="2"/>
      <c r="G19" s="48"/>
      <c r="I19" s="22"/>
    </row>
    <row r="20" spans="1:10" ht="15.75" x14ac:dyDescent="0.25">
      <c r="A20" s="5"/>
      <c r="C20" s="25"/>
      <c r="D20" s="25"/>
      <c r="E20" s="3"/>
      <c r="G20" s="48"/>
      <c r="I20" s="22"/>
    </row>
    <row r="21" spans="1:10" x14ac:dyDescent="0.25">
      <c r="G21" s="48"/>
    </row>
    <row r="22" spans="1:10" x14ac:dyDescent="0.25">
      <c r="G22" s="48"/>
      <c r="I22" s="47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2.28515625" style="32" customWidth="1"/>
    <col min="5" max="7" width="18.5703125" style="32" customWidth="1"/>
    <col min="8" max="8" width="15.28515625" style="42" customWidth="1"/>
    <col min="9" max="9" width="9.140625" style="32"/>
    <col min="10" max="10" width="11.140625" style="42" bestFit="1" customWidth="1"/>
    <col min="11" max="11" width="9.140625" style="42"/>
    <col min="12" max="12" width="20.5703125" style="32" bestFit="1" customWidth="1"/>
    <col min="13" max="13" width="9.140625" style="59"/>
    <col min="14" max="16384" width="9.140625" style="32"/>
  </cols>
  <sheetData>
    <row r="1" spans="1:8" ht="27.75" customHeight="1" x14ac:dyDescent="0.2">
      <c r="A1" s="29" t="s">
        <v>27</v>
      </c>
      <c r="B1" s="29" t="s">
        <v>11</v>
      </c>
      <c r="C1" s="30" t="s">
        <v>10</v>
      </c>
      <c r="D1" s="29" t="s">
        <v>28</v>
      </c>
      <c r="E1" s="29" t="s">
        <v>29</v>
      </c>
      <c r="F1" s="29" t="s">
        <v>0</v>
      </c>
      <c r="G1" s="29" t="s">
        <v>30</v>
      </c>
      <c r="H1" s="31" t="s">
        <v>31</v>
      </c>
    </row>
    <row r="2" spans="1:8" ht="39" customHeight="1" x14ac:dyDescent="0.2">
      <c r="A2" s="33">
        <v>1</v>
      </c>
      <c r="B2" s="34" t="s">
        <v>66</v>
      </c>
      <c r="C2" s="46">
        <v>45234</v>
      </c>
      <c r="D2" s="34" t="s">
        <v>23</v>
      </c>
      <c r="E2" s="50">
        <v>501830</v>
      </c>
      <c r="F2" s="50">
        <v>40146</v>
      </c>
      <c r="G2" s="50">
        <f>+E2+F2</f>
        <v>541976</v>
      </c>
      <c r="H2" s="35"/>
    </row>
    <row r="3" spans="1:8" ht="39" customHeight="1" x14ac:dyDescent="0.2">
      <c r="A3" s="33">
        <v>2</v>
      </c>
      <c r="B3" s="34" t="s">
        <v>67</v>
      </c>
      <c r="C3" s="46">
        <v>45234</v>
      </c>
      <c r="D3" s="34" t="s">
        <v>21</v>
      </c>
      <c r="E3" s="50">
        <v>2579200</v>
      </c>
      <c r="F3" s="50">
        <v>206336</v>
      </c>
      <c r="G3" s="50">
        <f t="shared" ref="G3:G66" si="0">+E3+F3</f>
        <v>2785536</v>
      </c>
      <c r="H3" s="35"/>
    </row>
    <row r="4" spans="1:8" ht="39" customHeight="1" x14ac:dyDescent="0.2">
      <c r="A4" s="33">
        <v>3</v>
      </c>
      <c r="B4" s="34" t="s">
        <v>68</v>
      </c>
      <c r="C4" s="46">
        <v>45234</v>
      </c>
      <c r="D4" s="34" t="s">
        <v>24</v>
      </c>
      <c r="E4" s="50">
        <v>1110580</v>
      </c>
      <c r="F4" s="50">
        <v>88846</v>
      </c>
      <c r="G4" s="50">
        <f t="shared" si="0"/>
        <v>1199426</v>
      </c>
      <c r="H4" s="35"/>
    </row>
    <row r="5" spans="1:8" ht="39" customHeight="1" x14ac:dyDescent="0.2">
      <c r="A5" s="33">
        <v>4</v>
      </c>
      <c r="B5" s="34" t="s">
        <v>69</v>
      </c>
      <c r="C5" s="46">
        <v>45234</v>
      </c>
      <c r="D5" s="34" t="s">
        <v>19</v>
      </c>
      <c r="E5" s="50">
        <v>5873220</v>
      </c>
      <c r="F5" s="50">
        <v>469858</v>
      </c>
      <c r="G5" s="50">
        <f t="shared" si="0"/>
        <v>6343078</v>
      </c>
      <c r="H5" s="35"/>
    </row>
    <row r="6" spans="1:8" ht="39" customHeight="1" x14ac:dyDescent="0.2">
      <c r="A6" s="33">
        <v>5</v>
      </c>
      <c r="B6" s="34" t="s">
        <v>70</v>
      </c>
      <c r="C6" s="46">
        <v>45234</v>
      </c>
      <c r="D6" s="34" t="s">
        <v>19</v>
      </c>
      <c r="E6" s="50">
        <v>501830</v>
      </c>
      <c r="F6" s="50">
        <v>40146</v>
      </c>
      <c r="G6" s="50">
        <f t="shared" si="0"/>
        <v>541976</v>
      </c>
      <c r="H6" s="35"/>
    </row>
    <row r="7" spans="1:8" ht="39" customHeight="1" x14ac:dyDescent="0.2">
      <c r="A7" s="33">
        <v>6</v>
      </c>
      <c r="B7" s="34" t="s">
        <v>71</v>
      </c>
      <c r="C7" s="46">
        <v>45234</v>
      </c>
      <c r="D7" s="34" t="s">
        <v>138</v>
      </c>
      <c r="E7" s="50">
        <v>1468620</v>
      </c>
      <c r="F7" s="50">
        <v>117490</v>
      </c>
      <c r="G7" s="50">
        <f t="shared" si="0"/>
        <v>1586110</v>
      </c>
      <c r="H7" s="35"/>
    </row>
    <row r="8" spans="1:8" ht="39" customHeight="1" x14ac:dyDescent="0.2">
      <c r="A8" s="33">
        <v>7</v>
      </c>
      <c r="B8" s="34" t="s">
        <v>72</v>
      </c>
      <c r="C8" s="46">
        <v>45234</v>
      </c>
      <c r="D8" s="34" t="s">
        <v>16</v>
      </c>
      <c r="E8" s="50">
        <v>2579200</v>
      </c>
      <c r="F8" s="50">
        <v>206336</v>
      </c>
      <c r="G8" s="50">
        <f t="shared" si="0"/>
        <v>2785536</v>
      </c>
      <c r="H8" s="35"/>
    </row>
    <row r="9" spans="1:8" ht="39" customHeight="1" x14ac:dyDescent="0.2">
      <c r="A9" s="33">
        <v>8</v>
      </c>
      <c r="B9" s="34" t="s">
        <v>73</v>
      </c>
      <c r="C9" s="46">
        <v>45234</v>
      </c>
      <c r="D9" s="34" t="s">
        <v>12</v>
      </c>
      <c r="E9" s="50">
        <v>2381320</v>
      </c>
      <c r="F9" s="50">
        <v>190506</v>
      </c>
      <c r="G9" s="50">
        <f t="shared" si="0"/>
        <v>2571826</v>
      </c>
      <c r="H9" s="35"/>
    </row>
    <row r="10" spans="1:8" ht="39" customHeight="1" x14ac:dyDescent="0.2">
      <c r="A10" s="33">
        <v>9</v>
      </c>
      <c r="B10" s="34" t="s">
        <v>74</v>
      </c>
      <c r="C10" s="46">
        <v>45234</v>
      </c>
      <c r="D10" s="34" t="s">
        <v>20</v>
      </c>
      <c r="E10" s="50">
        <v>3491900</v>
      </c>
      <c r="F10" s="50">
        <v>279352</v>
      </c>
      <c r="G10" s="50">
        <f t="shared" si="0"/>
        <v>3771252</v>
      </c>
      <c r="H10" s="35"/>
    </row>
    <row r="11" spans="1:8" ht="39" customHeight="1" x14ac:dyDescent="0.2">
      <c r="A11" s="33">
        <v>10</v>
      </c>
      <c r="B11" s="34" t="s">
        <v>75</v>
      </c>
      <c r="C11" s="46">
        <v>45234</v>
      </c>
      <c r="D11" s="34" t="s">
        <v>12</v>
      </c>
      <c r="E11" s="50">
        <v>5302190</v>
      </c>
      <c r="F11" s="50">
        <v>424175</v>
      </c>
      <c r="G11" s="50">
        <f t="shared" si="0"/>
        <v>5726365</v>
      </c>
      <c r="H11" s="35"/>
    </row>
    <row r="12" spans="1:8" ht="39" customHeight="1" x14ac:dyDescent="0.2">
      <c r="A12" s="33">
        <v>11</v>
      </c>
      <c r="B12" s="34" t="s">
        <v>76</v>
      </c>
      <c r="C12" s="46">
        <v>45238</v>
      </c>
      <c r="D12" s="34" t="s">
        <v>12</v>
      </c>
      <c r="E12" s="50">
        <v>1003660</v>
      </c>
      <c r="F12" s="50">
        <v>80293</v>
      </c>
      <c r="G12" s="50">
        <f t="shared" si="0"/>
        <v>1083953</v>
      </c>
      <c r="H12" s="35"/>
    </row>
    <row r="13" spans="1:8" ht="39" customHeight="1" x14ac:dyDescent="0.2">
      <c r="A13" s="33">
        <v>12</v>
      </c>
      <c r="B13" s="34" t="s">
        <v>77</v>
      </c>
      <c r="C13" s="46">
        <v>45241</v>
      </c>
      <c r="D13" s="34" t="s">
        <v>22</v>
      </c>
      <c r="E13" s="50">
        <v>3689780</v>
      </c>
      <c r="F13" s="50">
        <v>295182</v>
      </c>
      <c r="G13" s="50">
        <f t="shared" si="0"/>
        <v>3984962</v>
      </c>
      <c r="H13" s="35"/>
    </row>
    <row r="14" spans="1:8" ht="39" customHeight="1" x14ac:dyDescent="0.2">
      <c r="A14" s="33">
        <v>13</v>
      </c>
      <c r="B14" s="34" t="s">
        <v>78</v>
      </c>
      <c r="C14" s="46">
        <v>45241</v>
      </c>
      <c r="D14" s="34" t="s">
        <v>24</v>
      </c>
      <c r="E14" s="50">
        <v>1309220</v>
      </c>
      <c r="F14" s="50">
        <v>104738</v>
      </c>
      <c r="G14" s="50">
        <f t="shared" si="0"/>
        <v>1413958</v>
      </c>
      <c r="H14" s="35"/>
    </row>
    <row r="15" spans="1:8" ht="39" customHeight="1" x14ac:dyDescent="0.2">
      <c r="A15" s="33">
        <v>14</v>
      </c>
      <c r="B15" s="34" t="s">
        <v>79</v>
      </c>
      <c r="C15" s="46">
        <v>45241</v>
      </c>
      <c r="D15" s="34" t="s">
        <v>21</v>
      </c>
      <c r="E15" s="50">
        <v>1110580</v>
      </c>
      <c r="F15" s="50">
        <v>88846</v>
      </c>
      <c r="G15" s="50">
        <f t="shared" si="0"/>
        <v>1199426</v>
      </c>
      <c r="H15" s="35"/>
    </row>
    <row r="16" spans="1:8" ht="39" customHeight="1" x14ac:dyDescent="0.2">
      <c r="A16" s="33">
        <v>15</v>
      </c>
      <c r="B16" s="34" t="s">
        <v>80</v>
      </c>
      <c r="C16" s="46">
        <v>45241</v>
      </c>
      <c r="D16" s="34" t="s">
        <v>12</v>
      </c>
      <c r="E16" s="50">
        <v>7134110</v>
      </c>
      <c r="F16" s="50">
        <v>570729</v>
      </c>
      <c r="G16" s="50">
        <f t="shared" si="0"/>
        <v>7704839</v>
      </c>
      <c r="H16" s="35"/>
    </row>
    <row r="17" spans="1:8" ht="39" customHeight="1" x14ac:dyDescent="0.2">
      <c r="A17" s="33">
        <v>16</v>
      </c>
      <c r="B17" s="34" t="s">
        <v>81</v>
      </c>
      <c r="C17" s="46">
        <v>45241</v>
      </c>
      <c r="D17" s="34" t="s">
        <v>18</v>
      </c>
      <c r="E17" s="50">
        <v>6231260</v>
      </c>
      <c r="F17" s="50">
        <v>498501</v>
      </c>
      <c r="G17" s="50">
        <f t="shared" si="0"/>
        <v>6729761</v>
      </c>
      <c r="H17" s="35"/>
    </row>
    <row r="18" spans="1:8" ht="39" customHeight="1" x14ac:dyDescent="0.2">
      <c r="A18" s="33">
        <v>17</v>
      </c>
      <c r="B18" s="34" t="s">
        <v>82</v>
      </c>
      <c r="C18" s="46">
        <v>45241</v>
      </c>
      <c r="D18" s="34" t="s">
        <v>15</v>
      </c>
      <c r="E18" s="50">
        <v>4602480</v>
      </c>
      <c r="F18" s="50">
        <v>368198</v>
      </c>
      <c r="G18" s="50">
        <f t="shared" si="0"/>
        <v>4970678</v>
      </c>
      <c r="H18" s="35"/>
    </row>
    <row r="19" spans="1:8" ht="39" customHeight="1" x14ac:dyDescent="0.2">
      <c r="A19" s="33">
        <v>18</v>
      </c>
      <c r="B19" s="34" t="s">
        <v>83</v>
      </c>
      <c r="C19" s="46">
        <v>45241</v>
      </c>
      <c r="D19" s="34" t="s">
        <v>138</v>
      </c>
      <c r="E19" s="50">
        <v>2144100</v>
      </c>
      <c r="F19" s="50">
        <v>171528</v>
      </c>
      <c r="G19" s="50">
        <f t="shared" si="0"/>
        <v>2315628</v>
      </c>
      <c r="H19" s="35"/>
    </row>
    <row r="20" spans="1:8" ht="39" customHeight="1" x14ac:dyDescent="0.2">
      <c r="A20" s="33">
        <v>19</v>
      </c>
      <c r="B20" s="34" t="s">
        <v>84</v>
      </c>
      <c r="C20" s="46">
        <v>45241</v>
      </c>
      <c r="D20" s="34" t="s">
        <v>21</v>
      </c>
      <c r="E20" s="50">
        <v>2830115</v>
      </c>
      <c r="F20" s="50">
        <v>226409</v>
      </c>
      <c r="G20" s="50">
        <f t="shared" si="0"/>
        <v>3056524</v>
      </c>
      <c r="H20" s="35"/>
    </row>
    <row r="21" spans="1:8" ht="39" customHeight="1" x14ac:dyDescent="0.2">
      <c r="A21" s="33">
        <v>20</v>
      </c>
      <c r="B21" s="34" t="s">
        <v>85</v>
      </c>
      <c r="C21" s="46">
        <v>45241</v>
      </c>
      <c r="D21" s="34" t="s">
        <v>17</v>
      </c>
      <c r="E21" s="52">
        <v>1719535</v>
      </c>
      <c r="F21" s="52">
        <v>137563</v>
      </c>
      <c r="G21" s="50">
        <f t="shared" si="0"/>
        <v>1857098</v>
      </c>
      <c r="H21" s="35"/>
    </row>
    <row r="22" spans="1:8" ht="39" customHeight="1" x14ac:dyDescent="0.2">
      <c r="A22" s="33">
        <v>21</v>
      </c>
      <c r="B22" s="34" t="s">
        <v>86</v>
      </c>
      <c r="C22" s="46">
        <v>45241</v>
      </c>
      <c r="D22" s="34" t="s">
        <v>23</v>
      </c>
      <c r="E22" s="50">
        <v>2579200</v>
      </c>
      <c r="F22" s="50">
        <v>206336</v>
      </c>
      <c r="G22" s="50">
        <f t="shared" si="0"/>
        <v>2785536</v>
      </c>
      <c r="H22" s="35"/>
    </row>
    <row r="23" spans="1:8" ht="39" customHeight="1" x14ac:dyDescent="0.2">
      <c r="A23" s="33">
        <v>22</v>
      </c>
      <c r="B23" s="34" t="s">
        <v>87</v>
      </c>
      <c r="C23" s="46">
        <v>45241</v>
      </c>
      <c r="D23" s="34" t="s">
        <v>12</v>
      </c>
      <c r="E23" s="52">
        <v>7021520</v>
      </c>
      <c r="F23" s="52">
        <v>561722</v>
      </c>
      <c r="G23" s="50">
        <f t="shared" si="0"/>
        <v>7583242</v>
      </c>
      <c r="H23" s="35"/>
    </row>
    <row r="24" spans="1:8" ht="39" customHeight="1" x14ac:dyDescent="0.2">
      <c r="A24" s="33">
        <v>23</v>
      </c>
      <c r="B24" s="34" t="s">
        <v>88</v>
      </c>
      <c r="C24" s="46">
        <v>45241</v>
      </c>
      <c r="D24" s="34" t="s">
        <v>20</v>
      </c>
      <c r="E24" s="50">
        <v>2645930</v>
      </c>
      <c r="F24" s="50">
        <v>211674</v>
      </c>
      <c r="G24" s="50">
        <f t="shared" si="0"/>
        <v>2857604</v>
      </c>
      <c r="H24" s="35"/>
    </row>
    <row r="25" spans="1:8" ht="39" customHeight="1" x14ac:dyDescent="0.2">
      <c r="A25" s="33">
        <v>24</v>
      </c>
      <c r="B25" s="34" t="s">
        <v>89</v>
      </c>
      <c r="C25" s="46">
        <v>45241</v>
      </c>
      <c r="D25" s="34" t="s">
        <v>12</v>
      </c>
      <c r="E25" s="50">
        <v>1110580</v>
      </c>
      <c r="F25" s="50">
        <v>88846</v>
      </c>
      <c r="G25" s="50">
        <f t="shared" si="0"/>
        <v>1199426</v>
      </c>
      <c r="H25" s="35"/>
    </row>
    <row r="26" spans="1:8" ht="39" customHeight="1" x14ac:dyDescent="0.2">
      <c r="A26" s="33">
        <v>25</v>
      </c>
      <c r="B26" s="34" t="s">
        <v>90</v>
      </c>
      <c r="C26" s="46">
        <v>45248</v>
      </c>
      <c r="D26" s="34" t="s">
        <v>12</v>
      </c>
      <c r="E26" s="50">
        <v>5368920</v>
      </c>
      <c r="F26" s="50">
        <v>429514</v>
      </c>
      <c r="G26" s="50">
        <f t="shared" si="0"/>
        <v>5798434</v>
      </c>
      <c r="H26" s="35"/>
    </row>
    <row r="27" spans="1:8" ht="39" customHeight="1" x14ac:dyDescent="0.2">
      <c r="A27" s="33">
        <v>26</v>
      </c>
      <c r="B27" s="34" t="s">
        <v>91</v>
      </c>
      <c r="C27" s="46">
        <v>45248</v>
      </c>
      <c r="D27" s="34" t="s">
        <v>14</v>
      </c>
      <c r="E27" s="50">
        <v>1924970</v>
      </c>
      <c r="F27" s="50">
        <v>153998</v>
      </c>
      <c r="G27" s="50">
        <f t="shared" si="0"/>
        <v>2078968</v>
      </c>
      <c r="H27" s="35"/>
    </row>
    <row r="28" spans="1:8" ht="39" customHeight="1" x14ac:dyDescent="0.2">
      <c r="A28" s="33">
        <v>27</v>
      </c>
      <c r="B28" s="34" t="s">
        <v>92</v>
      </c>
      <c r="C28" s="46">
        <v>45248</v>
      </c>
      <c r="D28" s="34" t="s">
        <v>18</v>
      </c>
      <c r="E28" s="50">
        <v>7143960</v>
      </c>
      <c r="F28" s="50">
        <v>571517</v>
      </c>
      <c r="G28" s="50">
        <f t="shared" si="0"/>
        <v>7715477</v>
      </c>
      <c r="H28" s="35"/>
    </row>
    <row r="29" spans="1:8" ht="39" customHeight="1" x14ac:dyDescent="0.2">
      <c r="A29" s="33">
        <v>28</v>
      </c>
      <c r="B29" s="34" t="s">
        <v>93</v>
      </c>
      <c r="C29" s="46">
        <v>45248</v>
      </c>
      <c r="D29" s="34" t="s">
        <v>139</v>
      </c>
      <c r="E29" s="50">
        <v>2144100</v>
      </c>
      <c r="F29" s="50">
        <v>171528</v>
      </c>
      <c r="G29" s="50">
        <f t="shared" si="0"/>
        <v>2315628</v>
      </c>
      <c r="H29" s="35"/>
    </row>
    <row r="30" spans="1:8" ht="39" customHeight="1" x14ac:dyDescent="0.2">
      <c r="A30" s="33">
        <v>29</v>
      </c>
      <c r="B30" s="34" t="s">
        <v>94</v>
      </c>
      <c r="C30" s="46">
        <v>45248</v>
      </c>
      <c r="D30" s="34" t="s">
        <v>21</v>
      </c>
      <c r="E30" s="50">
        <v>1110580</v>
      </c>
      <c r="F30" s="50">
        <v>88846</v>
      </c>
      <c r="G30" s="50">
        <f t="shared" si="0"/>
        <v>1199426</v>
      </c>
      <c r="H30" s="35"/>
    </row>
    <row r="31" spans="1:8" ht="39" customHeight="1" x14ac:dyDescent="0.2">
      <c r="A31" s="33">
        <v>30</v>
      </c>
      <c r="B31" s="34" t="s">
        <v>95</v>
      </c>
      <c r="C31" s="46">
        <v>45248</v>
      </c>
      <c r="D31" s="34" t="s">
        <v>17</v>
      </c>
      <c r="E31" s="50">
        <v>4087060</v>
      </c>
      <c r="F31" s="50">
        <v>326965</v>
      </c>
      <c r="G31" s="50">
        <f t="shared" si="0"/>
        <v>4414025</v>
      </c>
      <c r="H31" s="35"/>
    </row>
    <row r="32" spans="1:8" ht="39" customHeight="1" x14ac:dyDescent="0.2">
      <c r="A32" s="33">
        <v>31</v>
      </c>
      <c r="B32" s="34" t="s">
        <v>96</v>
      </c>
      <c r="C32" s="46">
        <v>45248</v>
      </c>
      <c r="D32" s="34" t="s">
        <v>12</v>
      </c>
      <c r="E32" s="50">
        <v>2144100</v>
      </c>
      <c r="F32" s="50">
        <v>171528</v>
      </c>
      <c r="G32" s="50">
        <f t="shared" si="0"/>
        <v>2315628</v>
      </c>
      <c r="H32" s="35"/>
    </row>
    <row r="33" spans="1:8" ht="39" customHeight="1" x14ac:dyDescent="0.2">
      <c r="A33" s="33">
        <v>32</v>
      </c>
      <c r="B33" s="34" t="s">
        <v>97</v>
      </c>
      <c r="C33" s="46">
        <v>45248</v>
      </c>
      <c r="D33" s="34" t="s">
        <v>16</v>
      </c>
      <c r="E33" s="50">
        <v>1361495</v>
      </c>
      <c r="F33" s="50">
        <v>108920</v>
      </c>
      <c r="G33" s="50">
        <f t="shared" si="0"/>
        <v>1470415</v>
      </c>
      <c r="H33" s="35"/>
    </row>
    <row r="34" spans="1:8" ht="39" customHeight="1" x14ac:dyDescent="0.2">
      <c r="A34" s="33">
        <v>33</v>
      </c>
      <c r="B34" s="34" t="s">
        <v>98</v>
      </c>
      <c r="C34" s="46">
        <v>45248</v>
      </c>
      <c r="D34" s="34" t="s">
        <v>22</v>
      </c>
      <c r="E34" s="50">
        <v>501830</v>
      </c>
      <c r="F34" s="50">
        <v>40146</v>
      </c>
      <c r="G34" s="50">
        <f t="shared" si="0"/>
        <v>541976</v>
      </c>
      <c r="H34" s="35"/>
    </row>
    <row r="35" spans="1:8" ht="39" customHeight="1" x14ac:dyDescent="0.2">
      <c r="A35" s="33">
        <v>34</v>
      </c>
      <c r="B35" s="34" t="s">
        <v>99</v>
      </c>
      <c r="C35" s="46">
        <v>45248</v>
      </c>
      <c r="D35" s="34" t="s">
        <v>18</v>
      </c>
      <c r="E35" s="50">
        <v>1361495</v>
      </c>
      <c r="F35" s="50">
        <v>108920</v>
      </c>
      <c r="G35" s="50">
        <f t="shared" si="0"/>
        <v>1470415</v>
      </c>
      <c r="H35" s="35"/>
    </row>
    <row r="36" spans="1:8" ht="39" customHeight="1" x14ac:dyDescent="0.2">
      <c r="A36" s="33">
        <v>35</v>
      </c>
      <c r="B36" s="34" t="s">
        <v>100</v>
      </c>
      <c r="C36" s="46">
        <v>45248</v>
      </c>
      <c r="D36" s="34" t="s">
        <v>13</v>
      </c>
      <c r="E36" s="50">
        <v>4442320</v>
      </c>
      <c r="F36" s="50">
        <v>355386</v>
      </c>
      <c r="G36" s="50">
        <f t="shared" si="0"/>
        <v>4797706</v>
      </c>
      <c r="H36" s="35"/>
    </row>
    <row r="37" spans="1:8" ht="39" customHeight="1" x14ac:dyDescent="0.2">
      <c r="A37" s="33">
        <v>36</v>
      </c>
      <c r="B37" s="34" t="s">
        <v>101</v>
      </c>
      <c r="C37" s="46">
        <v>45248</v>
      </c>
      <c r="D37" s="34" t="s">
        <v>13</v>
      </c>
      <c r="E37" s="50">
        <v>4200300</v>
      </c>
      <c r="F37" s="50">
        <v>336024</v>
      </c>
      <c r="G37" s="50">
        <f t="shared" si="0"/>
        <v>4536324</v>
      </c>
      <c r="H37" s="35"/>
    </row>
    <row r="38" spans="1:8" ht="39" customHeight="1" x14ac:dyDescent="0.2">
      <c r="A38" s="33">
        <v>37</v>
      </c>
      <c r="B38" s="34" t="s">
        <v>102</v>
      </c>
      <c r="C38" s="46">
        <v>45248</v>
      </c>
      <c r="D38" s="34" t="s">
        <v>13</v>
      </c>
      <c r="E38" s="50">
        <v>3630515</v>
      </c>
      <c r="F38" s="50">
        <v>290441</v>
      </c>
      <c r="G38" s="50">
        <f t="shared" si="0"/>
        <v>3920956</v>
      </c>
      <c r="H38" s="35"/>
    </row>
    <row r="39" spans="1:8" ht="39" customHeight="1" x14ac:dyDescent="0.2">
      <c r="A39" s="33">
        <v>38</v>
      </c>
      <c r="B39" s="34" t="s">
        <v>103</v>
      </c>
      <c r="C39" s="46">
        <v>45248</v>
      </c>
      <c r="D39" s="34" t="s">
        <v>13</v>
      </c>
      <c r="E39" s="50">
        <v>1190635</v>
      </c>
      <c r="F39" s="50">
        <v>95251</v>
      </c>
      <c r="G39" s="50">
        <f t="shared" si="0"/>
        <v>1285886</v>
      </c>
      <c r="H39" s="35"/>
    </row>
    <row r="40" spans="1:8" ht="39" customHeight="1" x14ac:dyDescent="0.2">
      <c r="A40" s="33">
        <v>39</v>
      </c>
      <c r="B40" s="34" t="s">
        <v>104</v>
      </c>
      <c r="C40" s="46">
        <v>45248</v>
      </c>
      <c r="D40" s="34" t="s">
        <v>13</v>
      </c>
      <c r="E40" s="50">
        <v>4960520</v>
      </c>
      <c r="F40" s="50">
        <v>396842</v>
      </c>
      <c r="G40" s="50">
        <f t="shared" si="0"/>
        <v>5357362</v>
      </c>
      <c r="H40" s="35"/>
    </row>
    <row r="41" spans="1:8" ht="39" customHeight="1" x14ac:dyDescent="0.2">
      <c r="A41" s="33">
        <v>40</v>
      </c>
      <c r="B41" s="34" t="s">
        <v>105</v>
      </c>
      <c r="C41" s="46">
        <v>45248</v>
      </c>
      <c r="D41" s="34" t="s">
        <v>13</v>
      </c>
      <c r="E41" s="50">
        <v>654610</v>
      </c>
      <c r="F41" s="50">
        <v>52369</v>
      </c>
      <c r="G41" s="50">
        <f t="shared" si="0"/>
        <v>706979</v>
      </c>
      <c r="H41" s="35"/>
    </row>
    <row r="42" spans="1:8" ht="39" customHeight="1" x14ac:dyDescent="0.2">
      <c r="A42" s="33">
        <v>41</v>
      </c>
      <c r="B42" s="34" t="s">
        <v>106</v>
      </c>
      <c r="C42" s="46">
        <v>45255</v>
      </c>
      <c r="D42" s="34" t="s">
        <v>12</v>
      </c>
      <c r="E42" s="50">
        <v>8215200</v>
      </c>
      <c r="F42" s="50">
        <v>657216</v>
      </c>
      <c r="G42" s="50">
        <f t="shared" si="0"/>
        <v>8872416</v>
      </c>
      <c r="H42" s="35"/>
    </row>
    <row r="43" spans="1:8" ht="39" customHeight="1" x14ac:dyDescent="0.2">
      <c r="A43" s="33">
        <v>42</v>
      </c>
      <c r="B43" s="34" t="s">
        <v>107</v>
      </c>
      <c r="C43" s="46">
        <v>45255</v>
      </c>
      <c r="D43" s="34" t="s">
        <v>20</v>
      </c>
      <c r="E43" s="50">
        <v>2579200</v>
      </c>
      <c r="F43" s="50">
        <v>206336</v>
      </c>
      <c r="G43" s="50">
        <f t="shared" si="0"/>
        <v>2785536</v>
      </c>
      <c r="H43" s="35"/>
    </row>
    <row r="44" spans="1:8" ht="39" customHeight="1" x14ac:dyDescent="0.2">
      <c r="A44" s="33">
        <v>43</v>
      </c>
      <c r="B44" s="34" t="s">
        <v>108</v>
      </c>
      <c r="C44" s="46">
        <v>45255</v>
      </c>
      <c r="D44" s="34" t="s">
        <v>20</v>
      </c>
      <c r="E44" s="50">
        <v>501830</v>
      </c>
      <c r="F44" s="50">
        <v>40146</v>
      </c>
      <c r="G44" s="50">
        <f t="shared" si="0"/>
        <v>541976</v>
      </c>
      <c r="H44" s="35"/>
    </row>
    <row r="45" spans="1:8" ht="39" customHeight="1" x14ac:dyDescent="0.2">
      <c r="A45" s="33">
        <v>44</v>
      </c>
      <c r="B45" s="34" t="s">
        <v>109</v>
      </c>
      <c r="C45" s="46">
        <v>45255</v>
      </c>
      <c r="D45" s="34" t="s">
        <v>14</v>
      </c>
      <c r="E45" s="50">
        <v>1072050</v>
      </c>
      <c r="F45" s="50">
        <v>85764</v>
      </c>
      <c r="G45" s="50">
        <f t="shared" si="0"/>
        <v>1157814</v>
      </c>
      <c r="H45" s="35"/>
    </row>
    <row r="46" spans="1:8" ht="39" customHeight="1" x14ac:dyDescent="0.2">
      <c r="A46" s="33">
        <v>45</v>
      </c>
      <c r="B46" s="34" t="s">
        <v>110</v>
      </c>
      <c r="C46" s="46">
        <v>45255</v>
      </c>
      <c r="D46" s="34" t="s">
        <v>14</v>
      </c>
      <c r="E46" s="50">
        <v>4347242</v>
      </c>
      <c r="F46" s="50">
        <v>347779</v>
      </c>
      <c r="G46" s="50">
        <f t="shared" si="0"/>
        <v>4695021</v>
      </c>
      <c r="H46" s="35"/>
    </row>
    <row r="47" spans="1:8" ht="39" customHeight="1" x14ac:dyDescent="0.2">
      <c r="A47" s="33">
        <v>46</v>
      </c>
      <c r="B47" s="34" t="s">
        <v>111</v>
      </c>
      <c r="C47" s="46">
        <v>45255</v>
      </c>
      <c r="D47" s="34" t="s">
        <v>21</v>
      </c>
      <c r="E47" s="50">
        <v>2579200</v>
      </c>
      <c r="F47" s="50">
        <v>206336</v>
      </c>
      <c r="G47" s="50">
        <f t="shared" si="0"/>
        <v>2785536</v>
      </c>
      <c r="H47" s="35"/>
    </row>
    <row r="48" spans="1:8" ht="39" customHeight="1" x14ac:dyDescent="0.2">
      <c r="A48" s="33">
        <v>47</v>
      </c>
      <c r="B48" s="34" t="s">
        <v>112</v>
      </c>
      <c r="C48" s="46">
        <v>45255</v>
      </c>
      <c r="D48" s="34" t="s">
        <v>17</v>
      </c>
      <c r="E48" s="50">
        <v>1512044</v>
      </c>
      <c r="F48" s="50">
        <v>120964</v>
      </c>
      <c r="G48" s="50">
        <f t="shared" si="0"/>
        <v>1633008</v>
      </c>
      <c r="H48" s="35"/>
    </row>
    <row r="49" spans="1:13" ht="39" customHeight="1" x14ac:dyDescent="0.2">
      <c r="A49" s="33">
        <v>48</v>
      </c>
      <c r="B49" s="34" t="s">
        <v>113</v>
      </c>
      <c r="C49" s="46">
        <v>45255</v>
      </c>
      <c r="D49" s="34" t="s">
        <v>16</v>
      </c>
      <c r="E49" s="50">
        <v>3035930</v>
      </c>
      <c r="F49" s="50">
        <v>242874</v>
      </c>
      <c r="G49" s="50">
        <f t="shared" si="0"/>
        <v>3278804</v>
      </c>
      <c r="H49" s="35"/>
    </row>
    <row r="50" spans="1:13" ht="39" customHeight="1" x14ac:dyDescent="0.2">
      <c r="A50" s="33">
        <v>49</v>
      </c>
      <c r="B50" s="34" t="s">
        <v>114</v>
      </c>
      <c r="C50" s="46">
        <v>45255</v>
      </c>
      <c r="D50" s="34" t="s">
        <v>12</v>
      </c>
      <c r="E50" s="50">
        <v>3622100</v>
      </c>
      <c r="F50" s="50">
        <v>289768</v>
      </c>
      <c r="G50" s="50">
        <f t="shared" si="0"/>
        <v>3911868</v>
      </c>
      <c r="H50" s="35"/>
    </row>
    <row r="51" spans="1:13" ht="39" customHeight="1" x14ac:dyDescent="0.2">
      <c r="A51" s="33">
        <v>50</v>
      </c>
      <c r="B51" s="34" t="s">
        <v>115</v>
      </c>
      <c r="C51" s="46">
        <v>45255</v>
      </c>
      <c r="D51" s="34" t="s">
        <v>12</v>
      </c>
      <c r="E51" s="50">
        <v>5910940</v>
      </c>
      <c r="F51" s="50">
        <v>472875</v>
      </c>
      <c r="G51" s="50">
        <f t="shared" si="0"/>
        <v>6383815</v>
      </c>
      <c r="H51" s="35"/>
    </row>
    <row r="52" spans="1:13" ht="39" customHeight="1" x14ac:dyDescent="0.2">
      <c r="A52" s="33">
        <v>51</v>
      </c>
      <c r="B52" s="34" t="s">
        <v>116</v>
      </c>
      <c r="C52" s="46">
        <v>45255</v>
      </c>
      <c r="D52" s="34" t="s">
        <v>19</v>
      </c>
      <c r="E52" s="50">
        <v>1468620</v>
      </c>
      <c r="F52" s="50">
        <v>117490</v>
      </c>
      <c r="G52" s="50">
        <f t="shared" si="0"/>
        <v>1586110</v>
      </c>
      <c r="H52" s="35"/>
    </row>
    <row r="53" spans="1:13" ht="39" customHeight="1" x14ac:dyDescent="0.2">
      <c r="A53" s="33">
        <v>52</v>
      </c>
      <c r="B53" s="34" t="s">
        <v>117</v>
      </c>
      <c r="C53" s="46">
        <v>45255</v>
      </c>
      <c r="D53" s="34" t="s">
        <v>18</v>
      </c>
      <c r="E53" s="50">
        <v>3849940</v>
      </c>
      <c r="F53" s="50">
        <v>307995</v>
      </c>
      <c r="G53" s="50">
        <f t="shared" si="0"/>
        <v>4157935</v>
      </c>
      <c r="H53" s="35"/>
    </row>
    <row r="54" spans="1:13" ht="39" customHeight="1" x14ac:dyDescent="0.2">
      <c r="A54" s="33">
        <v>53</v>
      </c>
      <c r="B54" s="34" t="s">
        <v>118</v>
      </c>
      <c r="C54" s="46">
        <v>45255</v>
      </c>
      <c r="D54" s="34" t="s">
        <v>15</v>
      </c>
      <c r="E54" s="50">
        <v>4960520</v>
      </c>
      <c r="F54" s="50">
        <v>396842</v>
      </c>
      <c r="G54" s="50">
        <f t="shared" si="0"/>
        <v>5357362</v>
      </c>
      <c r="H54" s="35"/>
    </row>
    <row r="55" spans="1:13" ht="39" customHeight="1" x14ac:dyDescent="0.2">
      <c r="A55" s="33">
        <v>54</v>
      </c>
      <c r="B55" s="34" t="s">
        <v>119</v>
      </c>
      <c r="C55" s="46">
        <v>45255</v>
      </c>
      <c r="D55" s="34" t="s">
        <v>138</v>
      </c>
      <c r="E55" s="50">
        <v>2937240</v>
      </c>
      <c r="F55" s="50">
        <v>234979</v>
      </c>
      <c r="G55" s="50">
        <f t="shared" si="0"/>
        <v>3172219</v>
      </c>
      <c r="H55" s="35"/>
    </row>
    <row r="56" spans="1:13" ht="39" customHeight="1" x14ac:dyDescent="0.2">
      <c r="A56" s="33">
        <v>55</v>
      </c>
      <c r="B56" s="34" t="s">
        <v>120</v>
      </c>
      <c r="C56" s="46">
        <v>45255</v>
      </c>
      <c r="D56" s="34" t="s">
        <v>24</v>
      </c>
      <c r="E56" s="50">
        <v>4853395</v>
      </c>
      <c r="F56" s="50">
        <v>388272</v>
      </c>
      <c r="G56" s="50">
        <f t="shared" si="0"/>
        <v>5241667</v>
      </c>
      <c r="H56" s="35"/>
    </row>
    <row r="57" spans="1:13" ht="39" customHeight="1" x14ac:dyDescent="0.2">
      <c r="A57" s="33">
        <v>56</v>
      </c>
      <c r="B57" s="34" t="s">
        <v>121</v>
      </c>
      <c r="C57" s="46">
        <v>45255</v>
      </c>
      <c r="D57" s="34" t="s">
        <v>23</v>
      </c>
      <c r="E57" s="50">
        <v>1110580</v>
      </c>
      <c r="F57" s="50">
        <v>88846</v>
      </c>
      <c r="G57" s="50">
        <f t="shared" si="0"/>
        <v>1199426</v>
      </c>
      <c r="H57" s="35"/>
    </row>
    <row r="58" spans="1:13" ht="39" customHeight="1" x14ac:dyDescent="0.2">
      <c r="A58" s="33">
        <v>57</v>
      </c>
      <c r="B58" s="34" t="s">
        <v>122</v>
      </c>
      <c r="C58" s="46">
        <v>45255</v>
      </c>
      <c r="D58" s="34" t="s">
        <v>13</v>
      </c>
      <c r="E58" s="50">
        <v>5059893</v>
      </c>
      <c r="F58" s="50">
        <v>404791</v>
      </c>
      <c r="G58" s="50">
        <f t="shared" si="0"/>
        <v>5464684</v>
      </c>
      <c r="H58" s="35"/>
    </row>
    <row r="59" spans="1:13" ht="39" customHeight="1" x14ac:dyDescent="0.2">
      <c r="A59" s="33">
        <v>58</v>
      </c>
      <c r="B59" s="34" t="s">
        <v>123</v>
      </c>
      <c r="C59" s="46">
        <v>45255</v>
      </c>
      <c r="D59" s="34" t="s">
        <v>13</v>
      </c>
      <c r="E59" s="50">
        <v>1110580</v>
      </c>
      <c r="F59" s="50">
        <v>88846</v>
      </c>
      <c r="G59" s="50">
        <f t="shared" si="0"/>
        <v>1199426</v>
      </c>
      <c r="H59" s="35"/>
    </row>
    <row r="60" spans="1:13" ht="39" customHeight="1" x14ac:dyDescent="0.2">
      <c r="A60" s="33">
        <v>59</v>
      </c>
      <c r="B60" s="34" t="s">
        <v>124</v>
      </c>
      <c r="C60" s="46">
        <v>45255</v>
      </c>
      <c r="D60" s="34" t="s">
        <v>13</v>
      </c>
      <c r="E60" s="52">
        <v>1110580</v>
      </c>
      <c r="F60" s="52">
        <v>88846</v>
      </c>
      <c r="G60" s="50">
        <f t="shared" si="0"/>
        <v>1199426</v>
      </c>
      <c r="H60" s="35"/>
    </row>
    <row r="61" spans="1:13" ht="39" customHeight="1" x14ac:dyDescent="0.2">
      <c r="A61" s="33">
        <v>60</v>
      </c>
      <c r="B61" s="34" t="s">
        <v>125</v>
      </c>
      <c r="C61" s="46">
        <v>45255</v>
      </c>
      <c r="D61" s="34" t="s">
        <v>12</v>
      </c>
      <c r="E61" s="50">
        <v>16295990</v>
      </c>
      <c r="F61" s="50">
        <v>1303679</v>
      </c>
      <c r="G61" s="50">
        <f t="shared" si="0"/>
        <v>17599669</v>
      </c>
      <c r="H61" s="35"/>
    </row>
    <row r="62" spans="1:13" ht="39" customHeight="1" x14ac:dyDescent="0.2">
      <c r="A62" s="33">
        <v>61</v>
      </c>
      <c r="B62" s="34" t="s">
        <v>126</v>
      </c>
      <c r="C62" s="46">
        <v>45260</v>
      </c>
      <c r="D62" s="34" t="s">
        <v>23</v>
      </c>
      <c r="E62" s="50">
        <v>5211435</v>
      </c>
      <c r="F62" s="50">
        <v>416915</v>
      </c>
      <c r="G62" s="50">
        <f t="shared" si="0"/>
        <v>5628350</v>
      </c>
      <c r="H62" s="35"/>
    </row>
    <row r="63" spans="1:13" ht="39" customHeight="1" x14ac:dyDescent="0.2">
      <c r="A63" s="33">
        <v>62</v>
      </c>
      <c r="B63" s="34" t="s">
        <v>127</v>
      </c>
      <c r="C63" s="46">
        <v>45260</v>
      </c>
      <c r="D63" s="34" t="s">
        <v>18</v>
      </c>
      <c r="E63" s="50">
        <v>2323962</v>
      </c>
      <c r="F63" s="50">
        <v>185917</v>
      </c>
      <c r="G63" s="50">
        <f t="shared" si="0"/>
        <v>2509879</v>
      </c>
      <c r="H63" s="35"/>
    </row>
    <row r="64" spans="1:13" customFormat="1" ht="39" customHeight="1" x14ac:dyDescent="0.25">
      <c r="A64" s="33">
        <v>63</v>
      </c>
      <c r="B64" s="60" t="s">
        <v>128</v>
      </c>
      <c r="C64" s="37">
        <v>45260</v>
      </c>
      <c r="D64" s="43" t="s">
        <v>21</v>
      </c>
      <c r="E64" s="45">
        <v>3642449</v>
      </c>
      <c r="F64" s="45">
        <v>291396</v>
      </c>
      <c r="G64" s="50">
        <f t="shared" si="0"/>
        <v>3933845</v>
      </c>
      <c r="H64" s="35"/>
      <c r="I64" s="32"/>
      <c r="J64" s="42"/>
      <c r="K64" s="42"/>
      <c r="L64" s="32"/>
      <c r="M64" s="59"/>
    </row>
    <row r="65" spans="1:8" ht="39" customHeight="1" x14ac:dyDescent="0.2">
      <c r="A65" s="33">
        <v>64</v>
      </c>
      <c r="B65" s="34" t="s">
        <v>129</v>
      </c>
      <c r="C65" s="46">
        <v>45260</v>
      </c>
      <c r="D65" s="34" t="s">
        <v>12</v>
      </c>
      <c r="E65" s="50">
        <v>8025180</v>
      </c>
      <c r="F65" s="50">
        <v>642014</v>
      </c>
      <c r="G65" s="50">
        <f t="shared" si="0"/>
        <v>8667194</v>
      </c>
      <c r="H65" s="35"/>
    </row>
    <row r="66" spans="1:8" ht="39" customHeight="1" x14ac:dyDescent="0.2">
      <c r="A66" s="33">
        <v>65</v>
      </c>
      <c r="B66" s="34" t="s">
        <v>130</v>
      </c>
      <c r="C66" s="46">
        <v>45260</v>
      </c>
      <c r="D66" s="34" t="s">
        <v>12</v>
      </c>
      <c r="E66" s="50">
        <v>11440020</v>
      </c>
      <c r="F66" s="50">
        <v>915202</v>
      </c>
      <c r="G66" s="50">
        <f t="shared" si="0"/>
        <v>12355222</v>
      </c>
      <c r="H66" s="35"/>
    </row>
    <row r="67" spans="1:8" ht="39" customHeight="1" x14ac:dyDescent="0.2">
      <c r="A67" s="33">
        <v>66</v>
      </c>
      <c r="B67" s="34" t="s">
        <v>131</v>
      </c>
      <c r="C67" s="46">
        <v>45260</v>
      </c>
      <c r="D67" s="34" t="s">
        <v>13</v>
      </c>
      <c r="E67" s="50">
        <v>3331740</v>
      </c>
      <c r="F67" s="50">
        <v>266539</v>
      </c>
      <c r="G67" s="50">
        <f t="shared" ref="G67:G73" si="1">+E67+F67</f>
        <v>3598279</v>
      </c>
      <c r="H67" s="35"/>
    </row>
    <row r="68" spans="1:8" ht="39" customHeight="1" x14ac:dyDescent="0.2">
      <c r="A68" s="33">
        <v>67</v>
      </c>
      <c r="B68" s="34" t="s">
        <v>132</v>
      </c>
      <c r="C68" s="46">
        <v>45260</v>
      </c>
      <c r="D68" s="34" t="s">
        <v>13</v>
      </c>
      <c r="E68" s="50">
        <v>501830</v>
      </c>
      <c r="F68" s="50">
        <v>40146</v>
      </c>
      <c r="G68" s="50">
        <f t="shared" si="1"/>
        <v>541976</v>
      </c>
      <c r="H68" s="35"/>
    </row>
    <row r="69" spans="1:8" ht="39" customHeight="1" x14ac:dyDescent="0.2">
      <c r="A69" s="33">
        <v>68</v>
      </c>
      <c r="B69" s="34" t="s">
        <v>133</v>
      </c>
      <c r="C69" s="46">
        <v>45260</v>
      </c>
      <c r="D69" s="34" t="s">
        <v>13</v>
      </c>
      <c r="E69" s="50">
        <v>2221160</v>
      </c>
      <c r="F69" s="50">
        <v>177693</v>
      </c>
      <c r="G69" s="50">
        <f t="shared" si="1"/>
        <v>2398853</v>
      </c>
      <c r="H69" s="35"/>
    </row>
    <row r="70" spans="1:8" ht="39" customHeight="1" x14ac:dyDescent="0.2">
      <c r="A70" s="33">
        <v>69</v>
      </c>
      <c r="B70" s="34" t="s">
        <v>134</v>
      </c>
      <c r="C70" s="46">
        <v>45260</v>
      </c>
      <c r="D70" s="34" t="s">
        <v>13</v>
      </c>
      <c r="E70" s="52">
        <v>2540670</v>
      </c>
      <c r="F70" s="52">
        <v>203254</v>
      </c>
      <c r="G70" s="50">
        <f t="shared" si="1"/>
        <v>2743924</v>
      </c>
      <c r="H70" s="35"/>
    </row>
    <row r="71" spans="1:8" ht="39" customHeight="1" x14ac:dyDescent="0.2">
      <c r="A71" s="33">
        <v>70</v>
      </c>
      <c r="B71" s="34" t="s">
        <v>135</v>
      </c>
      <c r="C71" s="46">
        <v>45260</v>
      </c>
      <c r="D71" s="34" t="s">
        <v>13</v>
      </c>
      <c r="E71" s="50">
        <v>4442320</v>
      </c>
      <c r="F71" s="50">
        <v>355386</v>
      </c>
      <c r="G71" s="50">
        <f t="shared" si="1"/>
        <v>4797706</v>
      </c>
      <c r="H71" s="35"/>
    </row>
    <row r="72" spans="1:8" ht="39" customHeight="1" x14ac:dyDescent="0.2">
      <c r="A72" s="33">
        <v>71</v>
      </c>
      <c r="B72" s="34" t="s">
        <v>136</v>
      </c>
      <c r="C72" s="46">
        <v>45260</v>
      </c>
      <c r="D72" s="34" t="s">
        <v>13</v>
      </c>
      <c r="E72" s="50">
        <v>2830115</v>
      </c>
      <c r="F72" s="50">
        <v>226409</v>
      </c>
      <c r="G72" s="50">
        <f t="shared" si="1"/>
        <v>3056524</v>
      </c>
      <c r="H72" s="35"/>
    </row>
    <row r="73" spans="1:8" ht="39" customHeight="1" x14ac:dyDescent="0.2">
      <c r="A73" s="33">
        <v>72</v>
      </c>
      <c r="B73" s="34" t="s">
        <v>137</v>
      </c>
      <c r="C73" s="46">
        <v>45260</v>
      </c>
      <c r="D73" s="34" t="s">
        <v>13</v>
      </c>
      <c r="E73" s="50">
        <v>3331740</v>
      </c>
      <c r="F73" s="50">
        <v>266539</v>
      </c>
      <c r="G73" s="50">
        <f t="shared" si="1"/>
        <v>3598279</v>
      </c>
      <c r="H73" s="35"/>
    </row>
    <row r="74" spans="1:8" ht="18.75" customHeight="1" x14ac:dyDescent="0.2">
      <c r="A74" s="36"/>
      <c r="B74" s="36"/>
      <c r="C74" s="39"/>
      <c r="D74" s="69" t="s">
        <v>34</v>
      </c>
      <c r="E74" s="70"/>
      <c r="F74" s="71"/>
      <c r="G74" s="40">
        <f>SUM(G2:G73)</f>
        <v>262575070</v>
      </c>
      <c r="H74" s="38"/>
    </row>
    <row r="76" spans="1:8" ht="18.75" customHeight="1" x14ac:dyDescent="0.2">
      <c r="E76" s="44">
        <f>+SUM(E2:E73)</f>
        <v>243125065</v>
      </c>
      <c r="F76" s="44">
        <f>+SUM(F2:F73)</f>
        <v>19450005</v>
      </c>
      <c r="G76" s="44"/>
    </row>
    <row r="78" spans="1:8" ht="18.75" customHeight="1" x14ac:dyDescent="0.2">
      <c r="E78" s="57"/>
      <c r="F78" s="57"/>
    </row>
  </sheetData>
  <mergeCells count="1">
    <mergeCell ref="D74:F74"/>
  </mergeCells>
  <conditionalFormatting sqref="B2:B73">
    <cfRule type="duplicateValues" dxfId="7" priority="2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2.5703125" style="32" customWidth="1"/>
    <col min="5" max="7" width="18.5703125" style="32" customWidth="1"/>
    <col min="8" max="8" width="15.28515625" style="42" customWidth="1"/>
    <col min="9" max="9" width="9.140625" style="32"/>
    <col min="10" max="10" width="13.140625" style="32" bestFit="1" customWidth="1"/>
    <col min="11" max="11" width="26.42578125" style="32" bestFit="1" customWidth="1"/>
    <col min="12" max="16384" width="9.140625" style="32"/>
  </cols>
  <sheetData>
    <row r="1" spans="1:12" ht="27.75" customHeight="1" x14ac:dyDescent="0.2">
      <c r="A1" s="29" t="s">
        <v>27</v>
      </c>
      <c r="B1" s="29" t="s">
        <v>11</v>
      </c>
      <c r="C1" s="30" t="s">
        <v>10</v>
      </c>
      <c r="D1" s="29" t="s">
        <v>28</v>
      </c>
      <c r="E1" s="29" t="s">
        <v>35</v>
      </c>
      <c r="F1" s="29" t="s">
        <v>0</v>
      </c>
      <c r="G1" s="29" t="s">
        <v>42</v>
      </c>
      <c r="H1" s="31" t="s">
        <v>31</v>
      </c>
    </row>
    <row r="2" spans="1:12" ht="39" customHeight="1" x14ac:dyDescent="0.25">
      <c r="A2" s="33">
        <v>1</v>
      </c>
      <c r="B2" s="49" t="s">
        <v>49</v>
      </c>
      <c r="C2" s="46">
        <v>45231</v>
      </c>
      <c r="D2" s="34" t="s">
        <v>21</v>
      </c>
      <c r="E2" s="50">
        <v>111058</v>
      </c>
      <c r="F2" s="50">
        <v>8885</v>
      </c>
      <c r="G2" s="50">
        <f>+E2+F2</f>
        <v>119943</v>
      </c>
      <c r="H2" s="35"/>
      <c r="L2"/>
    </row>
    <row r="3" spans="1:12" ht="39" customHeight="1" x14ac:dyDescent="0.25">
      <c r="A3" s="33">
        <v>2</v>
      </c>
      <c r="B3" s="49" t="s">
        <v>50</v>
      </c>
      <c r="C3" s="46">
        <v>45231</v>
      </c>
      <c r="D3" s="34" t="s">
        <v>15</v>
      </c>
      <c r="E3" s="50">
        <v>212264</v>
      </c>
      <c r="F3" s="50">
        <v>16981</v>
      </c>
      <c r="G3" s="50">
        <f t="shared" ref="G3:G4" si="0">+E3+F3</f>
        <v>229245</v>
      </c>
      <c r="H3" s="35"/>
      <c r="L3"/>
    </row>
    <row r="4" spans="1:12" ht="39" customHeight="1" x14ac:dyDescent="0.25">
      <c r="A4" s="33">
        <v>3</v>
      </c>
      <c r="B4" s="49" t="s">
        <v>51</v>
      </c>
      <c r="C4" s="46">
        <v>45231</v>
      </c>
      <c r="D4" s="34" t="s">
        <v>19</v>
      </c>
      <c r="E4" s="50">
        <v>170624</v>
      </c>
      <c r="F4" s="50">
        <v>13650</v>
      </c>
      <c r="G4" s="50">
        <f t="shared" si="0"/>
        <v>184274</v>
      </c>
      <c r="H4" s="35"/>
      <c r="L4"/>
    </row>
    <row r="5" spans="1:12" ht="39" customHeight="1" x14ac:dyDescent="0.25">
      <c r="A5" s="33">
        <v>4</v>
      </c>
      <c r="B5" s="49" t="s">
        <v>52</v>
      </c>
      <c r="C5" s="46">
        <v>45231</v>
      </c>
      <c r="D5" s="34" t="s">
        <v>18</v>
      </c>
      <c r="E5" s="50">
        <v>261844</v>
      </c>
      <c r="F5" s="50">
        <v>20948</v>
      </c>
      <c r="G5" s="50">
        <f t="shared" ref="G5:G11" si="1">+E5+F5</f>
        <v>282792</v>
      </c>
      <c r="H5" s="35"/>
      <c r="L5"/>
    </row>
    <row r="6" spans="1:12" ht="39" customHeight="1" x14ac:dyDescent="0.25">
      <c r="A6" s="33">
        <v>5</v>
      </c>
      <c r="B6" s="49" t="s">
        <v>53</v>
      </c>
      <c r="C6" s="46">
        <v>45231</v>
      </c>
      <c r="D6" s="34" t="s">
        <v>12</v>
      </c>
      <c r="E6" s="50">
        <v>464398</v>
      </c>
      <c r="F6" s="50">
        <v>37152</v>
      </c>
      <c r="G6" s="50">
        <f t="shared" si="1"/>
        <v>501550</v>
      </c>
      <c r="H6" s="35"/>
      <c r="L6"/>
    </row>
    <row r="7" spans="1:12" ht="39" customHeight="1" x14ac:dyDescent="0.25">
      <c r="A7" s="33">
        <v>6</v>
      </c>
      <c r="B7" s="49" t="s">
        <v>54</v>
      </c>
      <c r="C7" s="46">
        <v>45244</v>
      </c>
      <c r="D7" s="34" t="s">
        <v>14</v>
      </c>
      <c r="E7" s="50">
        <v>2647663</v>
      </c>
      <c r="F7" s="50">
        <v>211813</v>
      </c>
      <c r="G7" s="50">
        <f t="shared" si="1"/>
        <v>2859476</v>
      </c>
      <c r="H7" s="35"/>
      <c r="L7"/>
    </row>
    <row r="8" spans="1:12" ht="39" customHeight="1" x14ac:dyDescent="0.25">
      <c r="A8" s="33">
        <v>7</v>
      </c>
      <c r="B8" s="49" t="s">
        <v>55</v>
      </c>
      <c r="C8" s="46">
        <v>45251</v>
      </c>
      <c r="D8" s="34" t="s">
        <v>12</v>
      </c>
      <c r="E8" s="50">
        <v>6312497</v>
      </c>
      <c r="F8" s="50">
        <v>505000</v>
      </c>
      <c r="G8" s="50">
        <f t="shared" si="1"/>
        <v>6817497</v>
      </c>
      <c r="H8" s="35"/>
      <c r="L8"/>
    </row>
    <row r="9" spans="1:12" ht="39" customHeight="1" x14ac:dyDescent="0.25">
      <c r="A9" s="33">
        <v>8</v>
      </c>
      <c r="B9" s="49" t="s">
        <v>43</v>
      </c>
      <c r="C9" s="46">
        <v>45252</v>
      </c>
      <c r="D9" s="34" t="s">
        <v>16</v>
      </c>
      <c r="E9" s="50">
        <v>392766</v>
      </c>
      <c r="F9" s="50">
        <v>31421</v>
      </c>
      <c r="G9" s="50">
        <f t="shared" si="1"/>
        <v>424187</v>
      </c>
      <c r="H9" s="35"/>
      <c r="L9"/>
    </row>
    <row r="10" spans="1:12" ht="39" customHeight="1" x14ac:dyDescent="0.25">
      <c r="A10" s="33">
        <v>9</v>
      </c>
      <c r="B10" s="49" t="s">
        <v>56</v>
      </c>
      <c r="C10" s="46">
        <v>45252</v>
      </c>
      <c r="D10" s="34" t="s">
        <v>15</v>
      </c>
      <c r="E10" s="50">
        <v>119066</v>
      </c>
      <c r="F10" s="50">
        <v>9525</v>
      </c>
      <c r="G10" s="50">
        <f t="shared" si="1"/>
        <v>128591</v>
      </c>
      <c r="H10" s="35"/>
      <c r="L10"/>
    </row>
    <row r="11" spans="1:12" ht="39" customHeight="1" x14ac:dyDescent="0.25">
      <c r="A11" s="33">
        <v>10</v>
      </c>
      <c r="B11" s="49" t="s">
        <v>57</v>
      </c>
      <c r="C11" s="46">
        <v>45252</v>
      </c>
      <c r="D11" s="34" t="s">
        <v>18</v>
      </c>
      <c r="E11" s="50">
        <v>238132</v>
      </c>
      <c r="F11" s="50">
        <v>19051</v>
      </c>
      <c r="G11" s="50">
        <f t="shared" si="1"/>
        <v>257183</v>
      </c>
      <c r="H11" s="35"/>
      <c r="L11"/>
    </row>
    <row r="12" spans="1:12" ht="18.75" customHeight="1" x14ac:dyDescent="0.2">
      <c r="A12" s="36"/>
      <c r="B12" s="36"/>
      <c r="C12" s="39"/>
      <c r="D12" s="69" t="s">
        <v>32</v>
      </c>
      <c r="E12" s="70"/>
      <c r="F12" s="71"/>
      <c r="G12" s="40">
        <f>SUM(G2:G11)</f>
        <v>11804738</v>
      </c>
      <c r="H12" s="38"/>
    </row>
    <row r="14" spans="1:12" ht="18.75" customHeight="1" x14ac:dyDescent="0.25">
      <c r="G14" s="51"/>
    </row>
  </sheetData>
  <mergeCells count="1">
    <mergeCell ref="D12:F12"/>
  </mergeCells>
  <conditionalFormatting sqref="B15:B24">
    <cfRule type="duplicateValues" dxfId="6" priority="3"/>
  </conditionalFormatting>
  <conditionalFormatting sqref="B15:B24">
    <cfRule type="duplicateValues" dxfId="5" priority="2"/>
  </conditionalFormatting>
  <conditionalFormatting sqref="B12:B24">
    <cfRule type="duplicateValues" dxfId="4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5" style="32" customWidth="1"/>
    <col min="5" max="5" width="39.42578125" style="32" customWidth="1"/>
    <col min="6" max="8" width="18.5703125" style="32" customWidth="1"/>
    <col min="9" max="9" width="15.28515625" style="42" customWidth="1"/>
    <col min="10" max="10" width="12.85546875" style="42" bestFit="1" customWidth="1"/>
    <col min="11" max="11" width="13.140625" style="42" bestFit="1" customWidth="1"/>
    <col min="12" max="12" width="26.42578125" style="42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27</v>
      </c>
      <c r="B1" s="29" t="s">
        <v>11</v>
      </c>
      <c r="C1" s="30" t="s">
        <v>10</v>
      </c>
      <c r="D1" s="29" t="s">
        <v>28</v>
      </c>
      <c r="E1" s="29" t="s">
        <v>2</v>
      </c>
      <c r="F1" s="29" t="s">
        <v>35</v>
      </c>
      <c r="G1" s="29" t="s">
        <v>0</v>
      </c>
      <c r="H1" s="29" t="s">
        <v>42</v>
      </c>
      <c r="I1" s="31" t="s">
        <v>31</v>
      </c>
    </row>
    <row r="2" spans="1:13" ht="28.5" customHeight="1" x14ac:dyDescent="0.25">
      <c r="A2" s="33">
        <v>1</v>
      </c>
      <c r="B2" s="49" t="s">
        <v>60</v>
      </c>
      <c r="C2" s="46">
        <v>45237</v>
      </c>
      <c r="D2" s="34" t="s">
        <v>12</v>
      </c>
      <c r="E2" s="34" t="s">
        <v>38</v>
      </c>
      <c r="F2" s="50">
        <v>5800448</v>
      </c>
      <c r="G2" s="50">
        <v>464036</v>
      </c>
      <c r="H2" s="50">
        <f>+F2+G2</f>
        <v>6264484</v>
      </c>
      <c r="I2" s="35"/>
      <c r="M2" s="53"/>
    </row>
    <row r="3" spans="1:13" ht="28.5" customHeight="1" x14ac:dyDescent="0.25">
      <c r="A3" s="33">
        <v>2</v>
      </c>
      <c r="B3" s="49" t="s">
        <v>61</v>
      </c>
      <c r="C3" s="46">
        <v>45237</v>
      </c>
      <c r="D3" s="34" t="s">
        <v>12</v>
      </c>
      <c r="E3" s="34" t="s">
        <v>37</v>
      </c>
      <c r="F3" s="50">
        <v>1260967</v>
      </c>
      <c r="G3" s="50">
        <v>100877</v>
      </c>
      <c r="H3" s="50">
        <f t="shared" ref="H3:H8" si="0">+F3+G3</f>
        <v>1361844</v>
      </c>
      <c r="I3" s="35"/>
      <c r="M3" s="53"/>
    </row>
    <row r="4" spans="1:13" ht="28.5" customHeight="1" x14ac:dyDescent="0.25">
      <c r="A4" s="33">
        <v>3</v>
      </c>
      <c r="B4" s="49" t="s">
        <v>62</v>
      </c>
      <c r="C4" s="46">
        <v>45237</v>
      </c>
      <c r="D4" s="34" t="s">
        <v>12</v>
      </c>
      <c r="E4" s="34" t="s">
        <v>36</v>
      </c>
      <c r="F4" s="50">
        <v>2521934</v>
      </c>
      <c r="G4" s="50">
        <v>201755</v>
      </c>
      <c r="H4" s="50">
        <f t="shared" si="0"/>
        <v>2723689</v>
      </c>
      <c r="I4" s="35"/>
      <c r="M4" s="53"/>
    </row>
    <row r="5" spans="1:13" ht="28.5" customHeight="1" x14ac:dyDescent="0.25">
      <c r="A5" s="33">
        <v>4</v>
      </c>
      <c r="B5" s="49" t="s">
        <v>63</v>
      </c>
      <c r="C5" s="46">
        <v>45237</v>
      </c>
      <c r="D5" s="34" t="s">
        <v>12</v>
      </c>
      <c r="E5" s="34" t="s">
        <v>40</v>
      </c>
      <c r="F5" s="50">
        <v>13366249</v>
      </c>
      <c r="G5" s="50">
        <v>1069300</v>
      </c>
      <c r="H5" s="50">
        <f t="shared" si="0"/>
        <v>14435549</v>
      </c>
      <c r="I5" s="35"/>
      <c r="M5" s="53"/>
    </row>
    <row r="6" spans="1:13" ht="28.5" customHeight="1" x14ac:dyDescent="0.25">
      <c r="A6" s="33">
        <v>5</v>
      </c>
      <c r="B6" s="49" t="s">
        <v>64</v>
      </c>
      <c r="C6" s="46">
        <v>45237</v>
      </c>
      <c r="D6" s="34" t="s">
        <v>12</v>
      </c>
      <c r="E6" s="34" t="s">
        <v>41</v>
      </c>
      <c r="F6" s="50">
        <v>5674351</v>
      </c>
      <c r="G6" s="50">
        <v>453948</v>
      </c>
      <c r="H6" s="50">
        <f t="shared" si="0"/>
        <v>6128299</v>
      </c>
      <c r="I6" s="35"/>
      <c r="M6" s="53"/>
    </row>
    <row r="7" spans="1:13" ht="28.5" customHeight="1" x14ac:dyDescent="0.25">
      <c r="A7" s="33">
        <v>6</v>
      </c>
      <c r="B7" s="49" t="s">
        <v>65</v>
      </c>
      <c r="C7" s="46">
        <v>45237</v>
      </c>
      <c r="D7" s="34" t="s">
        <v>12</v>
      </c>
      <c r="E7" s="34" t="s">
        <v>39</v>
      </c>
      <c r="F7" s="50">
        <v>10087735</v>
      </c>
      <c r="G7" s="50">
        <v>807019</v>
      </c>
      <c r="H7" s="50">
        <f t="shared" si="0"/>
        <v>10894754</v>
      </c>
      <c r="I7" s="35"/>
      <c r="M7" s="53"/>
    </row>
    <row r="8" spans="1:13" ht="28.5" customHeight="1" x14ac:dyDescent="0.25">
      <c r="A8" s="33">
        <v>7</v>
      </c>
      <c r="B8" s="49" t="s">
        <v>58</v>
      </c>
      <c r="C8" s="46">
        <v>45250</v>
      </c>
      <c r="D8" s="34" t="s">
        <v>12</v>
      </c>
      <c r="E8" s="34" t="s">
        <v>59</v>
      </c>
      <c r="F8" s="50">
        <v>3473759</v>
      </c>
      <c r="G8" s="50">
        <v>277902</v>
      </c>
      <c r="H8" s="50">
        <f t="shared" si="0"/>
        <v>3751661</v>
      </c>
      <c r="I8" s="35"/>
      <c r="J8" s="55"/>
      <c r="M8" s="53"/>
    </row>
    <row r="9" spans="1:13" ht="18.75" customHeight="1" x14ac:dyDescent="0.2">
      <c r="A9" s="36"/>
      <c r="B9" s="36"/>
      <c r="C9" s="39"/>
      <c r="D9" s="69" t="s">
        <v>34</v>
      </c>
      <c r="E9" s="70"/>
      <c r="F9" s="70"/>
      <c r="G9" s="71"/>
      <c r="H9" s="40">
        <f>SUM(H2:H8)</f>
        <v>45560280</v>
      </c>
      <c r="I9" s="38"/>
    </row>
    <row r="11" spans="1:13" s="42" customFormat="1" ht="18.75" customHeight="1" x14ac:dyDescent="0.25">
      <c r="A11" s="32"/>
      <c r="B11" s="32"/>
      <c r="C11" s="41"/>
      <c r="D11" s="32"/>
      <c r="E11" s="32"/>
      <c r="F11" s="32"/>
      <c r="G11" s="32"/>
      <c r="H11" s="51"/>
    </row>
  </sheetData>
  <mergeCells count="1">
    <mergeCell ref="D9:G9"/>
  </mergeCells>
  <conditionalFormatting sqref="B12:B21">
    <cfRule type="duplicateValues" dxfId="3" priority="4"/>
  </conditionalFormatting>
  <conditionalFormatting sqref="B12:B21">
    <cfRule type="duplicateValues" dxfId="2" priority="3"/>
  </conditionalFormatting>
  <conditionalFormatting sqref="B9:B21">
    <cfRule type="duplicateValues" dxfId="1" priority="13"/>
  </conditionalFormatting>
  <conditionalFormatting sqref="B2:B8">
    <cfRule type="duplicateValues" dxfId="0" priority="2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CONG NO</vt:lpstr>
      <vt:lpstr>Chi Tiết Bán Hàng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2023-12-09T04:01:40Z</dcterms:modified>
</cp:coreProperties>
</file>