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LOTTE\XUẤT HÓA ĐƠN CHIẾT KHẤU NEW\T02.2026+2025\T02.2026\"/>
    </mc:Choice>
  </mc:AlternateContent>
  <xr:revisionPtr revIDLastSave="0" documentId="13_ncr:1_{B9E9AD45-398F-436C-B15B-EB02C4C6BAA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ÂY HỒ" sheetId="13" r:id="rId1"/>
    <sheet name="VINH" sheetId="12" r:id="rId2"/>
    <sheet name="NHA TRANG" sheetId="11" r:id="rId3"/>
    <sheet name="GÒ VẤP" sheetId="10" r:id="rId4"/>
    <sheet name="CẦN THƠ" sheetId="9" r:id="rId5"/>
    <sheet name="TÂN BÌNH" sheetId="8" r:id="rId6"/>
    <sheet name="VŨNG TÀU" sheetId="7" r:id="rId7"/>
    <sheet name="BA ĐÌNH" sheetId="6" r:id="rId8"/>
    <sheet name="BÌNH THUẬN" sheetId="5" r:id="rId9"/>
    <sheet name="BÌNH DƯƠNG" sheetId="4" r:id="rId10"/>
    <sheet name="ĐÀ NẴNG" sheetId="15" r:id="rId11"/>
    <sheet name="ĐỒNG NAI" sheetId="14" r:id="rId12"/>
    <sheet name="PHÚ THỌ" sheetId="3" r:id="rId13"/>
    <sheet name="NAM SÀI GÒN" sheetId="1" r:id="rId14"/>
    <sheet name="Danh sách CN" sheetId="2" r:id="rId15"/>
  </sheets>
  <definedNames>
    <definedName name="_xlnm._FilterDatabase" localSheetId="7" hidden="1">'BA ĐÌNH'!$A$19:$H$25</definedName>
    <definedName name="_xlnm._FilterDatabase" localSheetId="9" hidden="1">'BÌNH DƯƠNG'!$A$19:$H$25</definedName>
    <definedName name="_xlnm._FilterDatabase" localSheetId="8" hidden="1">'BÌNH THUẬN'!$A$19:$H$26</definedName>
    <definedName name="_xlnm._FilterDatabase" localSheetId="4" hidden="1">'CẦN THƠ'!$A$19:$H$25</definedName>
    <definedName name="_xlnm._FilterDatabase" localSheetId="10" hidden="1">'ĐÀ NẴNG'!$A$19:$H$25</definedName>
    <definedName name="_xlnm._FilterDatabase" localSheetId="11" hidden="1">'ĐỒNG NAI'!$A$19:$H$24</definedName>
    <definedName name="_xlnm._FilterDatabase" localSheetId="3" hidden="1">'GÒ VẤP'!$A$19:$H$31</definedName>
    <definedName name="_xlnm._FilterDatabase" localSheetId="13" hidden="1">'NAM SÀI GÒN'!$A$19:$H$30</definedName>
    <definedName name="_xlnm._FilterDatabase" localSheetId="2" hidden="1">'NHA TRANG'!$A$19:$H$26</definedName>
    <definedName name="_xlnm._FilterDatabase" localSheetId="12" hidden="1">'PHÚ THỌ'!$A$19:$H$25</definedName>
    <definedName name="_xlnm._FilterDatabase" localSheetId="5" hidden="1">'TÂN BÌNH'!$A$19:$H$25</definedName>
    <definedName name="_xlnm._FilterDatabase" localSheetId="0" hidden="1">'TÂY HỒ'!$A$19:$H$24</definedName>
    <definedName name="_xlnm._FilterDatabase" localSheetId="1" hidden="1">VINH!$A$19:$H$24</definedName>
    <definedName name="_xlnm._FilterDatabase" localSheetId="6" hidden="1">'VŨNG TÀU'!$A$19:$H$26</definedName>
    <definedName name="_xlnm.Print_Area" localSheetId="7">'BA ĐÌNH'!$A$1:$H$41</definedName>
    <definedName name="_xlnm.Print_Area" localSheetId="9">'BÌNH DƯƠNG'!$A$1:$H$39</definedName>
    <definedName name="_xlnm.Print_Area" localSheetId="8">'BÌNH THUẬN'!$A$1:$H$40</definedName>
    <definedName name="_xlnm.Print_Area" localSheetId="4">'CẦN THƠ'!$A$1:$H$41</definedName>
    <definedName name="_xlnm.Print_Area" localSheetId="10">'ĐÀ NẴNG'!$A$1:$H$38</definedName>
    <definedName name="_xlnm.Print_Area" localSheetId="11">'ĐỒNG NAI'!$A$1:$H$38</definedName>
    <definedName name="_xlnm.Print_Area" localSheetId="3">'GÒ VẤP'!$A$1:$H$48</definedName>
    <definedName name="_xlnm.Print_Area" localSheetId="13">'NAM SÀI GÒN'!$A$1:$H$41</definedName>
    <definedName name="_xlnm.Print_Area" localSheetId="2">'NHA TRANG'!$A$1:$H$43</definedName>
    <definedName name="_xlnm.Print_Area" localSheetId="12">'PHÚ THỌ'!$A$1:$H$39</definedName>
    <definedName name="_xlnm.Print_Area" localSheetId="5">'TÂN BÌNH'!$A$1:$H$40</definedName>
    <definedName name="_xlnm.Print_Area" localSheetId="0">'TÂY HỒ'!$A$1:$H$42</definedName>
    <definedName name="_xlnm.Print_Area" localSheetId="1">VINH!$A$1:$H$39</definedName>
    <definedName name="_xlnm.Print_Area" localSheetId="6">'VŨNG TÀU'!$A$1:$H$41</definedName>
    <definedName name="_xlnm.Print_Titles" localSheetId="7">'BA ĐÌNH'!$19:$19</definedName>
    <definedName name="_xlnm.Print_Titles" localSheetId="9">'BÌNH DƯƠNG'!$19:$19</definedName>
    <definedName name="_xlnm.Print_Titles" localSheetId="8">'BÌNH THUẬN'!$19:$19</definedName>
    <definedName name="_xlnm.Print_Titles" localSheetId="4">'CẦN THƠ'!$19:$19</definedName>
    <definedName name="_xlnm.Print_Titles" localSheetId="10">'ĐÀ NẴNG'!$19:$19</definedName>
    <definedName name="_xlnm.Print_Titles" localSheetId="11">'ĐỒNG NAI'!$19:$19</definedName>
    <definedName name="_xlnm.Print_Titles" localSheetId="3">'GÒ VẤP'!$19:$19</definedName>
    <definedName name="_xlnm.Print_Titles" localSheetId="13">'NAM SÀI GÒN'!$19:$19</definedName>
    <definedName name="_xlnm.Print_Titles" localSheetId="2">'NHA TRANG'!$19:$19</definedName>
    <definedName name="_xlnm.Print_Titles" localSheetId="12">'PHÚ THỌ'!$19:$19</definedName>
    <definedName name="_xlnm.Print_Titles" localSheetId="5">'TÂN BÌNH'!$19:$19</definedName>
    <definedName name="_xlnm.Print_Titles" localSheetId="0">'TÂY HỒ'!$19:$19</definedName>
    <definedName name="_xlnm.Print_Titles" localSheetId="1">VINH!$19:$19</definedName>
    <definedName name="_xlnm.Print_Titles" localSheetId="6">'VŨNG TÀU'!$19:$19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7" l="1"/>
  <c r="F29" i="1"/>
  <c r="F30" i="1" s="1"/>
  <c r="G30" i="1" s="1"/>
  <c r="G29" i="1"/>
  <c r="H21" i="9"/>
  <c r="H22" i="9"/>
  <c r="H21" i="8"/>
  <c r="H22" i="8"/>
  <c r="H23" i="8"/>
  <c r="H21" i="7"/>
  <c r="H23" i="7"/>
  <c r="H21" i="6"/>
  <c r="H22" i="6"/>
  <c r="H22" i="15"/>
  <c r="H23" i="15"/>
  <c r="H21" i="14"/>
  <c r="H22" i="14"/>
  <c r="G24" i="3"/>
  <c r="F24" i="3"/>
  <c r="F25" i="3" s="1"/>
  <c r="H21" i="3"/>
  <c r="H22" i="3"/>
  <c r="H23" i="3"/>
  <c r="G23" i="13"/>
  <c r="F23" i="13"/>
  <c r="G23" i="12"/>
  <c r="F23" i="12"/>
  <c r="F24" i="12" s="1"/>
  <c r="H24" i="10"/>
  <c r="H25" i="10"/>
  <c r="H26" i="10"/>
  <c r="H27" i="10"/>
  <c r="G24" i="6"/>
  <c r="F24" i="6"/>
  <c r="H23" i="6"/>
  <c r="H21" i="5"/>
  <c r="H22" i="5"/>
  <c r="H23" i="5"/>
  <c r="H21" i="4"/>
  <c r="H22" i="4"/>
  <c r="H23" i="4"/>
  <c r="H27" i="1"/>
  <c r="H28" i="1"/>
  <c r="H21" i="11"/>
  <c r="H22" i="11"/>
  <c r="H23" i="11"/>
  <c r="H24" i="11"/>
  <c r="H22" i="12"/>
  <c r="G25" i="7"/>
  <c r="F25" i="7"/>
  <c r="H24" i="7"/>
  <c r="G24" i="15"/>
  <c r="F24" i="15"/>
  <c r="H21" i="15"/>
  <c r="H21" i="13"/>
  <c r="H22" i="13"/>
  <c r="H28" i="10"/>
  <c r="H29" i="10"/>
  <c r="H23" i="9"/>
  <c r="H23" i="1"/>
  <c r="H24" i="1"/>
  <c r="H25" i="1"/>
  <c r="H26" i="1"/>
  <c r="H30" i="1" l="1"/>
  <c r="G25" i="3"/>
  <c r="H25" i="3" s="1"/>
  <c r="C16" i="15" l="1"/>
  <c r="F25" i="15"/>
  <c r="H20" i="15"/>
  <c r="H24" i="15" s="1"/>
  <c r="C16" i="14"/>
  <c r="G23" i="14"/>
  <c r="F23" i="14"/>
  <c r="F24" i="14" s="1"/>
  <c r="H20" i="14"/>
  <c r="H23" i="14" l="1"/>
  <c r="C14" i="15"/>
  <c r="C15" i="15"/>
  <c r="G25" i="15"/>
  <c r="H25" i="15" s="1"/>
  <c r="C14" i="14"/>
  <c r="C15" i="14"/>
  <c r="G24" i="14"/>
  <c r="H24" i="14" s="1"/>
  <c r="C15" i="13" l="1"/>
  <c r="F24" i="13"/>
  <c r="H20" i="13"/>
  <c r="H21" i="12"/>
  <c r="H20" i="12"/>
  <c r="H23" i="12" s="1"/>
  <c r="C16" i="12"/>
  <c r="C15" i="12"/>
  <c r="C14" i="12"/>
  <c r="C16" i="11"/>
  <c r="G25" i="11"/>
  <c r="F25" i="11"/>
  <c r="F26" i="11" s="1"/>
  <c r="H20" i="11"/>
  <c r="C15" i="10"/>
  <c r="G30" i="10"/>
  <c r="F30" i="10"/>
  <c r="F31" i="10" s="1"/>
  <c r="H23" i="10"/>
  <c r="H22" i="10"/>
  <c r="H21" i="10"/>
  <c r="H20" i="10"/>
  <c r="C16" i="9"/>
  <c r="G24" i="9"/>
  <c r="F24" i="9"/>
  <c r="F25" i="9" s="1"/>
  <c r="G25" i="9" s="1"/>
  <c r="H20" i="9"/>
  <c r="C16" i="8"/>
  <c r="G24" i="8"/>
  <c r="F24" i="8"/>
  <c r="F25" i="8" s="1"/>
  <c r="H20" i="8"/>
  <c r="C15" i="7"/>
  <c r="F26" i="7"/>
  <c r="H20" i="7"/>
  <c r="H25" i="7" s="1"/>
  <c r="C16" i="6"/>
  <c r="F25" i="6"/>
  <c r="H20" i="6"/>
  <c r="H24" i="6" s="1"/>
  <c r="C16" i="5"/>
  <c r="G25" i="5"/>
  <c r="F25" i="5"/>
  <c r="F26" i="5" s="1"/>
  <c r="H24" i="5"/>
  <c r="H20" i="5"/>
  <c r="C15" i="4"/>
  <c r="G24" i="4"/>
  <c r="F24" i="4"/>
  <c r="F25" i="4" s="1"/>
  <c r="G25" i="4" s="1"/>
  <c r="H25" i="4" s="1"/>
  <c r="H20" i="4"/>
  <c r="H20" i="3"/>
  <c r="H24" i="3" s="1"/>
  <c r="C16" i="3"/>
  <c r="C15" i="3"/>
  <c r="C14" i="3"/>
  <c r="H22" i="1"/>
  <c r="H21" i="1"/>
  <c r="H20" i="1"/>
  <c r="C16" i="1"/>
  <c r="C15" i="1"/>
  <c r="C14" i="1"/>
  <c r="H29" i="1" l="1"/>
  <c r="H23" i="13"/>
  <c r="C16" i="13"/>
  <c r="C14" i="13"/>
  <c r="G24" i="13"/>
  <c r="H24" i="13" s="1"/>
  <c r="G24" i="12"/>
  <c r="H24" i="12" s="1"/>
  <c r="H25" i="11"/>
  <c r="C14" i="11"/>
  <c r="C15" i="11"/>
  <c r="G26" i="11"/>
  <c r="H26" i="11" s="1"/>
  <c r="H30" i="10"/>
  <c r="C16" i="10"/>
  <c r="C14" i="10"/>
  <c r="G31" i="10"/>
  <c r="H31" i="10" s="1"/>
  <c r="H24" i="9"/>
  <c r="C14" i="9"/>
  <c r="C15" i="9"/>
  <c r="H25" i="9"/>
  <c r="H24" i="8"/>
  <c r="C14" i="8"/>
  <c r="C15" i="8"/>
  <c r="G25" i="8"/>
  <c r="H25" i="8" s="1"/>
  <c r="C14" i="7"/>
  <c r="C16" i="7"/>
  <c r="G26" i="7"/>
  <c r="H26" i="7" s="1"/>
  <c r="C14" i="6"/>
  <c r="C15" i="6"/>
  <c r="G25" i="6"/>
  <c r="H25" i="6" s="1"/>
  <c r="H25" i="5"/>
  <c r="C14" i="5"/>
  <c r="C15" i="5"/>
  <c r="G26" i="5"/>
  <c r="H26" i="5" s="1"/>
  <c r="C14" i="4"/>
  <c r="C16" i="4"/>
  <c r="H24" i="4"/>
</calcChain>
</file>

<file path=xl/sharedStrings.xml><?xml version="1.0" encoding="utf-8"?>
<sst xmlns="http://schemas.openxmlformats.org/spreadsheetml/2006/main" count="779" uniqueCount="173">
  <si>
    <t xml:space="preserve">CÔNG TY TNHH MTV TM &amp; DV </t>
  </si>
  <si>
    <t>CỘNG HÒA XÃ HỘI CHỦ NGHĨA VIỆT NAM</t>
  </si>
  <si>
    <t>NGỌC THƠM</t>
  </si>
  <si>
    <t>Độc lập - Tự do - Hạnh phúc</t>
  </si>
  <si>
    <t>Bên bán hàng:</t>
  </si>
  <si>
    <t>CÔNG TY TNHH MỘT THÀNH VIÊN THƯƠNG MẠI VÀ DỊCH VỤ NGỌC THƠM</t>
  </si>
  <si>
    <t xml:space="preserve">Mã số thuế: </t>
  </si>
  <si>
    <t>0309391503</t>
  </si>
  <si>
    <t>Địa chỉ:</t>
  </si>
  <si>
    <t>Đại diện:</t>
  </si>
  <si>
    <t>Nguyễn Bảo Thạch</t>
  </si>
  <si>
    <t>Bên mua hàng:</t>
  </si>
  <si>
    <t>LOTTE-007</t>
  </si>
  <si>
    <t xml:space="preserve">                     Chức vụ: </t>
  </si>
  <si>
    <t>STT</t>
  </si>
  <si>
    <t>Số hóa đơn</t>
  </si>
  <si>
    <t>Ký hiệu</t>
  </si>
  <si>
    <t>Ngày hóa đơn</t>
  </si>
  <si>
    <t>Tên khách hàng</t>
  </si>
  <si>
    <t>Thành tiền
 trước thuế</t>
  </si>
  <si>
    <t>Tiền thuế GTGT</t>
  </si>
  <si>
    <t>Tổng thanh toán</t>
  </si>
  <si>
    <t>Tổng cộng</t>
  </si>
  <si>
    <t xml:space="preserve">Bảng kê được lập thành 02 bản, có giá trị như nhau, mỗi bên giữ 01 bản </t>
  </si>
  <si>
    <t>ĐẠI DIỆN MUA HÀNG</t>
  </si>
  <si>
    <t xml:space="preserve">         ĐẠI DIỆN BÁN HÀNG</t>
  </si>
  <si>
    <t>(Ký điện tử/ký, đóng dấu và ghi rõ họ tên)</t>
  </si>
  <si>
    <t>Mã khách hàng</t>
  </si>
  <si>
    <t>Mã số thuế</t>
  </si>
  <si>
    <t>Địa chỉ</t>
  </si>
  <si>
    <t>CÔNG TY CỔ PHẦN TRUNG TÂM THƯƠNG MẠI LOTTE VIỆT NAM - CHI NHÁNH CẦN THƠ</t>
  </si>
  <si>
    <t>0304741634-007</t>
  </si>
  <si>
    <t>84, Mậu Thân, Phường Cái Khế, Thành phố Cần Thơ, Việt Nam</t>
  </si>
  <si>
    <t>LOTTE-013</t>
  </si>
  <si>
    <t>CÔNG TY CỔ PHẦN TRUNG TÂM THƯƠNG MẠI LOTTE VIỆT NAM - CHI NHÁNH VINH</t>
  </si>
  <si>
    <t>0304741634-013</t>
  </si>
  <si>
    <t>Đại lộ V.I.Lenin, Khối Yên Sơn, Phường Vinh Phú, Tỉnh Nghệ An, Việt Nam</t>
  </si>
  <si>
    <t>LOTTE-005</t>
  </si>
  <si>
    <t>CÔNG TY CỔ PHẦN TRUNG TÂM THƯƠNG MẠI LOTTE VIỆT NAM - CHI NHÁNH BÀ RỊA VŨNG TÀU</t>
  </si>
  <si>
    <t>0304741634-005</t>
  </si>
  <si>
    <t>Góc đường 3 tháng 2 và đường Thi Sách, Phường Tam Thắng, TP. Hồ Chí Minh, Việt Nam</t>
  </si>
  <si>
    <t>LOTTE-002</t>
  </si>
  <si>
    <t>CÔNG TY CỔ PHẦN TRUNG TÂM THƯƠNG MẠI LOTTE VIỆT NAM - CHI NHÁNH BÌNH THUẬN</t>
  </si>
  <si>
    <t>0304741634-002</t>
  </si>
  <si>
    <t>Khu dân cư Hùng Vương I, Phường Phú Thủy, Tỉnh Lâm Đồng, Việt Nam</t>
  </si>
  <si>
    <t>LOTTE-003</t>
  </si>
  <si>
    <t>CÔNG TY CỔ PHẦN TRUNG TÂM THƯƠNG MẠI LOTTE VIỆT NAM - CHI NHÁNH BÌNH DƯƠNG</t>
  </si>
  <si>
    <t>0304741634-003</t>
  </si>
  <si>
    <t>Khu đô thị The Seasons Bình Dương, Phường Lái Thiêu, TP. Hồ Chí Minh, Việt Nam</t>
  </si>
  <si>
    <t>LOTTE-001</t>
  </si>
  <si>
    <t>CÔNG TY CỔ PHẦN TRUNG TÂM THƯƠNG MẠI LOTTE VIỆT NAM - CHI NHÁNH ĐỒNG NAI</t>
  </si>
  <si>
    <t>0304741634-001</t>
  </si>
  <si>
    <t>Lô B-03 Khu thương mại Amata, Quốc lộ 1A, Phường Long Bình, Tỉnh Đồng Nai, Việt Nam</t>
  </si>
  <si>
    <t>LOTTE-009</t>
  </si>
  <si>
    <t>CÔNG TY CỔ PHẦN TRUNG TÂM THƯƠNG MẠI LOTTE VIỆT NAM - CHI NHÁNH ĐÀ NẴNG</t>
  </si>
  <si>
    <t>0304741634-009</t>
  </si>
  <si>
    <t>số 06 đường Nại Nam, Phường Hòa Cường, Thành phố Đà Nẵng, Việt Nam</t>
  </si>
  <si>
    <t>LOTTE-010</t>
  </si>
  <si>
    <t>CÔNG TY CỔ PHẦN TRUNG TÂM THƯƠNG MẠI LOTTE VIỆT NAM - CHI NHÁNH GÒ VẤP</t>
  </si>
  <si>
    <t>0304741634-010</t>
  </si>
  <si>
    <t>Số 18, Đường Phan Văn Trị, Phường Gò Vấp, Thành phố Hồ Chí Minh, Việt Nam</t>
  </si>
  <si>
    <t>LOTTE-006</t>
  </si>
  <si>
    <t>CÔNG TY CỔ PHẦN TRUNG TÂM THƯƠNG MẠI LOTTE VIỆT NAM - CHI NHÁNH TÂN BÌNH</t>
  </si>
  <si>
    <t>0304741634-006</t>
  </si>
  <si>
    <t>Số 20, đường Cộng Hòa, Phường Bảy Hiền, Thành phố Hồ Chí Minh, Việt Nam</t>
  </si>
  <si>
    <t>LOTTE</t>
  </si>
  <si>
    <t>CÔNG TY CỔ PHẦN TRUNG TÂM THƯƠNG MẠI LOTTE VIỆT NAM</t>
  </si>
  <si>
    <t>0304741634</t>
  </si>
  <si>
    <t>Số 469, Đường Nguyễn Hữu Thọ, Phường Tân Hưng, Thành phố Hồ Chí Minh, Việt Nam</t>
  </si>
  <si>
    <t>LOTTE-011</t>
  </si>
  <si>
    <t>CÔNG TY CỔ PHẦN TRUNG TÂM THƯƠNG MẠI LOTTE VIỆT NAM - CHI NHÁNH NHA TRANG</t>
  </si>
  <si>
    <t>0304741634-011</t>
  </si>
  <si>
    <t>Số 58 đường 23/10, Phường Tây Nha Trang, Tỉnh Khánh Hòa, Việt Nam</t>
  </si>
  <si>
    <t>LOTTE-008</t>
  </si>
  <si>
    <t>CÔNG TY CỔ PHẦN TRUNG TÂM THƯƠNG MẠI LOTTE VIỆT NAM - CHI NHÁNH BA ĐÌNH</t>
  </si>
  <si>
    <t>0304741634-008</t>
  </si>
  <si>
    <t>Tầng hầm 1 (B1), Trung tâm Lotte Hà Nội, số 54, đường Liễu Giai, Phường Giảng Võ, Thành phố Hà Nội, Việt Nam</t>
  </si>
  <si>
    <t>LOTTE-015</t>
  </si>
  <si>
    <t>CÔNG TY CỔ PHẦN TRUNG TÂM THƯƠNG MẠI LOTTE VIỆT NAM - CHI NHÁNH TÂY HỒ</t>
  </si>
  <si>
    <t>0304741634-015</t>
  </si>
  <si>
    <t>Tầng hầm B1, Lotte Mall Hà Nội, Số 272 Võ Chí Công, Phường Tây Hồ, Thành phố Hà Nội, Việt Nam</t>
  </si>
  <si>
    <t>LOTTE-004</t>
  </si>
  <si>
    <t>CÔNG TY CỔ PHẦN TRUNG TÂM THƯƠNG MẠI LOTTE VIỆT NAM - CHI NHÁNH ĐỐNG ĐA</t>
  </si>
  <si>
    <t>0304741634-004</t>
  </si>
  <si>
    <t>Tòa nhà Mipec, 229 Tây Sơn, Phường Ngã Tư Sở, Quận Đống đa, Thành phố Hà Nội, Việt Nam</t>
  </si>
  <si>
    <t>Tổng chiết khấu (tỷ lệ 7%)</t>
  </si>
  <si>
    <t>12/14/18 Đường 49, Khu phố 69, Phường Hiệp Bình, TP. Hồ Chí Minh, Việt Nam</t>
  </si>
  <si>
    <t xml:space="preserve">                     Chức vụ: Phó Giám đốc</t>
  </si>
  <si>
    <t>1C26TTN</t>
  </si>
  <si>
    <t>00005269</t>
  </si>
  <si>
    <t>1C26TNF</t>
  </si>
  <si>
    <t>00006032</t>
  </si>
  <si>
    <t>00005208</t>
  </si>
  <si>
    <t>TP Hồ Chí Minh, ngày 20 tháng 03 năm 2026</t>
  </si>
  <si>
    <t>BẢNG KÊ HÓA ĐƠN THÁNG 02/2026</t>
  </si>
  <si>
    <t>Số: 14022026/BKHD/NT-LOTTE</t>
  </si>
  <si>
    <t>Số: 13022026/BKHD/NT-LOTTE</t>
  </si>
  <si>
    <t>Số: 12022026/BKHD/NT-LOTTE</t>
  </si>
  <si>
    <t>Số: 11022026/BKHD/NT-LOTTE</t>
  </si>
  <si>
    <t>Số: 10022026/BKHD/NT-LOTTE</t>
  </si>
  <si>
    <t>Số: 09022026/BKHD/NT-LOTTE</t>
  </si>
  <si>
    <t>Số: 08022026/BKHD/NT-LOTTE</t>
  </si>
  <si>
    <t>Số: 07022026/BKHD/NT-LOTTE</t>
  </si>
  <si>
    <t>Số: 06022026/BKHD/NT-LOTTE</t>
  </si>
  <si>
    <t>Số: 05022026/BKHD/NT-LOTTE</t>
  </si>
  <si>
    <t>Số: 04022026/BKHD/NT-LOTTE</t>
  </si>
  <si>
    <t>Số: 03022026/BKHD/NT-LOTTE</t>
  </si>
  <si>
    <t>Số: 02022026/BKHD/NT-LOTTE</t>
  </si>
  <si>
    <t>Số: 01022026/BKHD/NT-LOTTE</t>
  </si>
  <si>
    <t>00009676</t>
  </si>
  <si>
    <t>00010880</t>
  </si>
  <si>
    <t>00010881</t>
  </si>
  <si>
    <t>00012140</t>
  </si>
  <si>
    <t>00012186</t>
  </si>
  <si>
    <t>00013969</t>
  </si>
  <si>
    <t>00013970</t>
  </si>
  <si>
    <t>00013971</t>
  </si>
  <si>
    <t>00010756</t>
  </si>
  <si>
    <t>00010757</t>
  </si>
  <si>
    <t>00013992</t>
  </si>
  <si>
    <t>00013993</t>
  </si>
  <si>
    <t>00010619</t>
  </si>
  <si>
    <t>00014509</t>
  </si>
  <si>
    <t>00014825</t>
  </si>
  <si>
    <t>00008443</t>
  </si>
  <si>
    <t>00008444</t>
  </si>
  <si>
    <t>00009567</t>
  </si>
  <si>
    <t>00009568</t>
  </si>
  <si>
    <t>00008455</t>
  </si>
  <si>
    <t>00008456</t>
  </si>
  <si>
    <t>00013216</t>
  </si>
  <si>
    <t>00014001</t>
  </si>
  <si>
    <t>00007298</t>
  </si>
  <si>
    <t>00008445</t>
  </si>
  <si>
    <t>00008446</t>
  </si>
  <si>
    <t>00008447</t>
  </si>
  <si>
    <t>00000268</t>
  </si>
  <si>
    <t>00009376</t>
  </si>
  <si>
    <t>00009377</t>
  </si>
  <si>
    <t>00010805</t>
  </si>
  <si>
    <t>00013965</t>
  </si>
  <si>
    <t>00008442</t>
  </si>
  <si>
    <t>00009342</t>
  </si>
  <si>
    <t>00010598</t>
  </si>
  <si>
    <t>00010811</t>
  </si>
  <si>
    <t>00013148</t>
  </si>
  <si>
    <t>00012128</t>
  </si>
  <si>
    <t>00014028</t>
  </si>
  <si>
    <t>00014029</t>
  </si>
  <si>
    <t>00008448</t>
  </si>
  <si>
    <t>00009343</t>
  </si>
  <si>
    <t>00013151</t>
  </si>
  <si>
    <t>00013237</t>
  </si>
  <si>
    <t>00008356</t>
  </si>
  <si>
    <t>00009655</t>
  </si>
  <si>
    <t>00010650</t>
  </si>
  <si>
    <t>00010651</t>
  </si>
  <si>
    <t>00010796</t>
  </si>
  <si>
    <t>00010804</t>
  </si>
  <si>
    <t>00012145</t>
  </si>
  <si>
    <t>00014517</t>
  </si>
  <si>
    <t>00014518</t>
  </si>
  <si>
    <t>00007299</t>
  </si>
  <si>
    <t>00009344</t>
  </si>
  <si>
    <t>00009570</t>
  </si>
  <si>
    <t>00010812</t>
  </si>
  <si>
    <t>00013149</t>
  </si>
  <si>
    <t>00009569</t>
  </si>
  <si>
    <t>00013150</t>
  </si>
  <si>
    <t>00000267</t>
  </si>
  <si>
    <t>00008419</t>
  </si>
  <si>
    <t>00009375</t>
  </si>
  <si>
    <t>00010806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</si>
</sst>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14" fontId="1" fillId="0" borderId="0" xfId="0" applyNumberFormat="1" applyFont="1"/>
    <xf numFmtId="38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vertical="top"/>
    </xf>
    <xf numFmtId="14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38" fontId="1" fillId="0" borderId="0" xfId="0" applyNumberFormat="1" applyFont="1" applyAlignment="1">
      <alignment vertical="top"/>
    </xf>
    <xf numFmtId="0" fontId="1" fillId="0" borderId="0" xfId="0" quotePrefix="1" applyFont="1" applyAlignment="1">
      <alignment vertical="top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38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38" fontId="7" fillId="0" borderId="1" xfId="0" applyNumberFormat="1" applyFont="1" applyBorder="1" applyAlignment="1">
      <alignment horizontal="right" vertical="center" wrapText="1"/>
    </xf>
    <xf numFmtId="38" fontId="9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4" fontId="6" fillId="0" borderId="0" xfId="0" applyNumberFormat="1" applyFont="1"/>
    <xf numFmtId="38" fontId="6" fillId="0" borderId="0" xfId="0" applyNumberFormat="1" applyFont="1"/>
    <xf numFmtId="0" fontId="10" fillId="2" borderId="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8" fillId="0" borderId="1" xfId="0" quotePrefix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8" fontId="2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38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38" fontId="9" fillId="0" borderId="3" xfId="0" applyNumberFormat="1" applyFont="1" applyBorder="1" applyAlignment="1">
      <alignment horizontal="right" vertical="center"/>
    </xf>
    <xf numFmtId="38" fontId="9" fillId="0" borderId="4" xfId="0" applyNumberFormat="1" applyFont="1" applyBorder="1" applyAlignment="1">
      <alignment horizontal="right" vertical="center"/>
    </xf>
    <xf numFmtId="38" fontId="9" fillId="0" borderId="5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38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tabSelected="1" topLeftCell="A16" zoomScaleNormal="100" workbookViewId="0">
      <selection activeCell="A23" sqref="A23:E23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48.1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40" t="s">
        <v>0</v>
      </c>
      <c r="C1" s="40"/>
      <c r="D1" s="40"/>
      <c r="E1" s="41" t="s">
        <v>1</v>
      </c>
      <c r="F1" s="41"/>
      <c r="G1" s="41"/>
      <c r="H1" s="41"/>
    </row>
    <row r="2" spans="1:10" s="1" customFormat="1" ht="16.5" x14ac:dyDescent="0.25">
      <c r="B2" s="40" t="s">
        <v>2</v>
      </c>
      <c r="C2" s="40"/>
      <c r="D2" s="40"/>
      <c r="E2" s="41" t="s">
        <v>3</v>
      </c>
      <c r="F2" s="41"/>
      <c r="G2" s="41"/>
      <c r="H2" s="41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2" t="s">
        <v>93</v>
      </c>
      <c r="F4" s="42"/>
      <c r="G4" s="42"/>
      <c r="H4" s="42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94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1" t="s">
        <v>95</v>
      </c>
      <c r="B7" s="31"/>
      <c r="C7" s="31"/>
      <c r="D7" s="31"/>
      <c r="E7" s="31"/>
      <c r="F7" s="31"/>
      <c r="G7" s="31"/>
      <c r="H7" s="31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86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87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 - CHI NHÁNH TÂY HỒ</v>
      </c>
      <c r="D14" s="6"/>
      <c r="F14" s="8"/>
      <c r="G14" s="8"/>
      <c r="H14" s="8"/>
      <c r="J14" s="7" t="s">
        <v>77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0304741634-015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Tầng hầm B1, Lotte Mall Hà Nội, Số 272 Võ Chí Công, Phường Tây Hồ, Thành phố Hà Nội,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2"/>
      <c r="D17" s="32"/>
      <c r="E17" s="32" t="s">
        <v>13</v>
      </c>
      <c r="F17" s="32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1.5" x14ac:dyDescent="0.25">
      <c r="A20" s="14">
        <v>1</v>
      </c>
      <c r="B20" s="15" t="s">
        <v>170</v>
      </c>
      <c r="C20" s="14" t="s">
        <v>88</v>
      </c>
      <c r="D20" s="16">
        <v>46055</v>
      </c>
      <c r="E20" s="17" t="s">
        <v>78</v>
      </c>
      <c r="F20" s="18">
        <v>3252620</v>
      </c>
      <c r="G20" s="18">
        <v>260210</v>
      </c>
      <c r="H20" s="18">
        <f>+F20+G20</f>
        <v>3512830</v>
      </c>
    </row>
    <row r="21" spans="1:8" ht="31.5" x14ac:dyDescent="0.25">
      <c r="A21" s="14">
        <v>2</v>
      </c>
      <c r="B21" s="15" t="s">
        <v>171</v>
      </c>
      <c r="C21" s="14" t="s">
        <v>88</v>
      </c>
      <c r="D21" s="16">
        <v>46058</v>
      </c>
      <c r="E21" s="17" t="s">
        <v>78</v>
      </c>
      <c r="F21" s="18">
        <v>3141455</v>
      </c>
      <c r="G21" s="18">
        <v>251316</v>
      </c>
      <c r="H21" s="18">
        <f t="shared" ref="H21:H22" si="0">+F21+G21</f>
        <v>3392771</v>
      </c>
    </row>
    <row r="22" spans="1:8" ht="31.5" x14ac:dyDescent="0.25">
      <c r="A22" s="14">
        <v>3</v>
      </c>
      <c r="B22" s="15" t="s">
        <v>172</v>
      </c>
      <c r="C22" s="14" t="s">
        <v>88</v>
      </c>
      <c r="D22" s="16">
        <v>46064</v>
      </c>
      <c r="E22" s="17" t="s">
        <v>78</v>
      </c>
      <c r="F22" s="18">
        <v>22451475</v>
      </c>
      <c r="G22" s="18">
        <v>1796118</v>
      </c>
      <c r="H22" s="18">
        <f t="shared" si="0"/>
        <v>24247593</v>
      </c>
    </row>
    <row r="23" spans="1:8" s="20" customFormat="1" ht="35.25" customHeight="1" x14ac:dyDescent="0.2">
      <c r="A23" s="33" t="s">
        <v>22</v>
      </c>
      <c r="B23" s="34"/>
      <c r="C23" s="34"/>
      <c r="D23" s="34"/>
      <c r="E23" s="35"/>
      <c r="F23" s="19">
        <f>SUM(F20:F22)</f>
        <v>28845550</v>
      </c>
      <c r="G23" s="19">
        <f>SUM(G20:G22)</f>
        <v>2307644</v>
      </c>
      <c r="H23" s="19">
        <f>SUM(H20:H22)</f>
        <v>31153194</v>
      </c>
    </row>
    <row r="24" spans="1:8" s="20" customFormat="1" ht="35.25" customHeight="1" x14ac:dyDescent="0.2">
      <c r="A24" s="36" t="s">
        <v>85</v>
      </c>
      <c r="B24" s="37"/>
      <c r="C24" s="37"/>
      <c r="D24" s="37"/>
      <c r="E24" s="38"/>
      <c r="F24" s="19">
        <f>ROUND(F23*0.07,0)</f>
        <v>2019189</v>
      </c>
      <c r="G24" s="19">
        <f>ROUND(F24*0.08,0)</f>
        <v>161535</v>
      </c>
      <c r="H24" s="19">
        <f>F24+G24</f>
        <v>2180724</v>
      </c>
    </row>
    <row r="26" spans="1:8" s="1" customFormat="1" ht="16.5" x14ac:dyDescent="0.25">
      <c r="A26" s="39" t="s">
        <v>23</v>
      </c>
      <c r="B26" s="39"/>
      <c r="C26" s="39"/>
      <c r="D26" s="39"/>
      <c r="E26" s="39"/>
      <c r="F26" s="39"/>
      <c r="G26" s="39"/>
      <c r="H26" s="39"/>
    </row>
    <row r="27" spans="1:8" s="1" customFormat="1" ht="16.5" x14ac:dyDescent="0.25">
      <c r="D27" s="2"/>
      <c r="F27" s="3"/>
      <c r="G27" s="3"/>
      <c r="H27" s="3"/>
    </row>
    <row r="28" spans="1:8" s="1" customFormat="1" ht="16.5" x14ac:dyDescent="0.25">
      <c r="A28" s="4"/>
      <c r="B28" s="27" t="s">
        <v>24</v>
      </c>
      <c r="C28" s="27"/>
      <c r="D28" s="27"/>
      <c r="F28" s="28" t="s">
        <v>25</v>
      </c>
      <c r="G28" s="28"/>
      <c r="H28" s="28"/>
    </row>
    <row r="29" spans="1:8" s="1" customFormat="1" ht="16.5" x14ac:dyDescent="0.25">
      <c r="B29" s="29" t="s">
        <v>26</v>
      </c>
      <c r="C29" s="29"/>
      <c r="D29" s="29"/>
      <c r="F29" s="30" t="s">
        <v>26</v>
      </c>
      <c r="G29" s="30"/>
      <c r="H29" s="30"/>
    </row>
    <row r="30" spans="1:8" s="1" customFormat="1" ht="16.5" x14ac:dyDescent="0.25">
      <c r="D30" s="2"/>
      <c r="F30" s="3"/>
      <c r="G30" s="3"/>
      <c r="H30" s="3"/>
    </row>
  </sheetData>
  <mergeCells count="16">
    <mergeCell ref="A6:H6"/>
    <mergeCell ref="B1:D1"/>
    <mergeCell ref="E1:H1"/>
    <mergeCell ref="B2:D2"/>
    <mergeCell ref="E2:H2"/>
    <mergeCell ref="E4:H4"/>
    <mergeCell ref="B28:D28"/>
    <mergeCell ref="F28:H28"/>
    <mergeCell ref="B29:D29"/>
    <mergeCell ref="F29:H29"/>
    <mergeCell ref="A7:H7"/>
    <mergeCell ref="C17:D17"/>
    <mergeCell ref="E17:F17"/>
    <mergeCell ref="A23:E23"/>
    <mergeCell ref="A24:E24"/>
    <mergeCell ref="A26:H26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31"/>
  <sheetViews>
    <sheetView topLeftCell="A13" zoomScaleNormal="100" workbookViewId="0">
      <selection activeCell="A19" sqref="A19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50.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40" t="s">
        <v>0</v>
      </c>
      <c r="C1" s="40"/>
      <c r="D1" s="40"/>
      <c r="E1" s="41" t="s">
        <v>1</v>
      </c>
      <c r="F1" s="41"/>
      <c r="G1" s="41"/>
      <c r="H1" s="41"/>
    </row>
    <row r="2" spans="1:10" s="1" customFormat="1" ht="16.5" x14ac:dyDescent="0.25">
      <c r="B2" s="40" t="s">
        <v>2</v>
      </c>
      <c r="C2" s="40"/>
      <c r="D2" s="40"/>
      <c r="E2" s="41" t="s">
        <v>3</v>
      </c>
      <c r="F2" s="41"/>
      <c r="G2" s="41"/>
      <c r="H2" s="41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2" t="s">
        <v>93</v>
      </c>
      <c r="F4" s="42"/>
      <c r="G4" s="42"/>
      <c r="H4" s="42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94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1" t="s">
        <v>104</v>
      </c>
      <c r="B7" s="31"/>
      <c r="C7" s="31"/>
      <c r="D7" s="31"/>
      <c r="E7" s="31"/>
      <c r="F7" s="31"/>
      <c r="G7" s="31"/>
      <c r="H7" s="31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86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87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 - CHI NHÁNH BÌNH DƯƠNG</v>
      </c>
      <c r="D14" s="6"/>
      <c r="F14" s="8"/>
      <c r="G14" s="8"/>
      <c r="H14" s="8"/>
      <c r="J14" s="7" t="s">
        <v>45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0304741634-003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Khu đô thị The Seasons Bình Dương, Phường Lái Thiêu, TP. Hồ Chí Minh,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2"/>
      <c r="D17" s="32"/>
      <c r="E17" s="32" t="s">
        <v>13</v>
      </c>
      <c r="F17" s="32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1.5" x14ac:dyDescent="0.25">
      <c r="A20" s="14">
        <v>1</v>
      </c>
      <c r="B20" s="15" t="s">
        <v>128</v>
      </c>
      <c r="C20" s="14" t="s">
        <v>88</v>
      </c>
      <c r="D20" s="16">
        <v>46056</v>
      </c>
      <c r="E20" s="17" t="s">
        <v>46</v>
      </c>
      <c r="F20" s="18">
        <v>478105</v>
      </c>
      <c r="G20" s="18">
        <v>38248</v>
      </c>
      <c r="H20" s="18">
        <f>+F20+G20</f>
        <v>516353</v>
      </c>
    </row>
    <row r="21" spans="1:8" ht="31.5" x14ac:dyDescent="0.25">
      <c r="A21" s="14">
        <v>2</v>
      </c>
      <c r="B21" s="15" t="s">
        <v>129</v>
      </c>
      <c r="C21" s="14" t="s">
        <v>88</v>
      </c>
      <c r="D21" s="16">
        <v>46056</v>
      </c>
      <c r="E21" s="17" t="s">
        <v>46</v>
      </c>
      <c r="F21" s="18">
        <v>466445</v>
      </c>
      <c r="G21" s="18">
        <v>37316</v>
      </c>
      <c r="H21" s="18">
        <f t="shared" ref="H21:H23" si="0">+F21+G21</f>
        <v>503761</v>
      </c>
    </row>
    <row r="22" spans="1:8" ht="31.5" x14ac:dyDescent="0.25">
      <c r="A22" s="14">
        <v>3</v>
      </c>
      <c r="B22" s="15" t="s">
        <v>130</v>
      </c>
      <c r="C22" s="14" t="s">
        <v>88</v>
      </c>
      <c r="D22" s="16">
        <v>46078</v>
      </c>
      <c r="E22" s="17" t="s">
        <v>46</v>
      </c>
      <c r="F22" s="18">
        <v>1608075</v>
      </c>
      <c r="G22" s="18">
        <v>128646</v>
      </c>
      <c r="H22" s="18">
        <f t="shared" si="0"/>
        <v>1736721</v>
      </c>
    </row>
    <row r="23" spans="1:8" ht="31.5" x14ac:dyDescent="0.25">
      <c r="A23" s="14">
        <v>4</v>
      </c>
      <c r="B23" s="15" t="s">
        <v>131</v>
      </c>
      <c r="C23" s="14" t="s">
        <v>88</v>
      </c>
      <c r="D23" s="16">
        <v>46080</v>
      </c>
      <c r="E23" s="17" t="s">
        <v>46</v>
      </c>
      <c r="F23" s="18">
        <v>1773715</v>
      </c>
      <c r="G23" s="18">
        <v>141897</v>
      </c>
      <c r="H23" s="18">
        <f t="shared" si="0"/>
        <v>1915612</v>
      </c>
    </row>
    <row r="24" spans="1:8" s="20" customFormat="1" ht="35.25" customHeight="1" x14ac:dyDescent="0.2">
      <c r="A24" s="33" t="s">
        <v>22</v>
      </c>
      <c r="B24" s="34"/>
      <c r="C24" s="34"/>
      <c r="D24" s="34"/>
      <c r="E24" s="35"/>
      <c r="F24" s="19">
        <f>SUM(F20:F23)</f>
        <v>4326340</v>
      </c>
      <c r="G24" s="19">
        <f>SUM(G20:G23)</f>
        <v>346107</v>
      </c>
      <c r="H24" s="19">
        <f>SUM(H20:H23)</f>
        <v>4672447</v>
      </c>
    </row>
    <row r="25" spans="1:8" s="20" customFormat="1" ht="35.25" customHeight="1" x14ac:dyDescent="0.2">
      <c r="A25" s="36" t="s">
        <v>85</v>
      </c>
      <c r="B25" s="37"/>
      <c r="C25" s="37"/>
      <c r="D25" s="37"/>
      <c r="E25" s="38"/>
      <c r="F25" s="19">
        <f>ROUND(F24*0.07,0)</f>
        <v>302844</v>
      </c>
      <c r="G25" s="19">
        <f>ROUND(F25*0.08,0)</f>
        <v>24228</v>
      </c>
      <c r="H25" s="19">
        <f>F25+G25</f>
        <v>327072</v>
      </c>
    </row>
    <row r="27" spans="1:8" s="1" customFormat="1" ht="16.5" x14ac:dyDescent="0.25">
      <c r="A27" s="39" t="s">
        <v>23</v>
      </c>
      <c r="B27" s="39"/>
      <c r="C27" s="39"/>
      <c r="D27" s="39"/>
      <c r="E27" s="39"/>
      <c r="F27" s="39"/>
      <c r="G27" s="39"/>
      <c r="H27" s="39"/>
    </row>
    <row r="28" spans="1:8" s="1" customFormat="1" ht="16.5" x14ac:dyDescent="0.25">
      <c r="D28" s="2"/>
      <c r="F28" s="3"/>
      <c r="G28" s="3"/>
      <c r="H28" s="3"/>
    </row>
    <row r="29" spans="1:8" s="1" customFormat="1" ht="16.5" x14ac:dyDescent="0.25">
      <c r="A29" s="4"/>
      <c r="B29" s="27" t="s">
        <v>24</v>
      </c>
      <c r="C29" s="27"/>
      <c r="D29" s="27"/>
      <c r="F29" s="28" t="s">
        <v>25</v>
      </c>
      <c r="G29" s="28"/>
      <c r="H29" s="28"/>
    </row>
    <row r="30" spans="1:8" s="1" customFormat="1" ht="16.5" x14ac:dyDescent="0.25">
      <c r="B30" s="29" t="s">
        <v>26</v>
      </c>
      <c r="C30" s="29"/>
      <c r="D30" s="29"/>
      <c r="F30" s="30" t="s">
        <v>26</v>
      </c>
      <c r="G30" s="30"/>
      <c r="H30" s="30"/>
    </row>
    <row r="31" spans="1:8" s="1" customFormat="1" ht="16.5" x14ac:dyDescent="0.25">
      <c r="D31" s="2"/>
      <c r="F31" s="3"/>
      <c r="G31" s="3"/>
      <c r="H31" s="3"/>
    </row>
  </sheetData>
  <mergeCells count="16">
    <mergeCell ref="A6:H6"/>
    <mergeCell ref="B1:D1"/>
    <mergeCell ref="E1:H1"/>
    <mergeCell ref="B2:D2"/>
    <mergeCell ref="E2:H2"/>
    <mergeCell ref="E4:H4"/>
    <mergeCell ref="B29:D29"/>
    <mergeCell ref="F29:H29"/>
    <mergeCell ref="B30:D30"/>
    <mergeCell ref="F30:H30"/>
    <mergeCell ref="A7:H7"/>
    <mergeCell ref="C17:D17"/>
    <mergeCell ref="E17:F17"/>
    <mergeCell ref="A24:E24"/>
    <mergeCell ref="A25:E25"/>
    <mergeCell ref="A27:H27"/>
  </mergeCells>
  <printOptions horizontalCentered="1"/>
  <pageMargins left="0.7" right="0.7" top="0.5" bottom="0.5" header="0.3" footer="0.3"/>
  <pageSetup paperSize="9" scale="5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31"/>
  <sheetViews>
    <sheetView topLeftCell="A19" zoomScaleNormal="100" workbookViewId="0">
      <selection activeCell="F19" sqref="F19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48.1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40" t="s">
        <v>0</v>
      </c>
      <c r="C1" s="40"/>
      <c r="D1" s="40"/>
      <c r="E1" s="41" t="s">
        <v>1</v>
      </c>
      <c r="F1" s="41"/>
      <c r="G1" s="41"/>
      <c r="H1" s="41"/>
    </row>
    <row r="2" spans="1:10" s="1" customFormat="1" ht="16.5" x14ac:dyDescent="0.25">
      <c r="B2" s="40" t="s">
        <v>2</v>
      </c>
      <c r="C2" s="40"/>
      <c r="D2" s="40"/>
      <c r="E2" s="41" t="s">
        <v>3</v>
      </c>
      <c r="F2" s="41"/>
      <c r="G2" s="41"/>
      <c r="H2" s="41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2" t="s">
        <v>93</v>
      </c>
      <c r="F4" s="42"/>
      <c r="G4" s="42"/>
      <c r="H4" s="42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94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1" t="s">
        <v>105</v>
      </c>
      <c r="B7" s="31"/>
      <c r="C7" s="31"/>
      <c r="D7" s="31"/>
      <c r="E7" s="31"/>
      <c r="F7" s="31"/>
      <c r="G7" s="31"/>
      <c r="H7" s="31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86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87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 - CHI NHÁNH ĐÀ NẴNG</v>
      </c>
      <c r="D14" s="6"/>
      <c r="F14" s="8"/>
      <c r="G14" s="8"/>
      <c r="H14" s="8"/>
      <c r="J14" s="7" t="s">
        <v>53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0304741634-009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số 06 đường Nại Nam, Phường Hòa Cường, Thành phố Đà Nẵng,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2"/>
      <c r="D17" s="32"/>
      <c r="E17" s="32" t="s">
        <v>13</v>
      </c>
      <c r="F17" s="32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1.5" x14ac:dyDescent="0.25">
      <c r="A20" s="14">
        <v>1</v>
      </c>
      <c r="B20" s="15" t="s">
        <v>124</v>
      </c>
      <c r="C20" s="14" t="s">
        <v>88</v>
      </c>
      <c r="D20" s="16">
        <v>46055</v>
      </c>
      <c r="E20" s="17" t="s">
        <v>54</v>
      </c>
      <c r="F20" s="18">
        <v>976340</v>
      </c>
      <c r="G20" s="18">
        <v>78107</v>
      </c>
      <c r="H20" s="18">
        <f>+F20+G20</f>
        <v>1054447</v>
      </c>
    </row>
    <row r="21" spans="1:8" ht="31.5" x14ac:dyDescent="0.25">
      <c r="A21" s="14">
        <v>2</v>
      </c>
      <c r="B21" s="15" t="s">
        <v>125</v>
      </c>
      <c r="C21" s="14" t="s">
        <v>88</v>
      </c>
      <c r="D21" s="16">
        <v>46055</v>
      </c>
      <c r="E21" s="17" t="s">
        <v>54</v>
      </c>
      <c r="F21" s="18">
        <v>875350</v>
      </c>
      <c r="G21" s="18">
        <v>70028</v>
      </c>
      <c r="H21" s="18">
        <f t="shared" ref="H21" si="0">+F21+G21</f>
        <v>945378</v>
      </c>
    </row>
    <row r="22" spans="1:8" ht="31.5" x14ac:dyDescent="0.25">
      <c r="A22" s="14">
        <v>3</v>
      </c>
      <c r="B22" s="15" t="s">
        <v>126</v>
      </c>
      <c r="C22" s="14" t="s">
        <v>88</v>
      </c>
      <c r="D22" s="16">
        <v>46060</v>
      </c>
      <c r="E22" s="17" t="s">
        <v>54</v>
      </c>
      <c r="F22" s="18">
        <v>976340</v>
      </c>
      <c r="G22" s="18">
        <v>78107</v>
      </c>
      <c r="H22" s="18">
        <f t="shared" ref="H22:H23" si="1">+F22+G22</f>
        <v>1054447</v>
      </c>
    </row>
    <row r="23" spans="1:8" ht="31.5" x14ac:dyDescent="0.25">
      <c r="A23" s="14">
        <v>4</v>
      </c>
      <c r="B23" s="15" t="s">
        <v>127</v>
      </c>
      <c r="C23" s="14" t="s">
        <v>88</v>
      </c>
      <c r="D23" s="16">
        <v>46060</v>
      </c>
      <c r="E23" s="17" t="s">
        <v>54</v>
      </c>
      <c r="F23" s="18">
        <v>875350</v>
      </c>
      <c r="G23" s="18">
        <v>70028</v>
      </c>
      <c r="H23" s="18">
        <f t="shared" si="1"/>
        <v>945378</v>
      </c>
    </row>
    <row r="24" spans="1:8" s="20" customFormat="1" ht="35.25" customHeight="1" x14ac:dyDescent="0.2">
      <c r="A24" s="33" t="s">
        <v>22</v>
      </c>
      <c r="B24" s="34"/>
      <c r="C24" s="34"/>
      <c r="D24" s="34"/>
      <c r="E24" s="35"/>
      <c r="F24" s="19">
        <f>SUM(F20:F23)</f>
        <v>3703380</v>
      </c>
      <c r="G24" s="19">
        <f>SUM(G20:G23)</f>
        <v>296270</v>
      </c>
      <c r="H24" s="19">
        <f>SUM(H20:H23)</f>
        <v>3999650</v>
      </c>
    </row>
    <row r="25" spans="1:8" s="20" customFormat="1" ht="35.25" customHeight="1" x14ac:dyDescent="0.2">
      <c r="A25" s="36" t="s">
        <v>85</v>
      </c>
      <c r="B25" s="37"/>
      <c r="C25" s="37"/>
      <c r="D25" s="37"/>
      <c r="E25" s="38"/>
      <c r="F25" s="19">
        <f>ROUND(F24*0.07,0)</f>
        <v>259237</v>
      </c>
      <c r="G25" s="19">
        <f>ROUND(F25*0.08,0)</f>
        <v>20739</v>
      </c>
      <c r="H25" s="19">
        <f>F25+G25</f>
        <v>279976</v>
      </c>
    </row>
    <row r="27" spans="1:8" s="1" customFormat="1" ht="16.5" x14ac:dyDescent="0.25">
      <c r="A27" s="39" t="s">
        <v>23</v>
      </c>
      <c r="B27" s="39"/>
      <c r="C27" s="39"/>
      <c r="D27" s="39"/>
      <c r="E27" s="39"/>
      <c r="F27" s="39"/>
      <c r="G27" s="39"/>
      <c r="H27" s="39"/>
    </row>
    <row r="28" spans="1:8" s="1" customFormat="1" ht="16.5" x14ac:dyDescent="0.25">
      <c r="D28" s="2"/>
      <c r="F28" s="3"/>
      <c r="G28" s="3"/>
      <c r="H28" s="3"/>
    </row>
    <row r="29" spans="1:8" s="1" customFormat="1" ht="16.5" x14ac:dyDescent="0.25">
      <c r="A29" s="4"/>
      <c r="B29" s="27" t="s">
        <v>24</v>
      </c>
      <c r="C29" s="27"/>
      <c r="D29" s="27"/>
      <c r="F29" s="28" t="s">
        <v>25</v>
      </c>
      <c r="G29" s="28"/>
      <c r="H29" s="28"/>
    </row>
    <row r="30" spans="1:8" s="1" customFormat="1" ht="16.5" x14ac:dyDescent="0.25">
      <c r="B30" s="29" t="s">
        <v>26</v>
      </c>
      <c r="C30" s="29"/>
      <c r="D30" s="29"/>
      <c r="F30" s="30" t="s">
        <v>26</v>
      </c>
      <c r="G30" s="30"/>
      <c r="H30" s="30"/>
    </row>
    <row r="31" spans="1:8" s="1" customFormat="1" ht="16.5" x14ac:dyDescent="0.25">
      <c r="D31" s="2"/>
      <c r="F31" s="3"/>
      <c r="G31" s="3"/>
      <c r="H31" s="3"/>
    </row>
  </sheetData>
  <mergeCells count="16">
    <mergeCell ref="B29:D29"/>
    <mergeCell ref="F29:H29"/>
    <mergeCell ref="B30:D30"/>
    <mergeCell ref="F30:H30"/>
    <mergeCell ref="A7:H7"/>
    <mergeCell ref="C17:D17"/>
    <mergeCell ref="E17:F17"/>
    <mergeCell ref="A24:E24"/>
    <mergeCell ref="A25:E25"/>
    <mergeCell ref="A27:H27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30"/>
  <sheetViews>
    <sheetView topLeftCell="A15" zoomScaleNormal="100" workbookViewId="0">
      <selection activeCell="A19" sqref="A19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50.87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40" t="s">
        <v>0</v>
      </c>
      <c r="C1" s="40"/>
      <c r="D1" s="40"/>
      <c r="E1" s="41" t="s">
        <v>1</v>
      </c>
      <c r="F1" s="41"/>
      <c r="G1" s="41"/>
      <c r="H1" s="41"/>
    </row>
    <row r="2" spans="1:10" s="1" customFormat="1" ht="16.5" x14ac:dyDescent="0.25">
      <c r="B2" s="40" t="s">
        <v>2</v>
      </c>
      <c r="C2" s="40"/>
      <c r="D2" s="40"/>
      <c r="E2" s="41" t="s">
        <v>3</v>
      </c>
      <c r="F2" s="41"/>
      <c r="G2" s="41"/>
      <c r="H2" s="41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2" t="s">
        <v>93</v>
      </c>
      <c r="F4" s="42"/>
      <c r="G4" s="42"/>
      <c r="H4" s="42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94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1" t="s">
        <v>106</v>
      </c>
      <c r="B7" s="31"/>
      <c r="C7" s="31"/>
      <c r="D7" s="31"/>
      <c r="E7" s="31"/>
      <c r="F7" s="31"/>
      <c r="G7" s="31"/>
      <c r="H7" s="31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86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87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 - CHI NHÁNH ĐỒNG NAI</v>
      </c>
      <c r="D14" s="6"/>
      <c r="F14" s="8"/>
      <c r="G14" s="8"/>
      <c r="H14" s="8"/>
      <c r="J14" s="7" t="s">
        <v>49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0304741634-001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Lô B-03 Khu thương mại Amata, Quốc lộ 1A, Phường Long Bình, Tỉnh Đồng Nai,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2"/>
      <c r="D17" s="32"/>
      <c r="E17" s="32" t="s">
        <v>13</v>
      </c>
      <c r="F17" s="32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1.5" x14ac:dyDescent="0.25">
      <c r="A20" s="14">
        <v>1</v>
      </c>
      <c r="B20" s="15" t="s">
        <v>121</v>
      </c>
      <c r="C20" s="14" t="s">
        <v>88</v>
      </c>
      <c r="D20" s="16">
        <v>46063</v>
      </c>
      <c r="E20" s="17" t="s">
        <v>50</v>
      </c>
      <c r="F20" s="18">
        <v>1655105</v>
      </c>
      <c r="G20" s="18">
        <v>132408</v>
      </c>
      <c r="H20" s="18">
        <f>+F20+G20</f>
        <v>1787513</v>
      </c>
    </row>
    <row r="21" spans="1:8" ht="31.5" x14ac:dyDescent="0.25">
      <c r="A21" s="14">
        <v>2</v>
      </c>
      <c r="B21" s="15" t="s">
        <v>122</v>
      </c>
      <c r="C21" s="14" t="s">
        <v>88</v>
      </c>
      <c r="D21" s="16">
        <v>46081</v>
      </c>
      <c r="E21" s="17" t="s">
        <v>50</v>
      </c>
      <c r="F21" s="18">
        <v>1131355</v>
      </c>
      <c r="G21" s="18">
        <v>90508</v>
      </c>
      <c r="H21" s="18">
        <f t="shared" ref="H21:H22" si="0">+F21+G21</f>
        <v>1221863</v>
      </c>
    </row>
    <row r="22" spans="1:8" ht="31.5" x14ac:dyDescent="0.25">
      <c r="A22" s="14">
        <v>3</v>
      </c>
      <c r="B22" s="15" t="s">
        <v>123</v>
      </c>
      <c r="C22" s="14" t="s">
        <v>88</v>
      </c>
      <c r="D22" s="16">
        <v>46082</v>
      </c>
      <c r="E22" s="17" t="s">
        <v>50</v>
      </c>
      <c r="F22" s="18">
        <v>1131355</v>
      </c>
      <c r="G22" s="18">
        <v>90508</v>
      </c>
      <c r="H22" s="18">
        <f t="shared" si="0"/>
        <v>1221863</v>
      </c>
    </row>
    <row r="23" spans="1:8" s="20" customFormat="1" ht="35.25" customHeight="1" x14ac:dyDescent="0.2">
      <c r="A23" s="33" t="s">
        <v>22</v>
      </c>
      <c r="B23" s="34"/>
      <c r="C23" s="34"/>
      <c r="D23" s="34"/>
      <c r="E23" s="35"/>
      <c r="F23" s="19">
        <f>SUM(F20:F22)</f>
        <v>3917815</v>
      </c>
      <c r="G23" s="19">
        <f>SUM(G20:G22)</f>
        <v>313424</v>
      </c>
      <c r="H23" s="19">
        <f>SUM(H20:H22)</f>
        <v>4231239</v>
      </c>
    </row>
    <row r="24" spans="1:8" s="20" customFormat="1" ht="35.25" customHeight="1" x14ac:dyDescent="0.2">
      <c r="A24" s="36" t="s">
        <v>85</v>
      </c>
      <c r="B24" s="37"/>
      <c r="C24" s="37"/>
      <c r="D24" s="37"/>
      <c r="E24" s="38"/>
      <c r="F24" s="19">
        <f>ROUND(F23*0.07,0)</f>
        <v>274247</v>
      </c>
      <c r="G24" s="19">
        <f>ROUND(F24*0.08,0)</f>
        <v>21940</v>
      </c>
      <c r="H24" s="19">
        <f>F24+G24</f>
        <v>296187</v>
      </c>
    </row>
    <row r="26" spans="1:8" s="1" customFormat="1" ht="16.5" x14ac:dyDescent="0.25">
      <c r="A26" s="39" t="s">
        <v>23</v>
      </c>
      <c r="B26" s="39"/>
      <c r="C26" s="39"/>
      <c r="D26" s="39"/>
      <c r="E26" s="39"/>
      <c r="F26" s="39"/>
      <c r="G26" s="39"/>
      <c r="H26" s="39"/>
    </row>
    <row r="27" spans="1:8" s="1" customFormat="1" ht="16.5" x14ac:dyDescent="0.25">
      <c r="D27" s="2"/>
      <c r="F27" s="3"/>
      <c r="G27" s="3"/>
      <c r="H27" s="3"/>
    </row>
    <row r="28" spans="1:8" s="1" customFormat="1" ht="16.5" x14ac:dyDescent="0.25">
      <c r="A28" s="4"/>
      <c r="B28" s="27" t="s">
        <v>24</v>
      </c>
      <c r="C28" s="27"/>
      <c r="D28" s="27"/>
      <c r="F28" s="28" t="s">
        <v>25</v>
      </c>
      <c r="G28" s="28"/>
      <c r="H28" s="28"/>
    </row>
    <row r="29" spans="1:8" s="1" customFormat="1" ht="16.5" x14ac:dyDescent="0.25">
      <c r="B29" s="29" t="s">
        <v>26</v>
      </c>
      <c r="C29" s="29"/>
      <c r="D29" s="29"/>
      <c r="F29" s="30" t="s">
        <v>26</v>
      </c>
      <c r="G29" s="30"/>
      <c r="H29" s="30"/>
    </row>
    <row r="30" spans="1:8" s="1" customFormat="1" ht="16.5" x14ac:dyDescent="0.25">
      <c r="D30" s="2"/>
      <c r="F30" s="3"/>
      <c r="G30" s="3"/>
      <c r="H30" s="3"/>
    </row>
  </sheetData>
  <mergeCells count="16">
    <mergeCell ref="B28:D28"/>
    <mergeCell ref="F28:H28"/>
    <mergeCell ref="B29:D29"/>
    <mergeCell ref="F29:H29"/>
    <mergeCell ref="A7:H7"/>
    <mergeCell ref="C17:D17"/>
    <mergeCell ref="E17:F17"/>
    <mergeCell ref="A23:E23"/>
    <mergeCell ref="A24:E24"/>
    <mergeCell ref="A26:H26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31"/>
  <sheetViews>
    <sheetView topLeftCell="A18" zoomScaleNormal="100" workbookViewId="0">
      <selection activeCell="F19" sqref="F19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48.1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40" t="s">
        <v>0</v>
      </c>
      <c r="C1" s="40"/>
      <c r="D1" s="40"/>
      <c r="E1" s="41" t="s">
        <v>1</v>
      </c>
      <c r="F1" s="41"/>
      <c r="G1" s="41"/>
      <c r="H1" s="41"/>
    </row>
    <row r="2" spans="1:10" s="1" customFormat="1" ht="16.5" x14ac:dyDescent="0.25">
      <c r="B2" s="40" t="s">
        <v>2</v>
      </c>
      <c r="C2" s="40"/>
      <c r="D2" s="40"/>
      <c r="E2" s="41" t="s">
        <v>3</v>
      </c>
      <c r="F2" s="41"/>
      <c r="G2" s="41"/>
      <c r="H2" s="41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2" t="s">
        <v>93</v>
      </c>
      <c r="F4" s="42"/>
      <c r="G4" s="42"/>
      <c r="H4" s="42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94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1" t="s">
        <v>107</v>
      </c>
      <c r="B7" s="31"/>
      <c r="C7" s="31"/>
      <c r="D7" s="31"/>
      <c r="E7" s="31"/>
      <c r="F7" s="31"/>
      <c r="G7" s="31"/>
      <c r="H7" s="31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86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87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</v>
      </c>
      <c r="D14" s="6"/>
      <c r="F14" s="8"/>
      <c r="G14" s="8"/>
      <c r="H14" s="8"/>
      <c r="J14" s="7" t="s">
        <v>65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Số 469, Đường Nguyễn Hữu Thọ, Phường Tân Hưng, Thành phố Hồ Chí Minh,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2"/>
      <c r="D17" s="32"/>
      <c r="E17" s="32" t="s">
        <v>13</v>
      </c>
      <c r="F17" s="32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5.25" customHeight="1" x14ac:dyDescent="0.25">
      <c r="A20" s="14">
        <v>1</v>
      </c>
      <c r="B20" s="15" t="s">
        <v>117</v>
      </c>
      <c r="C20" s="14" t="s">
        <v>88</v>
      </c>
      <c r="D20" s="16">
        <v>46064</v>
      </c>
      <c r="E20" s="17" t="s">
        <v>66</v>
      </c>
      <c r="F20" s="18">
        <v>1607250</v>
      </c>
      <c r="G20" s="18">
        <v>128580</v>
      </c>
      <c r="H20" s="18">
        <f>+F20+G20</f>
        <v>1735830</v>
      </c>
    </row>
    <row r="21" spans="1:8" ht="35.25" customHeight="1" x14ac:dyDescent="0.25">
      <c r="A21" s="14">
        <v>2</v>
      </c>
      <c r="B21" s="15" t="s">
        <v>118</v>
      </c>
      <c r="C21" s="14" t="s">
        <v>88</v>
      </c>
      <c r="D21" s="16">
        <v>46064</v>
      </c>
      <c r="E21" s="17" t="s">
        <v>66</v>
      </c>
      <c r="F21" s="18">
        <v>1166110</v>
      </c>
      <c r="G21" s="18">
        <v>93289</v>
      </c>
      <c r="H21" s="18">
        <f t="shared" ref="H21:H23" si="0">+F21+G21</f>
        <v>1259399</v>
      </c>
    </row>
    <row r="22" spans="1:8" ht="35.25" customHeight="1" x14ac:dyDescent="0.25">
      <c r="A22" s="14">
        <v>3</v>
      </c>
      <c r="B22" s="15" t="s">
        <v>119</v>
      </c>
      <c r="C22" s="14" t="s">
        <v>88</v>
      </c>
      <c r="D22" s="16">
        <v>46080</v>
      </c>
      <c r="E22" s="17" t="s">
        <v>66</v>
      </c>
      <c r="F22" s="18">
        <v>595330</v>
      </c>
      <c r="G22" s="18">
        <v>47626</v>
      </c>
      <c r="H22" s="18">
        <f t="shared" si="0"/>
        <v>642956</v>
      </c>
    </row>
    <row r="23" spans="1:8" ht="35.25" customHeight="1" x14ac:dyDescent="0.25">
      <c r="A23" s="14">
        <v>4</v>
      </c>
      <c r="B23" s="26" t="s">
        <v>120</v>
      </c>
      <c r="C23" s="14" t="s">
        <v>88</v>
      </c>
      <c r="D23" s="16">
        <v>46080</v>
      </c>
      <c r="E23" s="17" t="s">
        <v>66</v>
      </c>
      <c r="F23" s="18">
        <v>536025</v>
      </c>
      <c r="G23" s="18">
        <v>42882</v>
      </c>
      <c r="H23" s="18">
        <f t="shared" si="0"/>
        <v>578907</v>
      </c>
    </row>
    <row r="24" spans="1:8" s="20" customFormat="1" ht="35.25" customHeight="1" x14ac:dyDescent="0.2">
      <c r="A24" s="33" t="s">
        <v>22</v>
      </c>
      <c r="B24" s="34"/>
      <c r="C24" s="34"/>
      <c r="D24" s="34"/>
      <c r="E24" s="35"/>
      <c r="F24" s="19">
        <f>SUM(F20:F23)</f>
        <v>3904715</v>
      </c>
      <c r="G24" s="19">
        <f>SUM(G20:G23)</f>
        <v>312377</v>
      </c>
      <c r="H24" s="19">
        <f>SUM(H20:H23)</f>
        <v>4217092</v>
      </c>
    </row>
    <row r="25" spans="1:8" s="20" customFormat="1" ht="35.25" customHeight="1" x14ac:dyDescent="0.2">
      <c r="A25" s="36" t="s">
        <v>85</v>
      </c>
      <c r="B25" s="37"/>
      <c r="C25" s="37"/>
      <c r="D25" s="37"/>
      <c r="E25" s="38"/>
      <c r="F25" s="19">
        <f>ROUND(F24*0.07,0)</f>
        <v>273330</v>
      </c>
      <c r="G25" s="19">
        <f>ROUND(F25*0.08,0)</f>
        <v>21866</v>
      </c>
      <c r="H25" s="19">
        <f>F25+G25</f>
        <v>295196</v>
      </c>
    </row>
    <row r="27" spans="1:8" s="1" customFormat="1" ht="16.5" x14ac:dyDescent="0.25">
      <c r="A27" s="39" t="s">
        <v>23</v>
      </c>
      <c r="B27" s="39"/>
      <c r="C27" s="39"/>
      <c r="D27" s="39"/>
      <c r="E27" s="39"/>
      <c r="F27" s="39"/>
      <c r="G27" s="39"/>
      <c r="H27" s="39"/>
    </row>
    <row r="28" spans="1:8" s="1" customFormat="1" ht="16.5" x14ac:dyDescent="0.25">
      <c r="D28" s="2"/>
      <c r="F28" s="3"/>
      <c r="G28" s="3"/>
      <c r="H28" s="3"/>
    </row>
    <row r="29" spans="1:8" s="1" customFormat="1" ht="16.5" x14ac:dyDescent="0.25">
      <c r="A29" s="4"/>
      <c r="B29" s="27" t="s">
        <v>24</v>
      </c>
      <c r="C29" s="27"/>
      <c r="D29" s="27"/>
      <c r="F29" s="28" t="s">
        <v>25</v>
      </c>
      <c r="G29" s="28"/>
      <c r="H29" s="28"/>
    </row>
    <row r="30" spans="1:8" s="1" customFormat="1" ht="16.5" x14ac:dyDescent="0.25">
      <c r="B30" s="29" t="s">
        <v>26</v>
      </c>
      <c r="C30" s="29"/>
      <c r="D30" s="29"/>
      <c r="F30" s="30" t="s">
        <v>26</v>
      </c>
      <c r="G30" s="30"/>
      <c r="H30" s="30"/>
    </row>
    <row r="31" spans="1:8" s="1" customFormat="1" ht="16.5" x14ac:dyDescent="0.25">
      <c r="D31" s="2"/>
      <c r="F31" s="3"/>
      <c r="G31" s="3"/>
      <c r="H31" s="3"/>
    </row>
  </sheetData>
  <mergeCells count="16">
    <mergeCell ref="A6:H6"/>
    <mergeCell ref="B1:D1"/>
    <mergeCell ref="E1:H1"/>
    <mergeCell ref="B2:D2"/>
    <mergeCell ref="E2:H2"/>
    <mergeCell ref="E4:H4"/>
    <mergeCell ref="B29:D29"/>
    <mergeCell ref="F29:H29"/>
    <mergeCell ref="B30:D30"/>
    <mergeCell ref="F30:H30"/>
    <mergeCell ref="A7:H7"/>
    <mergeCell ref="C17:D17"/>
    <mergeCell ref="E17:F17"/>
    <mergeCell ref="A24:E24"/>
    <mergeCell ref="A25:E25"/>
    <mergeCell ref="A27:H27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36"/>
  <sheetViews>
    <sheetView topLeftCell="A26" zoomScaleNormal="100" workbookViewId="0">
      <selection activeCell="F19" sqref="F19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48.1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40" t="s">
        <v>0</v>
      </c>
      <c r="C1" s="40"/>
      <c r="D1" s="40"/>
      <c r="E1" s="41" t="s">
        <v>1</v>
      </c>
      <c r="F1" s="41"/>
      <c r="G1" s="41"/>
      <c r="H1" s="41"/>
    </row>
    <row r="2" spans="1:10" s="1" customFormat="1" ht="16.5" x14ac:dyDescent="0.25">
      <c r="B2" s="40" t="s">
        <v>2</v>
      </c>
      <c r="C2" s="40"/>
      <c r="D2" s="40"/>
      <c r="E2" s="41" t="s">
        <v>3</v>
      </c>
      <c r="F2" s="41"/>
      <c r="G2" s="41"/>
      <c r="H2" s="41"/>
    </row>
    <row r="3" spans="1:10" s="1" customFormat="1" ht="16.5" customHeight="1" x14ac:dyDescent="0.25">
      <c r="D3" s="2"/>
      <c r="F3" s="3"/>
      <c r="G3" s="3"/>
      <c r="H3" s="3"/>
    </row>
    <row r="4" spans="1:10" s="1" customFormat="1" ht="16.5" x14ac:dyDescent="0.25">
      <c r="D4" s="2"/>
      <c r="E4" s="42" t="s">
        <v>93</v>
      </c>
      <c r="F4" s="42"/>
      <c r="G4" s="42"/>
      <c r="H4" s="42"/>
    </row>
    <row r="5" spans="1:10" s="1" customFormat="1" ht="11.25" customHeight="1" x14ac:dyDescent="0.25">
      <c r="D5" s="2"/>
      <c r="F5" s="3"/>
      <c r="G5" s="3"/>
      <c r="H5" s="3"/>
    </row>
    <row r="6" spans="1:10" s="1" customFormat="1" ht="16.5" x14ac:dyDescent="0.25">
      <c r="A6" s="27" t="s">
        <v>94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1" t="s">
        <v>108</v>
      </c>
      <c r="B7" s="31"/>
      <c r="C7" s="31"/>
      <c r="D7" s="31"/>
      <c r="E7" s="31"/>
      <c r="F7" s="31"/>
      <c r="G7" s="31"/>
      <c r="H7" s="31"/>
    </row>
    <row r="8" spans="1:10" s="1" customFormat="1" ht="9.75" customHeight="1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86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87</v>
      </c>
      <c r="F12" s="8"/>
      <c r="G12" s="8"/>
      <c r="H12" s="8"/>
    </row>
    <row r="13" spans="1:10" s="7" customFormat="1" ht="12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</v>
      </c>
      <c r="D14" s="6"/>
      <c r="F14" s="8"/>
      <c r="G14" s="8"/>
      <c r="H14" s="8"/>
      <c r="J14" s="7" t="s">
        <v>65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Số 469, Đường Nguyễn Hữu Thọ, Phường Tân Hưng, Thành phố Hồ Chí Minh,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2"/>
      <c r="D17" s="32"/>
      <c r="E17" s="32" t="s">
        <v>13</v>
      </c>
      <c r="F17" s="32"/>
      <c r="G17" s="8"/>
      <c r="H17" s="8"/>
    </row>
    <row r="18" spans="1:8" ht="9" customHeight="1" x14ac:dyDescent="0.25"/>
    <row r="19" spans="1:8" ht="31.5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5.25" customHeight="1" x14ac:dyDescent="0.25">
      <c r="A20" s="14">
        <v>1</v>
      </c>
      <c r="B20" s="15" t="s">
        <v>89</v>
      </c>
      <c r="C20" s="14" t="s">
        <v>88</v>
      </c>
      <c r="D20" s="16">
        <v>46045</v>
      </c>
      <c r="E20" s="17" t="s">
        <v>66</v>
      </c>
      <c r="F20" s="18">
        <v>-2328810</v>
      </c>
      <c r="G20" s="18">
        <v>-186304.80000000002</v>
      </c>
      <c r="H20" s="18">
        <f>+F20+G20</f>
        <v>-2515114.7999999998</v>
      </c>
    </row>
    <row r="21" spans="1:8" ht="35.25" customHeight="1" x14ac:dyDescent="0.25">
      <c r="A21" s="14">
        <v>2</v>
      </c>
      <c r="B21" s="15" t="s">
        <v>109</v>
      </c>
      <c r="C21" s="14" t="s">
        <v>88</v>
      </c>
      <c r="D21" s="16">
        <v>46060</v>
      </c>
      <c r="E21" s="17" t="s">
        <v>66</v>
      </c>
      <c r="F21" s="18">
        <v>33684600</v>
      </c>
      <c r="G21" s="18">
        <v>2694768</v>
      </c>
      <c r="H21" s="18">
        <f t="shared" ref="H21:H22" si="0">+F21+G21</f>
        <v>36379368</v>
      </c>
    </row>
    <row r="22" spans="1:8" ht="35.25" customHeight="1" x14ac:dyDescent="0.25">
      <c r="A22" s="14">
        <v>3</v>
      </c>
      <c r="B22" s="15" t="s">
        <v>110</v>
      </c>
      <c r="C22" s="14" t="s">
        <v>88</v>
      </c>
      <c r="D22" s="16">
        <v>46065</v>
      </c>
      <c r="E22" s="17" t="s">
        <v>66</v>
      </c>
      <c r="F22" s="18">
        <v>10849440</v>
      </c>
      <c r="G22" s="18">
        <v>867955</v>
      </c>
      <c r="H22" s="18">
        <f t="shared" si="0"/>
        <v>11717395</v>
      </c>
    </row>
    <row r="23" spans="1:8" ht="35.25" customHeight="1" x14ac:dyDescent="0.25">
      <c r="A23" s="14">
        <v>4</v>
      </c>
      <c r="B23" s="15" t="s">
        <v>111</v>
      </c>
      <c r="C23" s="14" t="s">
        <v>88</v>
      </c>
      <c r="D23" s="16">
        <v>46065</v>
      </c>
      <c r="E23" s="17" t="s">
        <v>66</v>
      </c>
      <c r="F23" s="18">
        <v>9763400</v>
      </c>
      <c r="G23" s="18">
        <v>781072</v>
      </c>
      <c r="H23" s="18">
        <f t="shared" ref="H23:H26" si="1">+F23+G23</f>
        <v>10544472</v>
      </c>
    </row>
    <row r="24" spans="1:8" ht="35.25" customHeight="1" x14ac:dyDescent="0.25">
      <c r="A24" s="14">
        <v>5</v>
      </c>
      <c r="B24" s="15" t="s">
        <v>112</v>
      </c>
      <c r="C24" s="14" t="s">
        <v>88</v>
      </c>
      <c r="D24" s="16">
        <v>46066</v>
      </c>
      <c r="E24" s="17" t="s">
        <v>66</v>
      </c>
      <c r="F24" s="18">
        <v>39071250</v>
      </c>
      <c r="G24" s="18">
        <v>3125700</v>
      </c>
      <c r="H24" s="18">
        <f t="shared" si="1"/>
        <v>42196950</v>
      </c>
    </row>
    <row r="25" spans="1:8" ht="35.25" customHeight="1" x14ac:dyDescent="0.25">
      <c r="A25" s="14">
        <v>6</v>
      </c>
      <c r="B25" s="15" t="s">
        <v>113</v>
      </c>
      <c r="C25" s="14" t="s">
        <v>88</v>
      </c>
      <c r="D25" s="16">
        <v>46067</v>
      </c>
      <c r="E25" s="17" t="s">
        <v>66</v>
      </c>
      <c r="F25" s="18">
        <v>34189550</v>
      </c>
      <c r="G25" s="18">
        <v>2735164</v>
      </c>
      <c r="H25" s="18">
        <f t="shared" si="1"/>
        <v>36924714</v>
      </c>
    </row>
    <row r="26" spans="1:8" ht="35.25" customHeight="1" x14ac:dyDescent="0.25">
      <c r="A26" s="14">
        <v>7</v>
      </c>
      <c r="B26" s="15" t="s">
        <v>114</v>
      </c>
      <c r="C26" s="14" t="s">
        <v>88</v>
      </c>
      <c r="D26" s="16">
        <v>46080</v>
      </c>
      <c r="E26" s="17" t="s">
        <v>66</v>
      </c>
      <c r="F26" s="18">
        <v>10718220</v>
      </c>
      <c r="G26" s="18">
        <v>857458</v>
      </c>
      <c r="H26" s="18">
        <f t="shared" si="1"/>
        <v>11575678</v>
      </c>
    </row>
    <row r="27" spans="1:8" ht="35.25" customHeight="1" x14ac:dyDescent="0.25">
      <c r="A27" s="14">
        <v>8</v>
      </c>
      <c r="B27" s="15" t="s">
        <v>115</v>
      </c>
      <c r="C27" s="14" t="s">
        <v>88</v>
      </c>
      <c r="D27" s="16">
        <v>46080</v>
      </c>
      <c r="E27" s="17" t="s">
        <v>66</v>
      </c>
      <c r="F27" s="18">
        <v>1072050</v>
      </c>
      <c r="G27" s="18">
        <v>85764</v>
      </c>
      <c r="H27" s="18">
        <f t="shared" ref="H27:H28" si="2">+F27+G27</f>
        <v>1157814</v>
      </c>
    </row>
    <row r="28" spans="1:8" ht="35.25" customHeight="1" x14ac:dyDescent="0.25">
      <c r="A28" s="14">
        <v>9</v>
      </c>
      <c r="B28" s="15" t="s">
        <v>116</v>
      </c>
      <c r="C28" s="14" t="s">
        <v>88</v>
      </c>
      <c r="D28" s="16">
        <v>46080</v>
      </c>
      <c r="E28" s="17" t="s">
        <v>66</v>
      </c>
      <c r="F28" s="18">
        <v>5061445</v>
      </c>
      <c r="G28" s="18">
        <v>404916</v>
      </c>
      <c r="H28" s="18">
        <f t="shared" si="2"/>
        <v>5466361</v>
      </c>
    </row>
    <row r="29" spans="1:8" s="20" customFormat="1" ht="30" customHeight="1" x14ac:dyDescent="0.2">
      <c r="A29" s="33" t="s">
        <v>22</v>
      </c>
      <c r="B29" s="34"/>
      <c r="C29" s="34"/>
      <c r="D29" s="34"/>
      <c r="E29" s="35"/>
      <c r="F29" s="19">
        <f>SUM(F20:F28)</f>
        <v>142081145</v>
      </c>
      <c r="G29" s="19">
        <f>SUM(G20:G28)</f>
        <v>11366492.199999999</v>
      </c>
      <c r="H29" s="19">
        <f>SUM(H20:H28)</f>
        <v>153447637.19999999</v>
      </c>
    </row>
    <row r="30" spans="1:8" s="20" customFormat="1" ht="30" customHeight="1" x14ac:dyDescent="0.2">
      <c r="A30" s="36" t="s">
        <v>85</v>
      </c>
      <c r="B30" s="37"/>
      <c r="C30" s="37"/>
      <c r="D30" s="37"/>
      <c r="E30" s="38"/>
      <c r="F30" s="19">
        <f>ROUND(F29*0.07,0)</f>
        <v>9945680</v>
      </c>
      <c r="G30" s="19">
        <f>ROUND(F30*0.08,0)</f>
        <v>795654</v>
      </c>
      <c r="H30" s="19">
        <f>F30+G30</f>
        <v>10741334</v>
      </c>
    </row>
    <row r="31" spans="1:8" ht="12.75" customHeight="1" x14ac:dyDescent="0.25"/>
    <row r="32" spans="1:8" s="1" customFormat="1" ht="16.5" x14ac:dyDescent="0.25">
      <c r="A32" s="39" t="s">
        <v>23</v>
      </c>
      <c r="B32" s="39"/>
      <c r="C32" s="39"/>
      <c r="D32" s="39"/>
      <c r="E32" s="39"/>
      <c r="F32" s="39"/>
      <c r="G32" s="39"/>
      <c r="H32" s="39"/>
    </row>
    <row r="33" spans="1:8" s="1" customFormat="1" ht="12" customHeight="1" x14ac:dyDescent="0.25">
      <c r="D33" s="2"/>
      <c r="F33" s="3"/>
      <c r="G33" s="3"/>
      <c r="H33" s="3"/>
    </row>
    <row r="34" spans="1:8" s="1" customFormat="1" ht="16.5" x14ac:dyDescent="0.25">
      <c r="A34" s="4"/>
      <c r="B34" s="27" t="s">
        <v>24</v>
      </c>
      <c r="C34" s="27"/>
      <c r="D34" s="27"/>
      <c r="F34" s="28" t="s">
        <v>25</v>
      </c>
      <c r="G34" s="28"/>
      <c r="H34" s="28"/>
    </row>
    <row r="35" spans="1:8" s="1" customFormat="1" ht="16.5" x14ac:dyDescent="0.25">
      <c r="B35" s="29" t="s">
        <v>26</v>
      </c>
      <c r="C35" s="29"/>
      <c r="D35" s="29"/>
      <c r="F35" s="30" t="s">
        <v>26</v>
      </c>
      <c r="G35" s="30"/>
      <c r="H35" s="30"/>
    </row>
    <row r="36" spans="1:8" s="1" customFormat="1" ht="16.5" x14ac:dyDescent="0.25">
      <c r="D36" s="2"/>
      <c r="F36" s="3"/>
      <c r="G36" s="3"/>
      <c r="H36" s="3"/>
    </row>
  </sheetData>
  <mergeCells count="16">
    <mergeCell ref="A6:H6"/>
    <mergeCell ref="B1:D1"/>
    <mergeCell ref="E1:H1"/>
    <mergeCell ref="B2:D2"/>
    <mergeCell ref="E2:H2"/>
    <mergeCell ref="E4:H4"/>
    <mergeCell ref="B34:D34"/>
    <mergeCell ref="F34:H34"/>
    <mergeCell ref="B35:D35"/>
    <mergeCell ref="F35:H35"/>
    <mergeCell ref="A7:H7"/>
    <mergeCell ref="C17:D17"/>
    <mergeCell ref="E17:F17"/>
    <mergeCell ref="A29:E29"/>
    <mergeCell ref="A30:E30"/>
    <mergeCell ref="A32:H32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15"/>
  <sheetViews>
    <sheetView workbookViewId="0">
      <selection activeCell="A8" sqref="A8"/>
    </sheetView>
  </sheetViews>
  <sheetFormatPr defaultRowHeight="14.25" x14ac:dyDescent="0.2"/>
  <cols>
    <col min="1" max="1" width="9" bestFit="1" customWidth="1"/>
    <col min="2" max="2" width="74.125" bestFit="1" customWidth="1"/>
    <col min="3" max="3" width="12.625" bestFit="1" customWidth="1"/>
    <col min="4" max="4" width="80.875" bestFit="1" customWidth="1"/>
  </cols>
  <sheetData>
    <row r="1" spans="1:4" ht="21" x14ac:dyDescent="0.2">
      <c r="A1" s="23" t="s">
        <v>27</v>
      </c>
      <c r="B1" s="23" t="s">
        <v>18</v>
      </c>
      <c r="C1" s="23" t="s">
        <v>28</v>
      </c>
      <c r="D1" s="23" t="s">
        <v>29</v>
      </c>
    </row>
    <row r="2" spans="1:4" x14ac:dyDescent="0.2">
      <c r="A2" s="24" t="s">
        <v>12</v>
      </c>
      <c r="B2" s="24" t="s">
        <v>30</v>
      </c>
      <c r="C2" s="24" t="s">
        <v>31</v>
      </c>
      <c r="D2" s="24" t="s">
        <v>32</v>
      </c>
    </row>
    <row r="3" spans="1:4" x14ac:dyDescent="0.2">
      <c r="A3" s="24" t="s">
        <v>33</v>
      </c>
      <c r="B3" s="24" t="s">
        <v>34</v>
      </c>
      <c r="C3" s="24" t="s">
        <v>35</v>
      </c>
      <c r="D3" s="24" t="s">
        <v>36</v>
      </c>
    </row>
    <row r="4" spans="1:4" x14ac:dyDescent="0.2">
      <c r="A4" s="24" t="s">
        <v>37</v>
      </c>
      <c r="B4" s="24" t="s">
        <v>38</v>
      </c>
      <c r="C4" s="24" t="s">
        <v>39</v>
      </c>
      <c r="D4" s="24" t="s">
        <v>40</v>
      </c>
    </row>
    <row r="5" spans="1:4" x14ac:dyDescent="0.2">
      <c r="A5" s="24" t="s">
        <v>41</v>
      </c>
      <c r="B5" s="24" t="s">
        <v>42</v>
      </c>
      <c r="C5" s="24" t="s">
        <v>43</v>
      </c>
      <c r="D5" s="24" t="s">
        <v>44</v>
      </c>
    </row>
    <row r="6" spans="1:4" x14ac:dyDescent="0.2">
      <c r="A6" s="24" t="s">
        <v>45</v>
      </c>
      <c r="B6" s="24" t="s">
        <v>46</v>
      </c>
      <c r="C6" s="24" t="s">
        <v>47</v>
      </c>
      <c r="D6" s="24" t="s">
        <v>48</v>
      </c>
    </row>
    <row r="7" spans="1:4" x14ac:dyDescent="0.2">
      <c r="A7" s="24" t="s">
        <v>49</v>
      </c>
      <c r="B7" s="24" t="s">
        <v>50</v>
      </c>
      <c r="C7" s="24" t="s">
        <v>51</v>
      </c>
      <c r="D7" s="24" t="s">
        <v>52</v>
      </c>
    </row>
    <row r="8" spans="1:4" x14ac:dyDescent="0.2">
      <c r="A8" s="24" t="s">
        <v>53</v>
      </c>
      <c r="B8" s="24" t="s">
        <v>54</v>
      </c>
      <c r="C8" s="24" t="s">
        <v>55</v>
      </c>
      <c r="D8" s="24" t="s">
        <v>56</v>
      </c>
    </row>
    <row r="9" spans="1:4" x14ac:dyDescent="0.2">
      <c r="A9" s="24" t="s">
        <v>57</v>
      </c>
      <c r="B9" s="24" t="s">
        <v>58</v>
      </c>
      <c r="C9" s="24" t="s">
        <v>59</v>
      </c>
      <c r="D9" s="24" t="s">
        <v>60</v>
      </c>
    </row>
    <row r="10" spans="1:4" x14ac:dyDescent="0.2">
      <c r="A10" s="24" t="s">
        <v>61</v>
      </c>
      <c r="B10" s="24" t="s">
        <v>62</v>
      </c>
      <c r="C10" s="24" t="s">
        <v>63</v>
      </c>
      <c r="D10" s="24" t="s">
        <v>64</v>
      </c>
    </row>
    <row r="11" spans="1:4" x14ac:dyDescent="0.2">
      <c r="A11" s="24" t="s">
        <v>65</v>
      </c>
      <c r="B11" s="24" t="s">
        <v>66</v>
      </c>
      <c r="C11" s="24" t="s">
        <v>67</v>
      </c>
      <c r="D11" s="24" t="s">
        <v>68</v>
      </c>
    </row>
    <row r="12" spans="1:4" x14ac:dyDescent="0.2">
      <c r="A12" s="24" t="s">
        <v>69</v>
      </c>
      <c r="B12" s="24" t="s">
        <v>70</v>
      </c>
      <c r="C12" s="24" t="s">
        <v>71</v>
      </c>
      <c r="D12" s="24" t="s">
        <v>72</v>
      </c>
    </row>
    <row r="13" spans="1:4" x14ac:dyDescent="0.2">
      <c r="A13" s="24" t="s">
        <v>73</v>
      </c>
      <c r="B13" s="24" t="s">
        <v>74</v>
      </c>
      <c r="C13" s="24" t="s">
        <v>75</v>
      </c>
      <c r="D13" s="24" t="s">
        <v>76</v>
      </c>
    </row>
    <row r="14" spans="1:4" x14ac:dyDescent="0.2">
      <c r="A14" s="24" t="s">
        <v>77</v>
      </c>
      <c r="B14" s="24" t="s">
        <v>78</v>
      </c>
      <c r="C14" s="24" t="s">
        <v>79</v>
      </c>
      <c r="D14" s="24" t="s">
        <v>80</v>
      </c>
    </row>
    <row r="15" spans="1:4" x14ac:dyDescent="0.2">
      <c r="A15" s="24" t="s">
        <v>81</v>
      </c>
      <c r="B15" s="24" t="s">
        <v>82</v>
      </c>
      <c r="C15" s="24" t="s">
        <v>83</v>
      </c>
      <c r="D15" s="24" t="s">
        <v>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0"/>
  <sheetViews>
    <sheetView topLeftCell="A19" zoomScaleNormal="100" workbookViewId="0">
      <selection activeCell="G20" sqref="G20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48.1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40" t="s">
        <v>0</v>
      </c>
      <c r="C1" s="40"/>
      <c r="D1" s="40"/>
      <c r="E1" s="41" t="s">
        <v>1</v>
      </c>
      <c r="F1" s="41"/>
      <c r="G1" s="41"/>
      <c r="H1" s="41"/>
    </row>
    <row r="2" spans="1:10" s="1" customFormat="1" ht="16.5" x14ac:dyDescent="0.25">
      <c r="B2" s="40" t="s">
        <v>2</v>
      </c>
      <c r="C2" s="40"/>
      <c r="D2" s="40"/>
      <c r="E2" s="41" t="s">
        <v>3</v>
      </c>
      <c r="F2" s="41"/>
      <c r="G2" s="41"/>
      <c r="H2" s="41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2" t="s">
        <v>93</v>
      </c>
      <c r="F4" s="42"/>
      <c r="G4" s="42"/>
      <c r="H4" s="42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94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1" t="s">
        <v>96</v>
      </c>
      <c r="B7" s="31"/>
      <c r="C7" s="31"/>
      <c r="D7" s="31"/>
      <c r="E7" s="31"/>
      <c r="F7" s="31"/>
      <c r="G7" s="31"/>
      <c r="H7" s="31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86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87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 - CHI NHÁNH VINH</v>
      </c>
      <c r="D14" s="6"/>
      <c r="F14" s="8"/>
      <c r="G14" s="8"/>
      <c r="H14" s="8"/>
      <c r="J14" s="7" t="s">
        <v>33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0304741634-013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Đại lộ V.I.Lenin, Khối Yên Sơn, Phường Vinh Phú, Tỉnh Nghệ An,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2"/>
      <c r="D17" s="32"/>
      <c r="E17" s="32" t="s">
        <v>13</v>
      </c>
      <c r="F17" s="32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7.5" customHeight="1" x14ac:dyDescent="0.25">
      <c r="A20" s="14">
        <v>1</v>
      </c>
      <c r="B20" s="15" t="s">
        <v>167</v>
      </c>
      <c r="C20" s="14" t="s">
        <v>88</v>
      </c>
      <c r="D20" s="16">
        <v>46060</v>
      </c>
      <c r="E20" s="17" t="s">
        <v>34</v>
      </c>
      <c r="F20" s="18">
        <v>34404050</v>
      </c>
      <c r="G20" s="18">
        <v>2752324</v>
      </c>
      <c r="H20" s="18">
        <f>+F20+G20</f>
        <v>37156374</v>
      </c>
    </row>
    <row r="21" spans="1:8" ht="37.5" customHeight="1" x14ac:dyDescent="0.25">
      <c r="A21" s="14">
        <v>2</v>
      </c>
      <c r="B21" s="15" t="s">
        <v>168</v>
      </c>
      <c r="C21" s="14" t="s">
        <v>88</v>
      </c>
      <c r="D21" s="16">
        <v>46077</v>
      </c>
      <c r="E21" s="17" t="s">
        <v>34</v>
      </c>
      <c r="F21" s="18">
        <v>7070310</v>
      </c>
      <c r="G21" s="18">
        <v>565625</v>
      </c>
      <c r="H21" s="18">
        <f t="shared" ref="H21:H22" si="0">+F21+G21</f>
        <v>7635935</v>
      </c>
    </row>
    <row r="22" spans="1:8" ht="37.5" customHeight="1" x14ac:dyDescent="0.25">
      <c r="A22" s="14">
        <v>3</v>
      </c>
      <c r="B22" s="15" t="s">
        <v>169</v>
      </c>
      <c r="C22" s="14" t="s">
        <v>90</v>
      </c>
      <c r="D22" s="16">
        <v>46080</v>
      </c>
      <c r="E22" s="17" t="s">
        <v>34</v>
      </c>
      <c r="F22" s="18">
        <v>-1225790</v>
      </c>
      <c r="G22" s="18">
        <v>-98063</v>
      </c>
      <c r="H22" s="18">
        <f t="shared" si="0"/>
        <v>-1323853</v>
      </c>
    </row>
    <row r="23" spans="1:8" s="20" customFormat="1" ht="35.25" customHeight="1" x14ac:dyDescent="0.2">
      <c r="A23" s="33" t="s">
        <v>22</v>
      </c>
      <c r="B23" s="34"/>
      <c r="C23" s="34"/>
      <c r="D23" s="34"/>
      <c r="E23" s="35"/>
      <c r="F23" s="19">
        <f>SUM(F20:F22)</f>
        <v>40248570</v>
      </c>
      <c r="G23" s="19">
        <f>SUM(G20:G22)</f>
        <v>3219886</v>
      </c>
      <c r="H23" s="19">
        <f>SUM(H20:H22)</f>
        <v>43468456</v>
      </c>
    </row>
    <row r="24" spans="1:8" s="20" customFormat="1" ht="35.25" customHeight="1" x14ac:dyDescent="0.2">
      <c r="A24" s="36" t="s">
        <v>85</v>
      </c>
      <c r="B24" s="37"/>
      <c r="C24" s="37"/>
      <c r="D24" s="37"/>
      <c r="E24" s="38"/>
      <c r="F24" s="19">
        <f>ROUND(F23*0.07,0)</f>
        <v>2817400</v>
      </c>
      <c r="G24" s="19">
        <f>ROUND(F24*0.08,0)</f>
        <v>225392</v>
      </c>
      <c r="H24" s="19">
        <f>F24+G24</f>
        <v>3042792</v>
      </c>
    </row>
    <row r="26" spans="1:8" s="1" customFormat="1" ht="16.5" x14ac:dyDescent="0.25">
      <c r="A26" s="39" t="s">
        <v>23</v>
      </c>
      <c r="B26" s="39"/>
      <c r="C26" s="39"/>
      <c r="D26" s="39"/>
      <c r="E26" s="39"/>
      <c r="F26" s="39"/>
      <c r="G26" s="39"/>
      <c r="H26" s="39"/>
    </row>
    <row r="27" spans="1:8" s="1" customFormat="1" ht="16.5" x14ac:dyDescent="0.25">
      <c r="D27" s="2"/>
      <c r="F27" s="3"/>
      <c r="G27" s="3"/>
      <c r="H27" s="3"/>
    </row>
    <row r="28" spans="1:8" s="1" customFormat="1" ht="16.5" x14ac:dyDescent="0.25">
      <c r="A28" s="4"/>
      <c r="B28" s="27" t="s">
        <v>24</v>
      </c>
      <c r="C28" s="27"/>
      <c r="D28" s="27"/>
      <c r="F28" s="28" t="s">
        <v>25</v>
      </c>
      <c r="G28" s="28"/>
      <c r="H28" s="28"/>
    </row>
    <row r="29" spans="1:8" s="1" customFormat="1" ht="16.5" x14ac:dyDescent="0.25">
      <c r="B29" s="29" t="s">
        <v>26</v>
      </c>
      <c r="C29" s="29"/>
      <c r="D29" s="29"/>
      <c r="F29" s="30" t="s">
        <v>26</v>
      </c>
      <c r="G29" s="30"/>
      <c r="H29" s="30"/>
    </row>
    <row r="30" spans="1:8" s="1" customFormat="1" ht="16.5" x14ac:dyDescent="0.25">
      <c r="D30" s="2"/>
      <c r="F30" s="3"/>
      <c r="G30" s="3"/>
      <c r="H30" s="3"/>
    </row>
  </sheetData>
  <mergeCells count="16">
    <mergeCell ref="A6:H6"/>
    <mergeCell ref="B1:D1"/>
    <mergeCell ref="E1:H1"/>
    <mergeCell ref="B2:D2"/>
    <mergeCell ref="E2:H2"/>
    <mergeCell ref="E4:H4"/>
    <mergeCell ref="B28:D28"/>
    <mergeCell ref="F28:H28"/>
    <mergeCell ref="B29:D29"/>
    <mergeCell ref="F29:H29"/>
    <mergeCell ref="A7:H7"/>
    <mergeCell ref="C17:D17"/>
    <mergeCell ref="E17:F17"/>
    <mergeCell ref="A23:E23"/>
    <mergeCell ref="A24:E24"/>
    <mergeCell ref="A26:H26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2"/>
  <sheetViews>
    <sheetView topLeftCell="A19" zoomScaleNormal="100" workbookViewId="0">
      <selection activeCell="F19" sqref="F19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50.6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40" t="s">
        <v>0</v>
      </c>
      <c r="C1" s="40"/>
      <c r="D1" s="40"/>
      <c r="E1" s="41" t="s">
        <v>1</v>
      </c>
      <c r="F1" s="41"/>
      <c r="G1" s="41"/>
      <c r="H1" s="41"/>
    </row>
    <row r="2" spans="1:10" s="1" customFormat="1" ht="16.5" x14ac:dyDescent="0.25">
      <c r="B2" s="40" t="s">
        <v>2</v>
      </c>
      <c r="C2" s="40"/>
      <c r="D2" s="40"/>
      <c r="E2" s="41" t="s">
        <v>3</v>
      </c>
      <c r="F2" s="41"/>
      <c r="G2" s="41"/>
      <c r="H2" s="41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2" t="s">
        <v>93</v>
      </c>
      <c r="F4" s="42"/>
      <c r="G4" s="42"/>
      <c r="H4" s="42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94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1" t="s">
        <v>97</v>
      </c>
      <c r="B7" s="31"/>
      <c r="C7" s="31"/>
      <c r="D7" s="31"/>
      <c r="E7" s="31"/>
      <c r="F7" s="31"/>
      <c r="G7" s="31"/>
      <c r="H7" s="31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86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87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 - CHI NHÁNH NHA TRANG</v>
      </c>
      <c r="D14" s="6"/>
      <c r="F14" s="8"/>
      <c r="G14" s="8"/>
      <c r="H14" s="8"/>
      <c r="J14" s="7" t="s">
        <v>69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0304741634-011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Số 58 đường 23/10, Phường Tây Nha Trang, Tỉnh Khánh Hòa,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2"/>
      <c r="D17" s="32"/>
      <c r="E17" s="32" t="s">
        <v>13</v>
      </c>
      <c r="F17" s="32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40.5" customHeight="1" x14ac:dyDescent="0.25">
      <c r="A20" s="14">
        <v>1</v>
      </c>
      <c r="B20" s="15" t="s">
        <v>162</v>
      </c>
      <c r="C20" s="14" t="s">
        <v>88</v>
      </c>
      <c r="D20" s="16">
        <v>46053</v>
      </c>
      <c r="E20" s="17" t="s">
        <v>70</v>
      </c>
      <c r="F20" s="18">
        <v>4149040</v>
      </c>
      <c r="G20" s="18">
        <v>331923</v>
      </c>
      <c r="H20" s="18">
        <f>+F20+G20</f>
        <v>4480963</v>
      </c>
    </row>
    <row r="21" spans="1:8" ht="40.5" customHeight="1" x14ac:dyDescent="0.25">
      <c r="A21" s="14">
        <v>2</v>
      </c>
      <c r="B21" s="15" t="s">
        <v>163</v>
      </c>
      <c r="C21" s="14" t="s">
        <v>88</v>
      </c>
      <c r="D21" s="16">
        <v>46057</v>
      </c>
      <c r="E21" s="17" t="s">
        <v>70</v>
      </c>
      <c r="F21" s="18">
        <v>12340950</v>
      </c>
      <c r="G21" s="18">
        <v>987276</v>
      </c>
      <c r="H21" s="18">
        <f t="shared" ref="H21:H24" si="0">+F21+G21</f>
        <v>13328226</v>
      </c>
    </row>
    <row r="22" spans="1:8" ht="40.5" customHeight="1" x14ac:dyDescent="0.25">
      <c r="A22" s="14">
        <v>3</v>
      </c>
      <c r="B22" s="15" t="s">
        <v>164</v>
      </c>
      <c r="C22" s="14" t="s">
        <v>88</v>
      </c>
      <c r="D22" s="16">
        <v>46060</v>
      </c>
      <c r="E22" s="17" t="s">
        <v>70</v>
      </c>
      <c r="F22" s="18">
        <v>15123650</v>
      </c>
      <c r="G22" s="18">
        <v>1209892</v>
      </c>
      <c r="H22" s="18">
        <f t="shared" si="0"/>
        <v>16333542</v>
      </c>
    </row>
    <row r="23" spans="1:8" ht="40.5" customHeight="1" x14ac:dyDescent="0.25">
      <c r="A23" s="14">
        <v>4</v>
      </c>
      <c r="B23" s="15" t="s">
        <v>165</v>
      </c>
      <c r="C23" s="14" t="s">
        <v>88</v>
      </c>
      <c r="D23" s="16">
        <v>46065</v>
      </c>
      <c r="E23" s="17" t="s">
        <v>70</v>
      </c>
      <c r="F23" s="18">
        <v>8611325</v>
      </c>
      <c r="G23" s="18">
        <v>688906</v>
      </c>
      <c r="H23" s="18">
        <f t="shared" si="0"/>
        <v>9300231</v>
      </c>
    </row>
    <row r="24" spans="1:8" ht="40.5" customHeight="1" x14ac:dyDescent="0.25">
      <c r="A24" s="14">
        <v>5</v>
      </c>
      <c r="B24" s="15" t="s">
        <v>166</v>
      </c>
      <c r="C24" s="14" t="s">
        <v>88</v>
      </c>
      <c r="D24" s="16">
        <v>46077</v>
      </c>
      <c r="E24" s="17" t="s">
        <v>70</v>
      </c>
      <c r="F24" s="18">
        <v>2332220</v>
      </c>
      <c r="G24" s="18">
        <v>186578</v>
      </c>
      <c r="H24" s="18">
        <f t="shared" si="0"/>
        <v>2518798</v>
      </c>
    </row>
    <row r="25" spans="1:8" s="20" customFormat="1" ht="35.25" customHeight="1" x14ac:dyDescent="0.2">
      <c r="A25" s="33" t="s">
        <v>22</v>
      </c>
      <c r="B25" s="34"/>
      <c r="C25" s="34"/>
      <c r="D25" s="34"/>
      <c r="E25" s="35"/>
      <c r="F25" s="19">
        <f>SUM(F20:F24)</f>
        <v>42557185</v>
      </c>
      <c r="G25" s="19">
        <f>SUM(G20:G24)</f>
        <v>3404575</v>
      </c>
      <c r="H25" s="19">
        <f>SUM(H20:H24)</f>
        <v>45961760</v>
      </c>
    </row>
    <row r="26" spans="1:8" s="20" customFormat="1" ht="35.25" customHeight="1" x14ac:dyDescent="0.2">
      <c r="A26" s="36" t="s">
        <v>85</v>
      </c>
      <c r="B26" s="37"/>
      <c r="C26" s="37"/>
      <c r="D26" s="37"/>
      <c r="E26" s="38"/>
      <c r="F26" s="19">
        <f>ROUND(F25*0.07,0)</f>
        <v>2979003</v>
      </c>
      <c r="G26" s="19">
        <f>ROUND(F26*0.08,0)</f>
        <v>238320</v>
      </c>
      <c r="H26" s="19">
        <f>F26+G26</f>
        <v>3217323</v>
      </c>
    </row>
    <row r="28" spans="1:8" s="1" customFormat="1" ht="16.5" x14ac:dyDescent="0.25">
      <c r="A28" s="39" t="s">
        <v>23</v>
      </c>
      <c r="B28" s="39"/>
      <c r="C28" s="39"/>
      <c r="D28" s="39"/>
      <c r="E28" s="39"/>
      <c r="F28" s="39"/>
      <c r="G28" s="39"/>
      <c r="H28" s="39"/>
    </row>
    <row r="29" spans="1:8" s="1" customFormat="1" ht="16.5" x14ac:dyDescent="0.25">
      <c r="D29" s="2"/>
      <c r="F29" s="3"/>
      <c r="G29" s="3"/>
      <c r="H29" s="3"/>
    </row>
    <row r="30" spans="1:8" s="1" customFormat="1" ht="16.5" x14ac:dyDescent="0.25">
      <c r="A30" s="4"/>
      <c r="B30" s="27" t="s">
        <v>24</v>
      </c>
      <c r="C30" s="27"/>
      <c r="D30" s="27"/>
      <c r="F30" s="28" t="s">
        <v>25</v>
      </c>
      <c r="G30" s="28"/>
      <c r="H30" s="28"/>
    </row>
    <row r="31" spans="1:8" s="1" customFormat="1" ht="16.5" x14ac:dyDescent="0.25">
      <c r="B31" s="29" t="s">
        <v>26</v>
      </c>
      <c r="C31" s="29"/>
      <c r="D31" s="29"/>
      <c r="F31" s="30" t="s">
        <v>26</v>
      </c>
      <c r="G31" s="30"/>
      <c r="H31" s="30"/>
    </row>
    <row r="32" spans="1:8" s="1" customFormat="1" ht="16.5" x14ac:dyDescent="0.25">
      <c r="D32" s="2"/>
      <c r="F32" s="3"/>
      <c r="G32" s="3"/>
      <c r="H32" s="3"/>
    </row>
  </sheetData>
  <mergeCells count="16">
    <mergeCell ref="A6:H6"/>
    <mergeCell ref="B1:D1"/>
    <mergeCell ref="E1:H1"/>
    <mergeCell ref="B2:D2"/>
    <mergeCell ref="E2:H2"/>
    <mergeCell ref="E4:H4"/>
    <mergeCell ref="B30:D30"/>
    <mergeCell ref="F30:H30"/>
    <mergeCell ref="B31:D31"/>
    <mergeCell ref="F31:H31"/>
    <mergeCell ref="A7:H7"/>
    <mergeCell ref="C17:D17"/>
    <mergeCell ref="E17:F17"/>
    <mergeCell ref="A25:E25"/>
    <mergeCell ref="A26:E26"/>
    <mergeCell ref="A28:H28"/>
  </mergeCells>
  <printOptions horizontalCentered="1"/>
  <pageMargins left="0.7" right="0.7" top="0.5" bottom="0.5" header="0.3" footer="0.3"/>
  <pageSetup paperSize="9" scale="5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7"/>
  <sheetViews>
    <sheetView topLeftCell="A26" zoomScaleNormal="100" workbookViewId="0">
      <selection activeCell="F31" sqref="F31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48.1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40" t="s">
        <v>0</v>
      </c>
      <c r="C1" s="40"/>
      <c r="D1" s="40"/>
      <c r="E1" s="41" t="s">
        <v>1</v>
      </c>
      <c r="F1" s="41"/>
      <c r="G1" s="41"/>
      <c r="H1" s="41"/>
    </row>
    <row r="2" spans="1:10" s="1" customFormat="1" ht="16.5" x14ac:dyDescent="0.25">
      <c r="B2" s="40" t="s">
        <v>2</v>
      </c>
      <c r="C2" s="40"/>
      <c r="D2" s="40"/>
      <c r="E2" s="41" t="s">
        <v>3</v>
      </c>
      <c r="F2" s="41"/>
      <c r="G2" s="41"/>
      <c r="H2" s="41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2" t="s">
        <v>93</v>
      </c>
      <c r="F4" s="42"/>
      <c r="G4" s="42"/>
      <c r="H4" s="42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94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1" t="s">
        <v>98</v>
      </c>
      <c r="B7" s="31"/>
      <c r="C7" s="31"/>
      <c r="D7" s="31"/>
      <c r="E7" s="31"/>
      <c r="F7" s="31"/>
      <c r="G7" s="31"/>
      <c r="H7" s="31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86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87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 - CHI NHÁNH GÒ VẤP</v>
      </c>
      <c r="D14" s="6"/>
      <c r="F14" s="8"/>
      <c r="G14" s="8"/>
      <c r="H14" s="8"/>
      <c r="J14" s="7" t="s">
        <v>57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0304741634-010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Số 18, Đường Phan Văn Trị, Phường Gò Vấp, Thành phố Hồ Chí Minh,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2"/>
      <c r="D17" s="32"/>
      <c r="E17" s="32" t="s">
        <v>13</v>
      </c>
      <c r="F17" s="32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48" customHeight="1" x14ac:dyDescent="0.25">
      <c r="A20" s="14">
        <v>1</v>
      </c>
      <c r="B20" s="15" t="s">
        <v>92</v>
      </c>
      <c r="C20" s="14" t="s">
        <v>88</v>
      </c>
      <c r="D20" s="16">
        <v>46044</v>
      </c>
      <c r="E20" s="17" t="s">
        <v>58</v>
      </c>
      <c r="F20" s="18">
        <v>-6396900</v>
      </c>
      <c r="G20" s="18">
        <v>-511752</v>
      </c>
      <c r="H20" s="18">
        <f>+F20+G20</f>
        <v>-6908652</v>
      </c>
    </row>
    <row r="21" spans="1:8" ht="48" customHeight="1" x14ac:dyDescent="0.25">
      <c r="A21" s="14">
        <v>2</v>
      </c>
      <c r="B21" s="15" t="s">
        <v>153</v>
      </c>
      <c r="C21" s="14" t="s">
        <v>88</v>
      </c>
      <c r="D21" s="16">
        <v>46055</v>
      </c>
      <c r="E21" s="17" t="s">
        <v>58</v>
      </c>
      <c r="F21" s="18">
        <v>14544450</v>
      </c>
      <c r="G21" s="18">
        <v>1163556</v>
      </c>
      <c r="H21" s="18">
        <f t="shared" ref="H21:H23" si="0">+F21+G21</f>
        <v>15708006</v>
      </c>
    </row>
    <row r="22" spans="1:8" ht="48" customHeight="1" x14ac:dyDescent="0.25">
      <c r="A22" s="14">
        <v>3</v>
      </c>
      <c r="B22" s="15" t="s">
        <v>154</v>
      </c>
      <c r="C22" s="14" t="s">
        <v>88</v>
      </c>
      <c r="D22" s="16">
        <v>46060</v>
      </c>
      <c r="E22" s="17" t="s">
        <v>58</v>
      </c>
      <c r="F22" s="18">
        <v>9258450</v>
      </c>
      <c r="G22" s="18">
        <v>740676</v>
      </c>
      <c r="H22" s="18">
        <f t="shared" si="0"/>
        <v>9999126</v>
      </c>
    </row>
    <row r="23" spans="1:8" ht="48" customHeight="1" x14ac:dyDescent="0.25">
      <c r="A23" s="14">
        <v>4</v>
      </c>
      <c r="B23" s="15" t="s">
        <v>155</v>
      </c>
      <c r="C23" s="14" t="s">
        <v>88</v>
      </c>
      <c r="D23" s="16">
        <v>46063</v>
      </c>
      <c r="E23" s="17" t="s">
        <v>58</v>
      </c>
      <c r="F23" s="18">
        <v>9763400</v>
      </c>
      <c r="G23" s="18">
        <v>781072</v>
      </c>
      <c r="H23" s="18">
        <f t="shared" si="0"/>
        <v>10544472</v>
      </c>
    </row>
    <row r="24" spans="1:8" ht="48" customHeight="1" x14ac:dyDescent="0.25">
      <c r="A24" s="14">
        <v>5</v>
      </c>
      <c r="B24" s="15" t="s">
        <v>156</v>
      </c>
      <c r="C24" s="14" t="s">
        <v>88</v>
      </c>
      <c r="D24" s="16">
        <v>46063</v>
      </c>
      <c r="E24" s="17" t="s">
        <v>58</v>
      </c>
      <c r="F24" s="18">
        <v>19283150</v>
      </c>
      <c r="G24" s="18">
        <v>1542652</v>
      </c>
      <c r="H24" s="18">
        <f t="shared" ref="H24:H27" si="1">+F24+G24</f>
        <v>20825802</v>
      </c>
    </row>
    <row r="25" spans="1:8" ht="48" customHeight="1" x14ac:dyDescent="0.25">
      <c r="A25" s="14">
        <v>6</v>
      </c>
      <c r="B25" s="15" t="s">
        <v>157</v>
      </c>
      <c r="C25" s="14" t="s">
        <v>88</v>
      </c>
      <c r="D25" s="16">
        <v>46064</v>
      </c>
      <c r="E25" s="17" t="s">
        <v>58</v>
      </c>
      <c r="F25" s="18">
        <v>6432300</v>
      </c>
      <c r="G25" s="18">
        <v>514584</v>
      </c>
      <c r="H25" s="18">
        <f t="shared" si="1"/>
        <v>6946884</v>
      </c>
    </row>
    <row r="26" spans="1:8" ht="48" customHeight="1" x14ac:dyDescent="0.25">
      <c r="A26" s="14">
        <v>7</v>
      </c>
      <c r="B26" s="15" t="s">
        <v>158</v>
      </c>
      <c r="C26" s="14" t="s">
        <v>88</v>
      </c>
      <c r="D26" s="16">
        <v>46064</v>
      </c>
      <c r="E26" s="17" t="s">
        <v>58</v>
      </c>
      <c r="F26" s="18">
        <v>9258450</v>
      </c>
      <c r="G26" s="18">
        <v>740676</v>
      </c>
      <c r="H26" s="18">
        <f t="shared" si="1"/>
        <v>9999126</v>
      </c>
    </row>
    <row r="27" spans="1:8" ht="48" customHeight="1" x14ac:dyDescent="0.25">
      <c r="A27" s="14">
        <v>8</v>
      </c>
      <c r="B27" s="15" t="s">
        <v>159</v>
      </c>
      <c r="C27" s="14" t="s">
        <v>88</v>
      </c>
      <c r="D27" s="16">
        <v>46067</v>
      </c>
      <c r="E27" s="17" t="s">
        <v>58</v>
      </c>
      <c r="F27" s="18">
        <v>28829300</v>
      </c>
      <c r="G27" s="18">
        <v>2306344</v>
      </c>
      <c r="H27" s="18">
        <f t="shared" si="1"/>
        <v>31135644</v>
      </c>
    </row>
    <row r="28" spans="1:8" ht="48" customHeight="1" x14ac:dyDescent="0.25">
      <c r="A28" s="14">
        <v>9</v>
      </c>
      <c r="B28" s="15" t="s">
        <v>160</v>
      </c>
      <c r="C28" s="14" t="s">
        <v>88</v>
      </c>
      <c r="D28" s="16">
        <v>46081</v>
      </c>
      <c r="E28" s="17" t="s">
        <v>58</v>
      </c>
      <c r="F28" s="18">
        <v>4525420</v>
      </c>
      <c r="G28" s="18">
        <v>362034</v>
      </c>
      <c r="H28" s="18">
        <f t="shared" ref="H28:H29" si="2">+F28+G28</f>
        <v>4887454</v>
      </c>
    </row>
    <row r="29" spans="1:8" ht="48" customHeight="1" x14ac:dyDescent="0.25">
      <c r="A29" s="14">
        <v>10</v>
      </c>
      <c r="B29" s="15" t="s">
        <v>161</v>
      </c>
      <c r="C29" s="14" t="s">
        <v>88</v>
      </c>
      <c r="D29" s="16">
        <v>46081</v>
      </c>
      <c r="E29" s="17" t="s">
        <v>58</v>
      </c>
      <c r="F29" s="18">
        <v>3453370</v>
      </c>
      <c r="G29" s="18">
        <v>276270</v>
      </c>
      <c r="H29" s="18">
        <f t="shared" si="2"/>
        <v>3729640</v>
      </c>
    </row>
    <row r="30" spans="1:8" s="20" customFormat="1" ht="35.25" customHeight="1" x14ac:dyDescent="0.2">
      <c r="A30" s="33" t="s">
        <v>22</v>
      </c>
      <c r="B30" s="34"/>
      <c r="C30" s="34"/>
      <c r="D30" s="34"/>
      <c r="E30" s="35"/>
      <c r="F30" s="19">
        <f>SUM(F20:F29)</f>
        <v>98951390</v>
      </c>
      <c r="G30" s="19">
        <f>SUM(G20:G29)</f>
        <v>7916112</v>
      </c>
      <c r="H30" s="19">
        <f>SUM(H20:H29)</f>
        <v>106867502</v>
      </c>
    </row>
    <row r="31" spans="1:8" s="20" customFormat="1" ht="35.25" customHeight="1" x14ac:dyDescent="0.2">
      <c r="A31" s="36" t="s">
        <v>85</v>
      </c>
      <c r="B31" s="37"/>
      <c r="C31" s="37"/>
      <c r="D31" s="37"/>
      <c r="E31" s="38"/>
      <c r="F31" s="19">
        <f>ROUND(F30*0.07,0)</f>
        <v>6926597</v>
      </c>
      <c r="G31" s="19">
        <f>ROUND(F31*0.08,0)</f>
        <v>554128</v>
      </c>
      <c r="H31" s="19">
        <f>F31+G31</f>
        <v>7480725</v>
      </c>
    </row>
    <row r="33" spans="1:8" s="1" customFormat="1" ht="16.5" x14ac:dyDescent="0.25">
      <c r="A33" s="39" t="s">
        <v>23</v>
      </c>
      <c r="B33" s="39"/>
      <c r="C33" s="39"/>
      <c r="D33" s="39"/>
      <c r="E33" s="39"/>
      <c r="F33" s="39"/>
      <c r="G33" s="39"/>
      <c r="H33" s="39"/>
    </row>
    <row r="34" spans="1:8" s="1" customFormat="1" ht="16.5" x14ac:dyDescent="0.25">
      <c r="D34" s="2"/>
      <c r="F34" s="3"/>
      <c r="G34" s="3"/>
      <c r="H34" s="3"/>
    </row>
    <row r="35" spans="1:8" s="1" customFormat="1" ht="16.5" x14ac:dyDescent="0.25">
      <c r="A35" s="4"/>
      <c r="B35" s="27" t="s">
        <v>24</v>
      </c>
      <c r="C35" s="27"/>
      <c r="D35" s="27"/>
      <c r="F35" s="28" t="s">
        <v>25</v>
      </c>
      <c r="G35" s="28"/>
      <c r="H35" s="28"/>
    </row>
    <row r="36" spans="1:8" s="1" customFormat="1" ht="16.5" x14ac:dyDescent="0.25">
      <c r="B36" s="29" t="s">
        <v>26</v>
      </c>
      <c r="C36" s="29"/>
      <c r="D36" s="29"/>
      <c r="F36" s="30" t="s">
        <v>26</v>
      </c>
      <c r="G36" s="30"/>
      <c r="H36" s="30"/>
    </row>
    <row r="37" spans="1:8" s="1" customFormat="1" ht="16.5" x14ac:dyDescent="0.25">
      <c r="D37" s="2"/>
      <c r="F37" s="3"/>
      <c r="G37" s="3"/>
      <c r="H37" s="3"/>
    </row>
  </sheetData>
  <mergeCells count="16">
    <mergeCell ref="A6:H6"/>
    <mergeCell ref="B1:D1"/>
    <mergeCell ref="E1:H1"/>
    <mergeCell ref="B2:D2"/>
    <mergeCell ref="E2:H2"/>
    <mergeCell ref="E4:H4"/>
    <mergeCell ref="B35:D35"/>
    <mergeCell ref="F35:H35"/>
    <mergeCell ref="B36:D36"/>
    <mergeCell ref="F36:H36"/>
    <mergeCell ref="A7:H7"/>
    <mergeCell ref="C17:D17"/>
    <mergeCell ref="E17:F17"/>
    <mergeCell ref="A30:E30"/>
    <mergeCell ref="A31:E31"/>
    <mergeCell ref="A33:H33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1"/>
  <sheetViews>
    <sheetView topLeftCell="A19" zoomScaleNormal="100" workbookViewId="0">
      <selection activeCell="F19" sqref="F19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48.1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0" width="10.75" style="13" bestFit="1" customWidth="1"/>
    <col min="11" max="16384" width="9.125" style="13"/>
  </cols>
  <sheetData>
    <row r="1" spans="1:10" s="1" customFormat="1" ht="16.5" x14ac:dyDescent="0.25">
      <c r="B1" s="40" t="s">
        <v>0</v>
      </c>
      <c r="C1" s="40"/>
      <c r="D1" s="40"/>
      <c r="E1" s="41" t="s">
        <v>1</v>
      </c>
      <c r="F1" s="41"/>
      <c r="G1" s="41"/>
      <c r="H1" s="41"/>
    </row>
    <row r="2" spans="1:10" s="1" customFormat="1" ht="16.5" x14ac:dyDescent="0.25">
      <c r="B2" s="40" t="s">
        <v>2</v>
      </c>
      <c r="C2" s="40"/>
      <c r="D2" s="40"/>
      <c r="E2" s="41" t="s">
        <v>3</v>
      </c>
      <c r="F2" s="41"/>
      <c r="G2" s="41"/>
      <c r="H2" s="41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2" t="s">
        <v>93</v>
      </c>
      <c r="F4" s="42"/>
      <c r="G4" s="42"/>
      <c r="H4" s="42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94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1" t="s">
        <v>99</v>
      </c>
      <c r="B7" s="31"/>
      <c r="C7" s="31"/>
      <c r="D7" s="31"/>
      <c r="E7" s="31"/>
      <c r="F7" s="31"/>
      <c r="G7" s="31"/>
      <c r="H7" s="31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86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87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 - CHI NHÁNH CẦN THƠ</v>
      </c>
      <c r="D14" s="6"/>
      <c r="F14" s="8"/>
      <c r="G14" s="8"/>
      <c r="H14" s="8"/>
      <c r="J14" s="7" t="s">
        <v>12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0304741634-007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84, Mậu Thân, Phường Cái Khế, Thành phố Cần Thơ,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2"/>
      <c r="D17" s="32"/>
      <c r="E17" s="32" t="s">
        <v>13</v>
      </c>
      <c r="F17" s="32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1.5" x14ac:dyDescent="0.25">
      <c r="A20" s="14">
        <v>1</v>
      </c>
      <c r="B20" s="15" t="s">
        <v>149</v>
      </c>
      <c r="C20" s="14" t="s">
        <v>88</v>
      </c>
      <c r="D20" s="16">
        <v>46055</v>
      </c>
      <c r="E20" s="17" t="s">
        <v>30</v>
      </c>
      <c r="F20" s="18">
        <v>3873570</v>
      </c>
      <c r="G20" s="18">
        <v>309886</v>
      </c>
      <c r="H20" s="18">
        <f>+F20+G20</f>
        <v>4183456</v>
      </c>
    </row>
    <row r="21" spans="1:8" ht="31.5" x14ac:dyDescent="0.25">
      <c r="A21" s="14">
        <v>2</v>
      </c>
      <c r="B21" s="15" t="s">
        <v>150</v>
      </c>
      <c r="C21" s="14" t="s">
        <v>88</v>
      </c>
      <c r="D21" s="16">
        <v>46057</v>
      </c>
      <c r="E21" s="17" t="s">
        <v>30</v>
      </c>
      <c r="F21" s="18">
        <v>1313025</v>
      </c>
      <c r="G21" s="18">
        <v>105042</v>
      </c>
      <c r="H21" s="18">
        <f t="shared" ref="H21:H22" si="0">+F21+G21</f>
        <v>1418067</v>
      </c>
    </row>
    <row r="22" spans="1:8" ht="31.5" x14ac:dyDescent="0.25">
      <c r="A22" s="14">
        <v>3</v>
      </c>
      <c r="B22" s="15" t="s">
        <v>151</v>
      </c>
      <c r="C22" s="14" t="s">
        <v>88</v>
      </c>
      <c r="D22" s="16">
        <v>46077</v>
      </c>
      <c r="E22" s="17" t="s">
        <v>30</v>
      </c>
      <c r="F22" s="18">
        <v>4664235</v>
      </c>
      <c r="G22" s="18">
        <v>373139</v>
      </c>
      <c r="H22" s="18">
        <f t="shared" si="0"/>
        <v>5037374</v>
      </c>
    </row>
    <row r="23" spans="1:8" ht="31.5" x14ac:dyDescent="0.25">
      <c r="A23" s="14">
        <v>4</v>
      </c>
      <c r="B23" s="15" t="s">
        <v>152</v>
      </c>
      <c r="C23" s="14" t="s">
        <v>88</v>
      </c>
      <c r="D23" s="16">
        <v>46078</v>
      </c>
      <c r="E23" s="17" t="s">
        <v>30</v>
      </c>
      <c r="F23" s="18">
        <v>1608075</v>
      </c>
      <c r="G23" s="18">
        <v>128646</v>
      </c>
      <c r="H23" s="18">
        <f t="shared" ref="H23" si="1">+F23+G23</f>
        <v>1736721</v>
      </c>
    </row>
    <row r="24" spans="1:8" s="20" customFormat="1" ht="35.25" customHeight="1" x14ac:dyDescent="0.2">
      <c r="A24" s="33" t="s">
        <v>22</v>
      </c>
      <c r="B24" s="34"/>
      <c r="C24" s="34"/>
      <c r="D24" s="34"/>
      <c r="E24" s="35"/>
      <c r="F24" s="19">
        <f>SUM(F20:F23)</f>
        <v>11458905</v>
      </c>
      <c r="G24" s="19">
        <f>SUM(G20:G23)</f>
        <v>916713</v>
      </c>
      <c r="H24" s="19">
        <f>SUM(H20:H23)</f>
        <v>12375618</v>
      </c>
    </row>
    <row r="25" spans="1:8" s="20" customFormat="1" ht="35.25" customHeight="1" x14ac:dyDescent="0.2">
      <c r="A25" s="36" t="s">
        <v>85</v>
      </c>
      <c r="B25" s="37"/>
      <c r="C25" s="37"/>
      <c r="D25" s="37"/>
      <c r="E25" s="38"/>
      <c r="F25" s="19">
        <f>ROUND(F24*0.07,0)</f>
        <v>802123</v>
      </c>
      <c r="G25" s="19">
        <f>ROUND(F25*0.08,0)</f>
        <v>64170</v>
      </c>
      <c r="H25" s="19">
        <f>F25+G25</f>
        <v>866293</v>
      </c>
    </row>
    <row r="27" spans="1:8" s="1" customFormat="1" ht="16.5" x14ac:dyDescent="0.25">
      <c r="A27" s="39" t="s">
        <v>23</v>
      </c>
      <c r="B27" s="39"/>
      <c r="C27" s="39"/>
      <c r="D27" s="39"/>
      <c r="E27" s="39"/>
      <c r="F27" s="39"/>
      <c r="G27" s="39"/>
      <c r="H27" s="39"/>
    </row>
    <row r="28" spans="1:8" s="1" customFormat="1" ht="16.5" x14ac:dyDescent="0.25">
      <c r="D28" s="2"/>
      <c r="F28" s="3"/>
      <c r="G28" s="3"/>
      <c r="H28" s="3"/>
    </row>
    <row r="29" spans="1:8" s="1" customFormat="1" ht="16.5" x14ac:dyDescent="0.25">
      <c r="A29" s="4"/>
      <c r="B29" s="27" t="s">
        <v>24</v>
      </c>
      <c r="C29" s="27"/>
      <c r="D29" s="27"/>
      <c r="F29" s="28" t="s">
        <v>25</v>
      </c>
      <c r="G29" s="28"/>
      <c r="H29" s="28"/>
    </row>
    <row r="30" spans="1:8" s="1" customFormat="1" ht="16.5" x14ac:dyDescent="0.25">
      <c r="B30" s="29" t="s">
        <v>26</v>
      </c>
      <c r="C30" s="29"/>
      <c r="D30" s="29"/>
      <c r="F30" s="30" t="s">
        <v>26</v>
      </c>
      <c r="G30" s="30"/>
      <c r="H30" s="30"/>
    </row>
    <row r="31" spans="1:8" s="1" customFormat="1" ht="16.5" x14ac:dyDescent="0.25">
      <c r="D31" s="2"/>
      <c r="F31" s="3"/>
      <c r="G31" s="3"/>
      <c r="H31" s="3"/>
    </row>
  </sheetData>
  <mergeCells count="16">
    <mergeCell ref="A6:H6"/>
    <mergeCell ref="B1:D1"/>
    <mergeCell ref="E1:H1"/>
    <mergeCell ref="B2:D2"/>
    <mergeCell ref="E2:H2"/>
    <mergeCell ref="E4:H4"/>
    <mergeCell ref="B29:D29"/>
    <mergeCell ref="F29:H29"/>
    <mergeCell ref="B30:D30"/>
    <mergeCell ref="F30:H30"/>
    <mergeCell ref="A7:H7"/>
    <mergeCell ref="C17:D17"/>
    <mergeCell ref="E17:F17"/>
    <mergeCell ref="A24:E24"/>
    <mergeCell ref="A25:E25"/>
    <mergeCell ref="A27:H27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31"/>
  <sheetViews>
    <sheetView topLeftCell="A17" zoomScaleNormal="100" workbookViewId="0">
      <selection activeCell="A19" sqref="A19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48.1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40" t="s">
        <v>0</v>
      </c>
      <c r="C1" s="40"/>
      <c r="D1" s="40"/>
      <c r="E1" s="41" t="s">
        <v>1</v>
      </c>
      <c r="F1" s="41"/>
      <c r="G1" s="41"/>
      <c r="H1" s="41"/>
    </row>
    <row r="2" spans="1:10" s="1" customFormat="1" ht="16.5" x14ac:dyDescent="0.25">
      <c r="B2" s="40" t="s">
        <v>2</v>
      </c>
      <c r="C2" s="40"/>
      <c r="D2" s="40"/>
      <c r="E2" s="41" t="s">
        <v>3</v>
      </c>
      <c r="F2" s="41"/>
      <c r="G2" s="41"/>
      <c r="H2" s="41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2" t="s">
        <v>93</v>
      </c>
      <c r="F4" s="42"/>
      <c r="G4" s="42"/>
      <c r="H4" s="42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94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1" t="s">
        <v>100</v>
      </c>
      <c r="B7" s="31"/>
      <c r="C7" s="31"/>
      <c r="D7" s="31"/>
      <c r="E7" s="31"/>
      <c r="F7" s="31"/>
      <c r="G7" s="31"/>
      <c r="H7" s="31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86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87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 - CHI NHÁNH TÂN BÌNH</v>
      </c>
      <c r="D14" s="6"/>
      <c r="F14" s="8"/>
      <c r="G14" s="8"/>
      <c r="H14" s="8"/>
      <c r="J14" s="7" t="s">
        <v>61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0304741634-006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Số 20, đường Cộng Hòa, Phường Bảy Hiền, Thành phố Hồ Chí Minh,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2"/>
      <c r="D17" s="32"/>
      <c r="E17" s="32" t="s">
        <v>13</v>
      </c>
      <c r="F17" s="32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1.5" x14ac:dyDescent="0.25">
      <c r="A20" s="14">
        <v>1</v>
      </c>
      <c r="B20" s="15" t="s">
        <v>91</v>
      </c>
      <c r="C20" s="14" t="s">
        <v>88</v>
      </c>
      <c r="D20" s="16">
        <v>46048</v>
      </c>
      <c r="E20" s="17" t="s">
        <v>62</v>
      </c>
      <c r="F20" s="18">
        <v>-214320</v>
      </c>
      <c r="G20" s="18">
        <v>-17145.599999999999</v>
      </c>
      <c r="H20" s="18">
        <f>+F20+G20</f>
        <v>-231465.60000000001</v>
      </c>
    </row>
    <row r="21" spans="1:8" ht="31.5" x14ac:dyDescent="0.25">
      <c r="A21" s="14">
        <v>2</v>
      </c>
      <c r="B21" s="15" t="s">
        <v>146</v>
      </c>
      <c r="C21" s="14" t="s">
        <v>88</v>
      </c>
      <c r="D21" s="16">
        <v>46066</v>
      </c>
      <c r="E21" s="17" t="s">
        <v>62</v>
      </c>
      <c r="F21" s="18">
        <v>1952680</v>
      </c>
      <c r="G21" s="18">
        <v>156214</v>
      </c>
      <c r="H21" s="18">
        <f t="shared" ref="H21:H23" si="0">+F21+G21</f>
        <v>2108894</v>
      </c>
    </row>
    <row r="22" spans="1:8" ht="31.5" x14ac:dyDescent="0.25">
      <c r="A22" s="14">
        <v>3</v>
      </c>
      <c r="B22" s="15" t="s">
        <v>147</v>
      </c>
      <c r="C22" s="14" t="s">
        <v>88</v>
      </c>
      <c r="D22" s="16">
        <v>46080</v>
      </c>
      <c r="E22" s="17" t="s">
        <v>62</v>
      </c>
      <c r="F22" s="18">
        <v>1166110</v>
      </c>
      <c r="G22" s="18">
        <v>93289</v>
      </c>
      <c r="H22" s="18">
        <f t="shared" si="0"/>
        <v>1259399</v>
      </c>
    </row>
    <row r="23" spans="1:8" ht="31.5" x14ac:dyDescent="0.25">
      <c r="A23" s="14">
        <v>4</v>
      </c>
      <c r="B23" s="15" t="s">
        <v>148</v>
      </c>
      <c r="C23" s="14" t="s">
        <v>88</v>
      </c>
      <c r="D23" s="16">
        <v>46080</v>
      </c>
      <c r="E23" s="17" t="s">
        <v>62</v>
      </c>
      <c r="F23" s="18">
        <v>1131355</v>
      </c>
      <c r="G23" s="18">
        <v>90508</v>
      </c>
      <c r="H23" s="18">
        <f t="shared" si="0"/>
        <v>1221863</v>
      </c>
    </row>
    <row r="24" spans="1:8" s="20" customFormat="1" ht="35.25" customHeight="1" x14ac:dyDescent="0.2">
      <c r="A24" s="33" t="s">
        <v>22</v>
      </c>
      <c r="B24" s="34"/>
      <c r="C24" s="34"/>
      <c r="D24" s="34"/>
      <c r="E24" s="35"/>
      <c r="F24" s="19">
        <f>SUM(F20:F23)</f>
        <v>4035825</v>
      </c>
      <c r="G24" s="19">
        <f>SUM(G20:G23)</f>
        <v>322865.40000000002</v>
      </c>
      <c r="H24" s="19">
        <f>SUM(H20:H23)</f>
        <v>4358690.4000000004</v>
      </c>
    </row>
    <row r="25" spans="1:8" s="20" customFormat="1" ht="35.25" customHeight="1" x14ac:dyDescent="0.2">
      <c r="A25" s="36" t="s">
        <v>85</v>
      </c>
      <c r="B25" s="37"/>
      <c r="C25" s="37"/>
      <c r="D25" s="37"/>
      <c r="E25" s="38"/>
      <c r="F25" s="19">
        <f>ROUND(F24*0.07,0)</f>
        <v>282508</v>
      </c>
      <c r="G25" s="19">
        <f>ROUND(F25*0.08,0)</f>
        <v>22601</v>
      </c>
      <c r="H25" s="19">
        <f>F25+G25</f>
        <v>305109</v>
      </c>
    </row>
    <row r="27" spans="1:8" s="1" customFormat="1" ht="16.5" x14ac:dyDescent="0.25">
      <c r="A27" s="39" t="s">
        <v>23</v>
      </c>
      <c r="B27" s="39"/>
      <c r="C27" s="39"/>
      <c r="D27" s="39"/>
      <c r="E27" s="39"/>
      <c r="F27" s="39"/>
      <c r="G27" s="39"/>
      <c r="H27" s="39"/>
    </row>
    <row r="28" spans="1:8" s="1" customFormat="1" ht="16.5" x14ac:dyDescent="0.25">
      <c r="D28" s="2"/>
      <c r="F28" s="3"/>
      <c r="G28" s="3"/>
      <c r="H28" s="3"/>
    </row>
    <row r="29" spans="1:8" s="1" customFormat="1" ht="16.5" x14ac:dyDescent="0.25">
      <c r="A29" s="4"/>
      <c r="B29" s="27" t="s">
        <v>24</v>
      </c>
      <c r="C29" s="27"/>
      <c r="D29" s="27"/>
      <c r="F29" s="28" t="s">
        <v>25</v>
      </c>
      <c r="G29" s="28"/>
      <c r="H29" s="28"/>
    </row>
    <row r="30" spans="1:8" s="1" customFormat="1" ht="16.5" x14ac:dyDescent="0.25">
      <c r="B30" s="29" t="s">
        <v>26</v>
      </c>
      <c r="C30" s="29"/>
      <c r="D30" s="29"/>
      <c r="F30" s="30" t="s">
        <v>26</v>
      </c>
      <c r="G30" s="30"/>
      <c r="H30" s="30"/>
    </row>
    <row r="31" spans="1:8" s="1" customFormat="1" ht="16.5" x14ac:dyDescent="0.25">
      <c r="D31" s="2"/>
      <c r="F31" s="3"/>
      <c r="G31" s="3"/>
      <c r="H31" s="3"/>
    </row>
  </sheetData>
  <mergeCells count="16">
    <mergeCell ref="A6:H6"/>
    <mergeCell ref="B1:D1"/>
    <mergeCell ref="E1:H1"/>
    <mergeCell ref="B2:D2"/>
    <mergeCell ref="E2:H2"/>
    <mergeCell ref="E4:H4"/>
    <mergeCell ref="B29:D29"/>
    <mergeCell ref="F29:H29"/>
    <mergeCell ref="B30:D30"/>
    <mergeCell ref="F30:H30"/>
    <mergeCell ref="A7:H7"/>
    <mergeCell ref="C17:D17"/>
    <mergeCell ref="E17:F17"/>
    <mergeCell ref="A24:E24"/>
    <mergeCell ref="A25:E25"/>
    <mergeCell ref="A27:H27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32"/>
  <sheetViews>
    <sheetView topLeftCell="A19" zoomScaleNormal="100" workbookViewId="0">
      <selection activeCell="F19" sqref="F19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48.1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40" t="s">
        <v>0</v>
      </c>
      <c r="C1" s="40"/>
      <c r="D1" s="40"/>
      <c r="E1" s="41" t="s">
        <v>1</v>
      </c>
      <c r="F1" s="41"/>
      <c r="G1" s="41"/>
      <c r="H1" s="41"/>
    </row>
    <row r="2" spans="1:10" s="1" customFormat="1" ht="16.5" x14ac:dyDescent="0.25">
      <c r="B2" s="40" t="s">
        <v>2</v>
      </c>
      <c r="C2" s="40"/>
      <c r="D2" s="40"/>
      <c r="E2" s="41" t="s">
        <v>3</v>
      </c>
      <c r="F2" s="41"/>
      <c r="G2" s="41"/>
      <c r="H2" s="41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2" t="s">
        <v>93</v>
      </c>
      <c r="F4" s="42"/>
      <c r="G4" s="42"/>
      <c r="H4" s="42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94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1" t="s">
        <v>101</v>
      </c>
      <c r="B7" s="31"/>
      <c r="C7" s="31"/>
      <c r="D7" s="31"/>
      <c r="E7" s="31"/>
      <c r="F7" s="31"/>
      <c r="G7" s="31"/>
      <c r="H7" s="31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86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87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 - CHI NHÁNH BÀ RỊA VŨNG TÀU</v>
      </c>
      <c r="D14" s="6"/>
      <c r="F14" s="8"/>
      <c r="G14" s="8"/>
      <c r="H14" s="8"/>
      <c r="J14" s="7" t="s">
        <v>37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0304741634-005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Góc đường 3 tháng 2 và đường Thi Sách, Phường Tam Thắng, TP. Hồ Chí Minh,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2"/>
      <c r="D17" s="32"/>
      <c r="E17" s="32" t="s">
        <v>13</v>
      </c>
      <c r="F17" s="32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1.5" x14ac:dyDescent="0.25">
      <c r="A20" s="14">
        <v>1</v>
      </c>
      <c r="B20" s="15" t="s">
        <v>141</v>
      </c>
      <c r="C20" s="14" t="s">
        <v>88</v>
      </c>
      <c r="D20" s="16">
        <v>46055</v>
      </c>
      <c r="E20" s="17" t="s">
        <v>38</v>
      </c>
      <c r="F20" s="18">
        <v>11198160</v>
      </c>
      <c r="G20" s="18">
        <v>895853</v>
      </c>
      <c r="H20" s="18">
        <f>+F20+G20</f>
        <v>12094013</v>
      </c>
    </row>
    <row r="21" spans="1:8" ht="31.5" x14ac:dyDescent="0.25">
      <c r="A21" s="14">
        <v>2</v>
      </c>
      <c r="B21" s="15" t="s">
        <v>142</v>
      </c>
      <c r="C21" s="14" t="s">
        <v>88</v>
      </c>
      <c r="D21" s="16">
        <v>46057</v>
      </c>
      <c r="E21" s="17" t="s">
        <v>38</v>
      </c>
      <c r="F21" s="18">
        <v>14703475</v>
      </c>
      <c r="G21" s="18">
        <v>1176278</v>
      </c>
      <c r="H21" s="18">
        <f t="shared" ref="H21:H23" si="0">+F21+G21</f>
        <v>15879753</v>
      </c>
    </row>
    <row r="22" spans="1:8" ht="31.5" x14ac:dyDescent="0.25">
      <c r="A22" s="14">
        <v>3</v>
      </c>
      <c r="B22" s="15" t="s">
        <v>143</v>
      </c>
      <c r="C22" s="14" t="s">
        <v>88</v>
      </c>
      <c r="D22" s="16">
        <v>46062</v>
      </c>
      <c r="E22" s="17" t="s">
        <v>38</v>
      </c>
      <c r="F22" s="18">
        <v>15123650</v>
      </c>
      <c r="G22" s="18">
        <v>1209892</v>
      </c>
      <c r="H22" s="18">
        <f t="shared" ref="H22" si="1">+F22+G22</f>
        <v>16333542</v>
      </c>
    </row>
    <row r="23" spans="1:8" ht="31.5" x14ac:dyDescent="0.25">
      <c r="A23" s="14">
        <v>4</v>
      </c>
      <c r="B23" s="15" t="s">
        <v>144</v>
      </c>
      <c r="C23" s="14" t="s">
        <v>88</v>
      </c>
      <c r="D23" s="16">
        <v>46065</v>
      </c>
      <c r="E23" s="17" t="s">
        <v>38</v>
      </c>
      <c r="F23" s="18">
        <v>4376750</v>
      </c>
      <c r="G23" s="18">
        <v>350140</v>
      </c>
      <c r="H23" s="18">
        <f t="shared" si="0"/>
        <v>4726890</v>
      </c>
    </row>
    <row r="24" spans="1:8" ht="31.5" x14ac:dyDescent="0.25">
      <c r="A24" s="14">
        <v>5</v>
      </c>
      <c r="B24" s="15" t="s">
        <v>145</v>
      </c>
      <c r="C24" s="14" t="s">
        <v>88</v>
      </c>
      <c r="D24" s="16">
        <v>46077</v>
      </c>
      <c r="E24" s="17" t="s">
        <v>38</v>
      </c>
      <c r="F24" s="18">
        <v>8088505</v>
      </c>
      <c r="G24" s="18">
        <v>647080</v>
      </c>
      <c r="H24" s="18">
        <f>+F24+G24</f>
        <v>8735585</v>
      </c>
    </row>
    <row r="25" spans="1:8" s="20" customFormat="1" ht="35.25" customHeight="1" x14ac:dyDescent="0.2">
      <c r="A25" s="33" t="s">
        <v>22</v>
      </c>
      <c r="B25" s="34"/>
      <c r="C25" s="34"/>
      <c r="D25" s="34"/>
      <c r="E25" s="35"/>
      <c r="F25" s="19">
        <f>SUM(F20:F24)</f>
        <v>53490540</v>
      </c>
      <c r="G25" s="19">
        <f t="shared" ref="G25:H25" si="2">SUM(G20:G24)</f>
        <v>4279243</v>
      </c>
      <c r="H25" s="19">
        <f t="shared" si="2"/>
        <v>57769783</v>
      </c>
    </row>
    <row r="26" spans="1:8" s="20" customFormat="1" ht="35.25" customHeight="1" x14ac:dyDescent="0.2">
      <c r="A26" s="36" t="s">
        <v>85</v>
      </c>
      <c r="B26" s="37"/>
      <c r="C26" s="37"/>
      <c r="D26" s="37"/>
      <c r="E26" s="38"/>
      <c r="F26" s="19">
        <f>ROUND(F25*0.07,0)</f>
        <v>3744338</v>
      </c>
      <c r="G26" s="19">
        <f>ROUND(F26*0.08,0)</f>
        <v>299547</v>
      </c>
      <c r="H26" s="19">
        <f>F26+G26</f>
        <v>4043885</v>
      </c>
    </row>
    <row r="28" spans="1:8" s="1" customFormat="1" ht="16.5" x14ac:dyDescent="0.25">
      <c r="A28" s="39" t="s">
        <v>23</v>
      </c>
      <c r="B28" s="39"/>
      <c r="C28" s="39"/>
      <c r="D28" s="39"/>
      <c r="E28" s="39"/>
      <c r="F28" s="39"/>
      <c r="G28" s="39"/>
      <c r="H28" s="39"/>
    </row>
    <row r="29" spans="1:8" s="1" customFormat="1" ht="16.5" x14ac:dyDescent="0.25">
      <c r="D29" s="2"/>
      <c r="F29" s="3"/>
      <c r="G29" s="3"/>
      <c r="H29" s="3"/>
    </row>
    <row r="30" spans="1:8" s="1" customFormat="1" ht="16.5" x14ac:dyDescent="0.25">
      <c r="A30" s="4"/>
      <c r="B30" s="27" t="s">
        <v>24</v>
      </c>
      <c r="C30" s="27"/>
      <c r="D30" s="27"/>
      <c r="F30" s="28" t="s">
        <v>25</v>
      </c>
      <c r="G30" s="28"/>
      <c r="H30" s="28"/>
    </row>
    <row r="31" spans="1:8" s="1" customFormat="1" ht="16.5" x14ac:dyDescent="0.25">
      <c r="B31" s="29" t="s">
        <v>26</v>
      </c>
      <c r="C31" s="29"/>
      <c r="D31" s="29"/>
      <c r="F31" s="30" t="s">
        <v>26</v>
      </c>
      <c r="G31" s="30"/>
      <c r="H31" s="30"/>
    </row>
    <row r="32" spans="1:8" s="1" customFormat="1" ht="16.5" x14ac:dyDescent="0.25">
      <c r="D32" s="2"/>
      <c r="F32" s="3"/>
      <c r="G32" s="3"/>
      <c r="H32" s="3"/>
    </row>
  </sheetData>
  <mergeCells count="16">
    <mergeCell ref="A6:H6"/>
    <mergeCell ref="B1:D1"/>
    <mergeCell ref="E1:H1"/>
    <mergeCell ref="B2:D2"/>
    <mergeCell ref="E2:H2"/>
    <mergeCell ref="E4:H4"/>
    <mergeCell ref="B30:D30"/>
    <mergeCell ref="F30:H30"/>
    <mergeCell ref="B31:D31"/>
    <mergeCell ref="F31:H31"/>
    <mergeCell ref="A7:H7"/>
    <mergeCell ref="C17:D17"/>
    <mergeCell ref="E17:F17"/>
    <mergeCell ref="A25:E25"/>
    <mergeCell ref="A26:E26"/>
    <mergeCell ref="A28:H28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31"/>
  <sheetViews>
    <sheetView topLeftCell="A19" zoomScaleNormal="100" workbookViewId="0">
      <selection activeCell="F19" sqref="F19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48.1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40" t="s">
        <v>0</v>
      </c>
      <c r="C1" s="40"/>
      <c r="D1" s="40"/>
      <c r="E1" s="41" t="s">
        <v>1</v>
      </c>
      <c r="F1" s="41"/>
      <c r="G1" s="41"/>
      <c r="H1" s="41"/>
    </row>
    <row r="2" spans="1:10" s="1" customFormat="1" ht="16.5" x14ac:dyDescent="0.25">
      <c r="B2" s="40" t="s">
        <v>2</v>
      </c>
      <c r="C2" s="40"/>
      <c r="D2" s="40"/>
      <c r="E2" s="41" t="s">
        <v>3</v>
      </c>
      <c r="F2" s="41"/>
      <c r="G2" s="41"/>
      <c r="H2" s="41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2" t="s">
        <v>93</v>
      </c>
      <c r="F4" s="42"/>
      <c r="G4" s="42"/>
      <c r="H4" s="42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94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1" t="s">
        <v>102</v>
      </c>
      <c r="B7" s="31"/>
      <c r="C7" s="31"/>
      <c r="D7" s="31"/>
      <c r="E7" s="31"/>
      <c r="F7" s="31"/>
      <c r="G7" s="31"/>
      <c r="H7" s="31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86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87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 - CHI NHÁNH BA ĐÌNH</v>
      </c>
      <c r="D14" s="6"/>
      <c r="F14" s="8"/>
      <c r="G14" s="8"/>
      <c r="H14" s="8"/>
      <c r="J14" s="7" t="s">
        <v>73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0304741634-008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Tầng hầm 1 (B1), Trung tâm Lotte Hà Nội, số 54, đường Liễu Giai, Phường Giảng Võ, Thành phố Hà Nội,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2"/>
      <c r="D17" s="32"/>
      <c r="E17" s="32" t="s">
        <v>13</v>
      </c>
      <c r="F17" s="32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1.5" x14ac:dyDescent="0.25">
      <c r="A20" s="14">
        <v>1</v>
      </c>
      <c r="B20" s="15" t="s">
        <v>137</v>
      </c>
      <c r="C20" s="14" t="s">
        <v>88</v>
      </c>
      <c r="D20" s="16">
        <v>46058</v>
      </c>
      <c r="E20" s="17" t="s">
        <v>74</v>
      </c>
      <c r="F20" s="18">
        <v>9625680</v>
      </c>
      <c r="G20" s="18">
        <v>770054</v>
      </c>
      <c r="H20" s="18">
        <f>+F20+G20</f>
        <v>10395734</v>
      </c>
    </row>
    <row r="21" spans="1:8" ht="31.5" x14ac:dyDescent="0.25">
      <c r="A21" s="14">
        <v>2</v>
      </c>
      <c r="B21" s="15" t="s">
        <v>138</v>
      </c>
      <c r="C21" s="14" t="s">
        <v>88</v>
      </c>
      <c r="D21" s="16">
        <v>46058</v>
      </c>
      <c r="E21" s="17" t="s">
        <v>74</v>
      </c>
      <c r="F21" s="18">
        <v>1865780</v>
      </c>
      <c r="G21" s="18">
        <v>149262</v>
      </c>
      <c r="H21" s="18">
        <f t="shared" ref="H21:H22" si="0">+F21+G21</f>
        <v>2015042</v>
      </c>
    </row>
    <row r="22" spans="1:8" ht="31.5" x14ac:dyDescent="0.25">
      <c r="A22" s="14">
        <v>3</v>
      </c>
      <c r="B22" s="15" t="s">
        <v>139</v>
      </c>
      <c r="C22" s="14" t="s">
        <v>88</v>
      </c>
      <c r="D22" s="16">
        <v>46064</v>
      </c>
      <c r="E22" s="17" t="s">
        <v>74</v>
      </c>
      <c r="F22" s="18">
        <v>2798670</v>
      </c>
      <c r="G22" s="18">
        <v>223894</v>
      </c>
      <c r="H22" s="18">
        <f t="shared" si="0"/>
        <v>3022564</v>
      </c>
    </row>
    <row r="23" spans="1:8" ht="31.5" x14ac:dyDescent="0.25">
      <c r="A23" s="14">
        <v>4</v>
      </c>
      <c r="B23" s="15" t="s">
        <v>140</v>
      </c>
      <c r="C23" s="14" t="s">
        <v>88</v>
      </c>
      <c r="D23" s="16">
        <v>46079</v>
      </c>
      <c r="E23" s="17" t="s">
        <v>74</v>
      </c>
      <c r="F23" s="18">
        <v>4590380</v>
      </c>
      <c r="G23" s="18">
        <v>367230</v>
      </c>
      <c r="H23" s="18">
        <f>+F23+G23</f>
        <v>4957610</v>
      </c>
    </row>
    <row r="24" spans="1:8" s="20" customFormat="1" ht="35.25" customHeight="1" x14ac:dyDescent="0.2">
      <c r="A24" s="33" t="s">
        <v>22</v>
      </c>
      <c r="B24" s="34"/>
      <c r="C24" s="34"/>
      <c r="D24" s="34"/>
      <c r="E24" s="35"/>
      <c r="F24" s="19">
        <f>SUM(F20:F23)</f>
        <v>18880510</v>
      </c>
      <c r="G24" s="19">
        <f>SUM(G20:G23)</f>
        <v>1510440</v>
      </c>
      <c r="H24" s="19">
        <f>SUM(H20:H23)</f>
        <v>20390950</v>
      </c>
    </row>
    <row r="25" spans="1:8" s="20" customFormat="1" ht="35.25" customHeight="1" x14ac:dyDescent="0.2">
      <c r="A25" s="36" t="s">
        <v>85</v>
      </c>
      <c r="B25" s="37"/>
      <c r="C25" s="37"/>
      <c r="D25" s="37"/>
      <c r="E25" s="38"/>
      <c r="F25" s="19">
        <f>ROUND(F24*0.07,0)</f>
        <v>1321636</v>
      </c>
      <c r="G25" s="19">
        <f>ROUND(F25*0.08,0)</f>
        <v>105731</v>
      </c>
      <c r="H25" s="19">
        <f>F25+G25</f>
        <v>1427367</v>
      </c>
    </row>
    <row r="27" spans="1:8" s="1" customFormat="1" ht="16.5" x14ac:dyDescent="0.25">
      <c r="A27" s="39" t="s">
        <v>23</v>
      </c>
      <c r="B27" s="39"/>
      <c r="C27" s="39"/>
      <c r="D27" s="39"/>
      <c r="E27" s="39"/>
      <c r="F27" s="39"/>
      <c r="G27" s="39"/>
      <c r="H27" s="39"/>
    </row>
    <row r="28" spans="1:8" s="1" customFormat="1" ht="16.5" x14ac:dyDescent="0.25">
      <c r="D28" s="2"/>
      <c r="F28" s="3"/>
      <c r="G28" s="3"/>
      <c r="H28" s="3"/>
    </row>
    <row r="29" spans="1:8" s="1" customFormat="1" ht="16.5" x14ac:dyDescent="0.25">
      <c r="A29" s="4"/>
      <c r="B29" s="27" t="s">
        <v>24</v>
      </c>
      <c r="C29" s="27"/>
      <c r="D29" s="27"/>
      <c r="F29" s="28" t="s">
        <v>25</v>
      </c>
      <c r="G29" s="28"/>
      <c r="H29" s="28"/>
    </row>
    <row r="30" spans="1:8" s="1" customFormat="1" ht="16.5" x14ac:dyDescent="0.25">
      <c r="B30" s="29" t="s">
        <v>26</v>
      </c>
      <c r="C30" s="29"/>
      <c r="D30" s="29"/>
      <c r="F30" s="30" t="s">
        <v>26</v>
      </c>
      <c r="G30" s="30"/>
      <c r="H30" s="30"/>
    </row>
    <row r="31" spans="1:8" s="1" customFormat="1" ht="16.5" x14ac:dyDescent="0.25">
      <c r="D31" s="2"/>
      <c r="F31" s="3"/>
      <c r="G31" s="3"/>
      <c r="H31" s="3"/>
    </row>
  </sheetData>
  <mergeCells count="16">
    <mergeCell ref="A6:H6"/>
    <mergeCell ref="B1:D1"/>
    <mergeCell ref="E1:H1"/>
    <mergeCell ref="B2:D2"/>
    <mergeCell ref="E2:H2"/>
    <mergeCell ref="E4:H4"/>
    <mergeCell ref="B29:D29"/>
    <mergeCell ref="F29:H29"/>
    <mergeCell ref="B30:D30"/>
    <mergeCell ref="F30:H30"/>
    <mergeCell ref="A7:H7"/>
    <mergeCell ref="C17:D17"/>
    <mergeCell ref="E17:F17"/>
    <mergeCell ref="A24:E24"/>
    <mergeCell ref="A25:E25"/>
    <mergeCell ref="A27:H27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32"/>
  <sheetViews>
    <sheetView topLeftCell="A2" zoomScaleNormal="100" workbookViewId="0">
      <selection activeCell="F19" sqref="F19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48.1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40" t="s">
        <v>0</v>
      </c>
      <c r="C1" s="40"/>
      <c r="D1" s="40"/>
      <c r="E1" s="41" t="s">
        <v>1</v>
      </c>
      <c r="F1" s="41"/>
      <c r="G1" s="41"/>
      <c r="H1" s="41"/>
    </row>
    <row r="2" spans="1:10" s="1" customFormat="1" ht="16.5" x14ac:dyDescent="0.25">
      <c r="B2" s="40" t="s">
        <v>2</v>
      </c>
      <c r="C2" s="40"/>
      <c r="D2" s="40"/>
      <c r="E2" s="41" t="s">
        <v>3</v>
      </c>
      <c r="F2" s="41"/>
      <c r="G2" s="41"/>
      <c r="H2" s="41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2" t="s">
        <v>93</v>
      </c>
      <c r="F4" s="42"/>
      <c r="G4" s="42"/>
      <c r="H4" s="42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94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1" t="s">
        <v>103</v>
      </c>
      <c r="B7" s="31"/>
      <c r="C7" s="31"/>
      <c r="D7" s="31"/>
      <c r="E7" s="31"/>
      <c r="F7" s="31"/>
      <c r="G7" s="31"/>
      <c r="H7" s="31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86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87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 - CHI NHÁNH BÌNH THUẬN</v>
      </c>
      <c r="D14" s="6"/>
      <c r="F14" s="8"/>
      <c r="G14" s="8"/>
      <c r="H14" s="8"/>
      <c r="J14" s="7" t="s">
        <v>41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0304741634-002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Khu dân cư Hùng Vương I, Phường Phú Thủy, Tỉnh Lâm Đồng,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2"/>
      <c r="D17" s="32"/>
      <c r="E17" s="32" t="s">
        <v>13</v>
      </c>
      <c r="F17" s="32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1.5" x14ac:dyDescent="0.25">
      <c r="A20" s="14">
        <v>1</v>
      </c>
      <c r="B20" s="15" t="s">
        <v>132</v>
      </c>
      <c r="C20" s="14" t="s">
        <v>88</v>
      </c>
      <c r="D20" s="16">
        <v>46053</v>
      </c>
      <c r="E20" s="17" t="s">
        <v>42</v>
      </c>
      <c r="F20" s="18">
        <v>2865440</v>
      </c>
      <c r="G20" s="18">
        <v>229235</v>
      </c>
      <c r="H20" s="18">
        <f>+F20+G20</f>
        <v>3094675</v>
      </c>
    </row>
    <row r="21" spans="1:8" ht="31.5" x14ac:dyDescent="0.25">
      <c r="A21" s="14">
        <v>2</v>
      </c>
      <c r="B21" s="15" t="s">
        <v>133</v>
      </c>
      <c r="C21" s="14" t="s">
        <v>88</v>
      </c>
      <c r="D21" s="16">
        <v>46055</v>
      </c>
      <c r="E21" s="17" t="s">
        <v>42</v>
      </c>
      <c r="F21" s="18">
        <v>5360250</v>
      </c>
      <c r="G21" s="18">
        <v>428820</v>
      </c>
      <c r="H21" s="18">
        <f t="shared" ref="H21:H23" si="0">+F21+G21</f>
        <v>5789070</v>
      </c>
    </row>
    <row r="22" spans="1:8" ht="31.5" x14ac:dyDescent="0.25">
      <c r="A22" s="14">
        <v>3</v>
      </c>
      <c r="B22" s="15" t="s">
        <v>134</v>
      </c>
      <c r="C22" s="14" t="s">
        <v>88</v>
      </c>
      <c r="D22" s="16">
        <v>46055</v>
      </c>
      <c r="E22" s="17" t="s">
        <v>42</v>
      </c>
      <c r="F22" s="18">
        <v>12002950</v>
      </c>
      <c r="G22" s="18">
        <v>960236</v>
      </c>
      <c r="H22" s="18">
        <f t="shared" si="0"/>
        <v>12963186</v>
      </c>
    </row>
    <row r="23" spans="1:8" ht="31.5" x14ac:dyDescent="0.25">
      <c r="A23" s="14">
        <v>4</v>
      </c>
      <c r="B23" s="15" t="s">
        <v>135</v>
      </c>
      <c r="C23" s="14" t="s">
        <v>88</v>
      </c>
      <c r="D23" s="16">
        <v>46055</v>
      </c>
      <c r="E23" s="17" t="s">
        <v>42</v>
      </c>
      <c r="F23" s="18">
        <v>875350</v>
      </c>
      <c r="G23" s="18">
        <v>70028</v>
      </c>
      <c r="H23" s="18">
        <f t="shared" si="0"/>
        <v>945378</v>
      </c>
    </row>
    <row r="24" spans="1:8" ht="31.5" x14ac:dyDescent="0.25">
      <c r="A24" s="14">
        <v>5</v>
      </c>
      <c r="B24" s="15" t="s">
        <v>136</v>
      </c>
      <c r="C24" s="14" t="s">
        <v>90</v>
      </c>
      <c r="D24" s="16">
        <v>46080</v>
      </c>
      <c r="E24" s="17" t="s">
        <v>42</v>
      </c>
      <c r="F24" s="18">
        <v>-286863</v>
      </c>
      <c r="G24" s="18">
        <v>-22949</v>
      </c>
      <c r="H24" s="18">
        <f t="shared" ref="H24" si="1">+F24+G24</f>
        <v>-309812</v>
      </c>
    </row>
    <row r="25" spans="1:8" s="20" customFormat="1" ht="35.25" customHeight="1" x14ac:dyDescent="0.2">
      <c r="A25" s="33" t="s">
        <v>22</v>
      </c>
      <c r="B25" s="34"/>
      <c r="C25" s="34"/>
      <c r="D25" s="34"/>
      <c r="E25" s="35"/>
      <c r="F25" s="19">
        <f>SUM(F20:F24)</f>
        <v>20817127</v>
      </c>
      <c r="G25" s="19">
        <f>SUM(G20:G24)</f>
        <v>1665370</v>
      </c>
      <c r="H25" s="19">
        <f>SUM(H20:H24)</f>
        <v>22482497</v>
      </c>
    </row>
    <row r="26" spans="1:8" s="20" customFormat="1" ht="35.25" customHeight="1" x14ac:dyDescent="0.2">
      <c r="A26" s="36" t="s">
        <v>85</v>
      </c>
      <c r="B26" s="37"/>
      <c r="C26" s="37"/>
      <c r="D26" s="37"/>
      <c r="E26" s="38"/>
      <c r="F26" s="19">
        <f>ROUND(F25*0.07,0)</f>
        <v>1457199</v>
      </c>
      <c r="G26" s="19">
        <f>ROUND(F26*0.08,0)</f>
        <v>116576</v>
      </c>
      <c r="H26" s="19">
        <f>F26+G26</f>
        <v>1573775</v>
      </c>
    </row>
    <row r="28" spans="1:8" s="1" customFormat="1" ht="16.5" x14ac:dyDescent="0.25">
      <c r="A28" s="39" t="s">
        <v>23</v>
      </c>
      <c r="B28" s="39"/>
      <c r="C28" s="39"/>
      <c r="D28" s="39"/>
      <c r="E28" s="39"/>
      <c r="F28" s="39"/>
      <c r="G28" s="39"/>
      <c r="H28" s="39"/>
    </row>
    <row r="29" spans="1:8" s="1" customFormat="1" ht="16.5" x14ac:dyDescent="0.25">
      <c r="D29" s="2"/>
      <c r="F29" s="3"/>
      <c r="G29" s="3"/>
      <c r="H29" s="3"/>
    </row>
    <row r="30" spans="1:8" s="1" customFormat="1" ht="16.5" x14ac:dyDescent="0.25">
      <c r="A30" s="4"/>
      <c r="B30" s="27" t="s">
        <v>24</v>
      </c>
      <c r="C30" s="27"/>
      <c r="D30" s="27"/>
      <c r="F30" s="28" t="s">
        <v>25</v>
      </c>
      <c r="G30" s="28"/>
      <c r="H30" s="28"/>
    </row>
    <row r="31" spans="1:8" s="1" customFormat="1" ht="16.5" x14ac:dyDescent="0.25">
      <c r="B31" s="29" t="s">
        <v>26</v>
      </c>
      <c r="C31" s="29"/>
      <c r="D31" s="29"/>
      <c r="F31" s="30" t="s">
        <v>26</v>
      </c>
      <c r="G31" s="30"/>
      <c r="H31" s="30"/>
    </row>
    <row r="32" spans="1:8" s="1" customFormat="1" ht="16.5" x14ac:dyDescent="0.25">
      <c r="D32" s="2"/>
      <c r="F32" s="3"/>
      <c r="G32" s="3"/>
      <c r="H32" s="3"/>
    </row>
  </sheetData>
  <mergeCells count="16">
    <mergeCell ref="A6:H6"/>
    <mergeCell ref="B1:D1"/>
    <mergeCell ref="E1:H1"/>
    <mergeCell ref="B2:D2"/>
    <mergeCell ref="E2:H2"/>
    <mergeCell ref="E4:H4"/>
    <mergeCell ref="B30:D30"/>
    <mergeCell ref="F30:H30"/>
    <mergeCell ref="B31:D31"/>
    <mergeCell ref="F31:H31"/>
    <mergeCell ref="A7:H7"/>
    <mergeCell ref="C17:D17"/>
    <mergeCell ref="E17:F17"/>
    <mergeCell ref="A25:E25"/>
    <mergeCell ref="A26:E26"/>
    <mergeCell ref="A28:H28"/>
  </mergeCells>
  <printOptions horizontalCentered="1"/>
  <pageMargins left="0.7" right="0.7" top="0.5" bottom="0.5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28</vt:i4>
      </vt:variant>
    </vt:vector>
  </HeadingPairs>
  <TitlesOfParts>
    <vt:vector size="43" baseType="lpstr">
      <vt:lpstr>TÂY HỒ</vt:lpstr>
      <vt:lpstr>VINH</vt:lpstr>
      <vt:lpstr>NHA TRANG</vt:lpstr>
      <vt:lpstr>GÒ VẤP</vt:lpstr>
      <vt:lpstr>CẦN THƠ</vt:lpstr>
      <vt:lpstr>TÂN BÌNH</vt:lpstr>
      <vt:lpstr>VŨNG TÀU</vt:lpstr>
      <vt:lpstr>BA ĐÌNH</vt:lpstr>
      <vt:lpstr>BÌNH THUẬN</vt:lpstr>
      <vt:lpstr>BÌNH DƯƠNG</vt:lpstr>
      <vt:lpstr>ĐÀ NẴNG</vt:lpstr>
      <vt:lpstr>ĐỒNG NAI</vt:lpstr>
      <vt:lpstr>PHÚ THỌ</vt:lpstr>
      <vt:lpstr>NAM SÀI GÒN</vt:lpstr>
      <vt:lpstr>Danh sách CN</vt:lpstr>
      <vt:lpstr>'BA ĐÌNH'!Print_Area</vt:lpstr>
      <vt:lpstr>'BÌNH DƯƠNG'!Print_Area</vt:lpstr>
      <vt:lpstr>'BÌNH THUẬN'!Print_Area</vt:lpstr>
      <vt:lpstr>'CẦN THƠ'!Print_Area</vt:lpstr>
      <vt:lpstr>'ĐÀ NẴNG'!Print_Area</vt:lpstr>
      <vt:lpstr>'ĐỒNG NAI'!Print_Area</vt:lpstr>
      <vt:lpstr>'GÒ VẤP'!Print_Area</vt:lpstr>
      <vt:lpstr>'NAM SÀI GÒN'!Print_Area</vt:lpstr>
      <vt:lpstr>'NHA TRANG'!Print_Area</vt:lpstr>
      <vt:lpstr>'PHÚ THỌ'!Print_Area</vt:lpstr>
      <vt:lpstr>'TÂN BÌNH'!Print_Area</vt:lpstr>
      <vt:lpstr>'TÂY HỒ'!Print_Area</vt:lpstr>
      <vt:lpstr>VINH!Print_Area</vt:lpstr>
      <vt:lpstr>'VŨNG TÀU'!Print_Area</vt:lpstr>
      <vt:lpstr>'BA ĐÌNH'!Print_Titles</vt:lpstr>
      <vt:lpstr>'BÌNH DƯƠNG'!Print_Titles</vt:lpstr>
      <vt:lpstr>'BÌNH THUẬN'!Print_Titles</vt:lpstr>
      <vt:lpstr>'CẦN THƠ'!Print_Titles</vt:lpstr>
      <vt:lpstr>'ĐÀ NẴNG'!Print_Titles</vt:lpstr>
      <vt:lpstr>'ĐỒNG NAI'!Print_Titles</vt:lpstr>
      <vt:lpstr>'GÒ VẤP'!Print_Titles</vt:lpstr>
      <vt:lpstr>'NAM SÀI GÒN'!Print_Titles</vt:lpstr>
      <vt:lpstr>'NHA TRANG'!Print_Titles</vt:lpstr>
      <vt:lpstr>'PHÚ THỌ'!Print_Titles</vt:lpstr>
      <vt:lpstr>'TÂN BÌNH'!Print_Titles</vt:lpstr>
      <vt:lpstr>'TÂY HỒ'!Print_Titles</vt:lpstr>
      <vt:lpstr>VINH!Print_Titles</vt:lpstr>
      <vt:lpstr>'VŨNG TÀU'!Print_Titles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2026-03-20T10:32:22Z</cp:lastPrinted>
  <dcterms:created xsi:type="dcterms:W3CDTF">2025-08-25T10:30:23Z</dcterms:created>
  <dcterms:modified xsi:type="dcterms:W3CDTF">2026-03-20T11:03:08Z</dcterms:modified>
</cp:coreProperties>
</file>