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\T11.2025 cơ bản\"/>
    </mc:Choice>
  </mc:AlternateContent>
  <xr:revisionPtr revIDLastSave="0" documentId="13_ncr:1_{311ADE5B-831D-457B-8F09-F7B9F5AC459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TÂY HỒ" sheetId="13" r:id="rId1"/>
    <sheet name="VINH" sheetId="12" r:id="rId2"/>
    <sheet name="NHA TRANG" sheetId="11" r:id="rId3"/>
    <sheet name="GÒ VẤP" sheetId="10" r:id="rId4"/>
    <sheet name="CẦN THƠ" sheetId="9" r:id="rId5"/>
    <sheet name="TÂN BÌNH" sheetId="8" r:id="rId6"/>
    <sheet name="VŨNG TÀU" sheetId="7" r:id="rId7"/>
    <sheet name="BA ĐÌNH" sheetId="6" r:id="rId8"/>
    <sheet name="BÌNH THUẬN" sheetId="5" r:id="rId9"/>
    <sheet name="BÌNH DƯƠNG" sheetId="4" r:id="rId10"/>
    <sheet name="ĐÀ NẴNG" sheetId="15" r:id="rId11"/>
    <sheet name="ĐỒNG NAI" sheetId="14" r:id="rId12"/>
    <sheet name="PHÚ THỌ" sheetId="3" r:id="rId13"/>
    <sheet name="NAM SÀI GÒN" sheetId="1" r:id="rId14"/>
    <sheet name="Danh sách CN" sheetId="2" r:id="rId15"/>
  </sheets>
  <definedNames>
    <definedName name="_xlnm._FilterDatabase" localSheetId="7" hidden="1">'BA ĐÌNH'!$A$19:$H$22</definedName>
    <definedName name="_xlnm._FilterDatabase" localSheetId="9" hidden="1">'BÌNH DƯƠNG'!$A$19:$H$23</definedName>
    <definedName name="_xlnm._FilterDatabase" localSheetId="8" hidden="1">'BÌNH THUẬN'!$A$19:$H$25</definedName>
    <definedName name="_xlnm._FilterDatabase" localSheetId="4" hidden="1">'CẦN THƠ'!$A$19:$H$25</definedName>
    <definedName name="_xlnm._FilterDatabase" localSheetId="10" hidden="1">'ĐÀ NẴNG'!$A$19:$H$25</definedName>
    <definedName name="_xlnm._FilterDatabase" localSheetId="11" hidden="1">'ĐỒNG NAI'!$A$19:$H$23</definedName>
    <definedName name="_xlnm._FilterDatabase" localSheetId="3" hidden="1">'GÒ VẤP'!$A$19:$H$29</definedName>
    <definedName name="_xlnm._FilterDatabase" localSheetId="13" hidden="1">'NAM SÀI GÒN'!$A$19:$H$31</definedName>
    <definedName name="_xlnm._FilterDatabase" localSheetId="2" hidden="1">'NHA TRANG'!$A$19:$H$29</definedName>
    <definedName name="_xlnm._FilterDatabase" localSheetId="12" hidden="1">'PHÚ THỌ'!$A$19:$H$22</definedName>
    <definedName name="_xlnm._FilterDatabase" localSheetId="5" hidden="1">'TÂN BÌNH'!$A$19:$H$23</definedName>
    <definedName name="_xlnm._FilterDatabase" localSheetId="0" hidden="1">'TÂY HỒ'!$A$19:$H$27</definedName>
    <definedName name="_xlnm._FilterDatabase" localSheetId="1" hidden="1">VINH!$A$19:$H$26</definedName>
    <definedName name="_xlnm._FilterDatabase" localSheetId="6" hidden="1">'VŨNG TÀU'!$A$19:$H$23</definedName>
    <definedName name="_xlnm.Print_Area" localSheetId="7">'BA ĐÌNH'!$A$1:$H$38</definedName>
    <definedName name="_xlnm.Print_Area" localSheetId="9">'BÌNH DƯƠNG'!$A$1:$H$37</definedName>
    <definedName name="_xlnm.Print_Area" localSheetId="8">'BÌNH THUẬN'!$A$1:$H$39</definedName>
    <definedName name="_xlnm.Print_Area" localSheetId="4">'CẦN THƠ'!$A$1:$H$41</definedName>
    <definedName name="_xlnm.Print_Area" localSheetId="10">'ĐÀ NẴNG'!$A$1:$H$38</definedName>
    <definedName name="_xlnm.Print_Area" localSheetId="11">'ĐỒNG NAI'!$A$1:$H$37</definedName>
    <definedName name="_xlnm.Print_Area" localSheetId="3">'GÒ VẤP'!$A$1:$H$46</definedName>
    <definedName name="_xlnm.Print_Area" localSheetId="13">'NAM SÀI GÒN'!$A$1:$H$44</definedName>
    <definedName name="_xlnm.Print_Area" localSheetId="2">'NHA TRANG'!$A$1:$H$46</definedName>
    <definedName name="_xlnm.Print_Area" localSheetId="12">'PHÚ THỌ'!$A$1:$H$36</definedName>
    <definedName name="_xlnm.Print_Area" localSheetId="5">'TÂN BÌNH'!$A$1:$H$38</definedName>
    <definedName name="_xlnm.Print_Area" localSheetId="0">'TÂY HỒ'!$A$1:$H$45</definedName>
    <definedName name="_xlnm.Print_Area" localSheetId="1">VINH!$A$1:$H$41</definedName>
    <definedName name="_xlnm.Print_Area" localSheetId="6">'VŨNG TÀU'!$A$1:$H$38</definedName>
    <definedName name="_xlnm.Print_Titles" localSheetId="7">'BA ĐÌNH'!$19:$19</definedName>
    <definedName name="_xlnm.Print_Titles" localSheetId="9">'BÌNH DƯƠNG'!$19:$19</definedName>
    <definedName name="_xlnm.Print_Titles" localSheetId="8">'BÌNH THUẬN'!$19:$19</definedName>
    <definedName name="_xlnm.Print_Titles" localSheetId="4">'CẦN THƠ'!$19:$19</definedName>
    <definedName name="_xlnm.Print_Titles" localSheetId="10">'ĐÀ NẴNG'!$19:$19</definedName>
    <definedName name="_xlnm.Print_Titles" localSheetId="11">'ĐỒNG NAI'!$19:$19</definedName>
    <definedName name="_xlnm.Print_Titles" localSheetId="3">'GÒ VẤP'!$19:$19</definedName>
    <definedName name="_xlnm.Print_Titles" localSheetId="13">'NAM SÀI GÒN'!$19:$19</definedName>
    <definedName name="_xlnm.Print_Titles" localSheetId="2">'NHA TRANG'!$19:$19</definedName>
    <definedName name="_xlnm.Print_Titles" localSheetId="12">'PHÚ THỌ'!$19:$19</definedName>
    <definedName name="_xlnm.Print_Titles" localSheetId="5">'TÂN BÌNH'!$19:$19</definedName>
    <definedName name="_xlnm.Print_Titles" localSheetId="0">'TÂY HỒ'!$19:$19</definedName>
    <definedName name="_xlnm.Print_Titles" localSheetId="1">VINH!$19:$19</definedName>
    <definedName name="_xlnm.Print_Titles" localSheetId="6">'VŨNG TÀU'!$19:$19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1" l="1"/>
  <c r="H22" i="11"/>
  <c r="H23" i="11"/>
  <c r="H24" i="11"/>
  <c r="H25" i="11"/>
  <c r="H26" i="11"/>
  <c r="H22" i="12"/>
  <c r="G22" i="7"/>
  <c r="F22" i="7"/>
  <c r="H21" i="7"/>
  <c r="H22" i="5"/>
  <c r="G24" i="15"/>
  <c r="F24" i="15"/>
  <c r="H21" i="15"/>
  <c r="H22" i="15"/>
  <c r="H23" i="15"/>
  <c r="H21" i="13"/>
  <c r="H22" i="13"/>
  <c r="H23" i="13"/>
  <c r="H24" i="10"/>
  <c r="H25" i="10"/>
  <c r="H26" i="10"/>
  <c r="H27" i="10"/>
  <c r="H21" i="9"/>
  <c r="H22" i="9"/>
  <c r="H21" i="4"/>
  <c r="G21" i="3"/>
  <c r="F21" i="3"/>
  <c r="F22" i="3" s="1"/>
  <c r="H23" i="1"/>
  <c r="H24" i="1"/>
  <c r="H25" i="1"/>
  <c r="H26" i="1"/>
  <c r="H27" i="1"/>
  <c r="H28" i="1"/>
  <c r="H29" i="1"/>
  <c r="G22" i="3" l="1"/>
  <c r="H22" i="3" s="1"/>
  <c r="H25" i="13" l="1"/>
  <c r="H23" i="12"/>
  <c r="H24" i="12"/>
  <c r="H21" i="14"/>
  <c r="C16" i="15" l="1"/>
  <c r="F25" i="15"/>
  <c r="H20" i="15"/>
  <c r="H24" i="15" s="1"/>
  <c r="C16" i="14"/>
  <c r="G22" i="14"/>
  <c r="F22" i="14"/>
  <c r="F23" i="14" s="1"/>
  <c r="H20" i="14"/>
  <c r="H22" i="14" l="1"/>
  <c r="C14" i="15"/>
  <c r="C15" i="15"/>
  <c r="G25" i="15"/>
  <c r="H25" i="15" s="1"/>
  <c r="C14" i="14"/>
  <c r="C15" i="14"/>
  <c r="G23" i="14"/>
  <c r="H23" i="14" s="1"/>
  <c r="C15" i="13" l="1"/>
  <c r="G26" i="13"/>
  <c r="F26" i="13"/>
  <c r="F27" i="13" s="1"/>
  <c r="H24" i="13"/>
  <c r="H20" i="13"/>
  <c r="G25" i="12"/>
  <c r="F25" i="12"/>
  <c r="F26" i="12" s="1"/>
  <c r="H21" i="12"/>
  <c r="H20" i="12"/>
  <c r="C16" i="12"/>
  <c r="C15" i="12"/>
  <c r="C14" i="12"/>
  <c r="C16" i="11"/>
  <c r="G28" i="11"/>
  <c r="F28" i="11"/>
  <c r="F29" i="11" s="1"/>
  <c r="H27" i="11"/>
  <c r="H20" i="11"/>
  <c r="C15" i="10"/>
  <c r="G28" i="10"/>
  <c r="F28" i="10"/>
  <c r="F29" i="10" s="1"/>
  <c r="H23" i="10"/>
  <c r="H22" i="10"/>
  <c r="H21" i="10"/>
  <c r="H20" i="10"/>
  <c r="C16" i="9"/>
  <c r="G24" i="9"/>
  <c r="F24" i="9"/>
  <c r="F25" i="9" s="1"/>
  <c r="G25" i="9" s="1"/>
  <c r="H23" i="9"/>
  <c r="H20" i="9"/>
  <c r="C16" i="8"/>
  <c r="G22" i="8"/>
  <c r="F22" i="8"/>
  <c r="F23" i="8" s="1"/>
  <c r="H21" i="8"/>
  <c r="H20" i="8"/>
  <c r="C15" i="7"/>
  <c r="F23" i="7"/>
  <c r="H20" i="7"/>
  <c r="H22" i="7" s="1"/>
  <c r="C16" i="6"/>
  <c r="G21" i="6"/>
  <c r="F21" i="6"/>
  <c r="F22" i="6" s="1"/>
  <c r="H20" i="6"/>
  <c r="C16" i="5"/>
  <c r="G24" i="5"/>
  <c r="F24" i="5"/>
  <c r="F25" i="5" s="1"/>
  <c r="H23" i="5"/>
  <c r="H21" i="5"/>
  <c r="H20" i="5"/>
  <c r="C15" i="4"/>
  <c r="G22" i="4"/>
  <c r="F22" i="4"/>
  <c r="F23" i="4" s="1"/>
  <c r="G23" i="4" s="1"/>
  <c r="H23" i="4" s="1"/>
  <c r="H20" i="4"/>
  <c r="H20" i="3"/>
  <c r="H21" i="3" s="1"/>
  <c r="C16" i="3"/>
  <c r="C15" i="3"/>
  <c r="C14" i="3"/>
  <c r="G30" i="1"/>
  <c r="F30" i="1"/>
  <c r="F31" i="1" s="1"/>
  <c r="H22" i="1"/>
  <c r="H21" i="1"/>
  <c r="H20" i="1"/>
  <c r="C16" i="1"/>
  <c r="C15" i="1"/>
  <c r="C14" i="1"/>
  <c r="H26" i="13" l="1"/>
  <c r="C16" i="13"/>
  <c r="C14" i="13"/>
  <c r="G27" i="13"/>
  <c r="H27" i="13" s="1"/>
  <c r="H25" i="12"/>
  <c r="G26" i="12"/>
  <c r="H26" i="12" s="1"/>
  <c r="H28" i="11"/>
  <c r="C14" i="11"/>
  <c r="C15" i="11"/>
  <c r="G29" i="11"/>
  <c r="H29" i="11" s="1"/>
  <c r="H28" i="10"/>
  <c r="C16" i="10"/>
  <c r="C14" i="10"/>
  <c r="G29" i="10"/>
  <c r="H29" i="10" s="1"/>
  <c r="H24" i="9"/>
  <c r="C14" i="9"/>
  <c r="C15" i="9"/>
  <c r="H25" i="9"/>
  <c r="H22" i="8"/>
  <c r="C14" i="8"/>
  <c r="C15" i="8"/>
  <c r="G23" i="8"/>
  <c r="H23" i="8" s="1"/>
  <c r="C14" i="7"/>
  <c r="C16" i="7"/>
  <c r="G23" i="7"/>
  <c r="H23" i="7" s="1"/>
  <c r="H21" i="6"/>
  <c r="C14" i="6"/>
  <c r="C15" i="6"/>
  <c r="G22" i="6"/>
  <c r="H22" i="6" s="1"/>
  <c r="H24" i="5"/>
  <c r="C14" i="5"/>
  <c r="C15" i="5"/>
  <c r="G25" i="5"/>
  <c r="H25" i="5" s="1"/>
  <c r="C14" i="4"/>
  <c r="C16" i="4"/>
  <c r="H22" i="4"/>
  <c r="H30" i="1"/>
  <c r="G31" i="1"/>
  <c r="H31" i="1" s="1"/>
</calcChain>
</file>

<file path=xl/sharedStrings.xml><?xml version="1.0" encoding="utf-8"?>
<sst xmlns="http://schemas.openxmlformats.org/spreadsheetml/2006/main" count="756" uniqueCount="165">
  <si>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</si>
  <si>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</si>
  <si>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</si>
  <si>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</si>
  <si>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</si>
  <si>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</si>
  <si>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</si>
  <si>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</si>
  <si>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</si>
  <si>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</si>
  <si>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</si>
  <si>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Chức vụ: Phó Giám đốc</t>
  </si>
  <si>
    <t>Bên mua hàng:</t>
  </si>
  <si>
    <t>LOTTE-007</t>
  </si>
  <si>
    <t xml:space="preserve">                     Chức vụ: </t>
  </si>
  <si>
    <t>STT</t>
  </si>
  <si>
    <t>Số hóa đơn</t>
  </si>
  <si>
    <t>Ký hiệu</t>
  </si>
  <si>
    <t>Ngày hóa đơn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</si>
  <si>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</si>
  <si>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</si>
  <si>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</si>
  <si>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</si>
  <si>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</si>
  <si>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</si>
  <si>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</si>
  <si>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</si>
  <si>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</si>
  <si>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</si>
  <si>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</si>
  <si>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</si>
  <si>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</si>
  <si>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</si>
  <si>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</si>
  <si>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</si>
  <si>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</si>
  <si>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</si>
  <si>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</si>
  <si>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</si>
  <si>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</si>
  <si>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</si>
  <si>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</si>
  <si>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</si>
  <si>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</si>
  <si>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</si>
  <si>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</si>
  <si>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</si>
  <si>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</si>
  <si>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</si>
  <si>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</si>
  <si>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</si>
  <si>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</si>
  <si>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</si>
  <si>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</si>
  <si>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</si>
  <si>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</si>
  <si>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</si>
  <si>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</si>
  <si>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</si>
  <si>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</si>
  <si>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</si>
  <si>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</si>
  <si>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</si>
  <si>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</si>
  <si>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</si>
  <si>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</si>
  <si>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</si>
  <si>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</si>
  <si>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</si>
  <si>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</si>
  <si>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</si>
  <si>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</si>
  <si>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</si>
  <si>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</si>
  <si>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</si>
  <si>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</si>
  <si>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</si>
  <si>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</si>
  <si>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</si>
  <si>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</si>
  <si>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</si>
  <si>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</si>
  <si>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</si>
  <si>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</si>
  <si>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</si>
  <si>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</si>
  <si>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1C25TNN</t>
  </si>
  <si>
    <t>Tổng chiết khấu (tỷ lệ 7%)</t>
  </si>
  <si>
    <t>1C25TNF</t>
  </si>
  <si>
    <t>12/14/18 Đường 49, Khu phố 69, Phường Hiệp Bình, TP. Hồ Chí Minh, Việt Nam</t>
  </si>
  <si>
    <t>00066818</t>
  </si>
  <si>
    <t>00067114</t>
  </si>
  <si>
    <t>00065712</t>
  </si>
  <si>
    <t>BẢNG KÊ HÓA ĐƠN THÁNG 11/2025</t>
  </si>
  <si>
    <t>Số: 01112025/BKHD/NT-LOTTE</t>
  </si>
  <si>
    <t>Số: 13112025/BKHD/NT-LOTTE</t>
  </si>
  <si>
    <t>Số: 12112025/BKHD/NT-LOTTE</t>
  </si>
  <si>
    <t>Số: 11112025/BKHD/NT-LOTTE</t>
  </si>
  <si>
    <t>Số: 10112025/BKHD/NT-LOTTE</t>
  </si>
  <si>
    <t>Số: 09112025/BKHD/NT-LOTTE</t>
  </si>
  <si>
    <t>Số: 08112025/BKHD/NT-LOTTE</t>
  </si>
  <si>
    <t>Số: 07112025/BKHD/NT-LOTTE</t>
  </si>
  <si>
    <t>Số: 06112025/BKHD/NT-LOTTE</t>
  </si>
  <si>
    <t>Số: 05112025/BKHD/NT-LOTTE</t>
  </si>
  <si>
    <t>Số: 04112025/BKHD/NT-LOTTE</t>
  </si>
  <si>
    <t>Số: 03112025/BKHD/NT-LOTTE</t>
  </si>
  <si>
    <t>Số: 02112025/BKHD/NT-LOTTE</t>
  </si>
  <si>
    <t>TP Hồ Chí Minh, ngày 27 tháng 12 năm 2025</t>
  </si>
  <si>
    <t>00073086</t>
  </si>
  <si>
    <t>00074378</t>
  </si>
  <si>
    <t>00076638</t>
  </si>
  <si>
    <t>00076639</t>
  </si>
  <si>
    <t>00077945</t>
  </si>
  <si>
    <t>00077946</t>
  </si>
  <si>
    <t>00079387</t>
  </si>
  <si>
    <t>00079388</t>
  </si>
  <si>
    <t>00077428</t>
  </si>
  <si>
    <t>00073190</t>
  </si>
  <si>
    <t>00080206</t>
  </si>
  <si>
    <t>02/12/2025</t>
  </si>
  <si>
    <t>00073014</t>
  </si>
  <si>
    <t>00075090</t>
  </si>
  <si>
    <t>00078349</t>
  </si>
  <si>
    <t>00078350</t>
  </si>
  <si>
    <t>00072967</t>
  </si>
  <si>
    <t>00074389</t>
  </si>
  <si>
    <t>00074804</t>
  </si>
  <si>
    <t>00075089</t>
  </si>
  <si>
    <t>00078502</t>
  </si>
  <si>
    <t>00078503</t>
  </si>
  <si>
    <t>00074341</t>
  </si>
  <si>
    <t>00073016</t>
  </si>
  <si>
    <t>00074901</t>
  </si>
  <si>
    <t>00075088</t>
  </si>
  <si>
    <t>00078504</t>
  </si>
  <si>
    <t>00001916</t>
  </si>
  <si>
    <t>00074149</t>
  </si>
  <si>
    <t>00074849</t>
  </si>
  <si>
    <t>00075975</t>
  </si>
  <si>
    <t>00075976</t>
  </si>
  <si>
    <t>00077593</t>
  </si>
  <si>
    <t>00078380</t>
  </si>
  <si>
    <t>00078456</t>
  </si>
  <si>
    <t>00078458</t>
  </si>
  <si>
    <t>00073160</t>
  </si>
  <si>
    <t>00074903</t>
  </si>
  <si>
    <t>00077040</t>
  </si>
  <si>
    <t>00001914</t>
  </si>
  <si>
    <t>00001917</t>
  </si>
  <si>
    <t>00072947</t>
  </si>
  <si>
    <t>00072948</t>
  </si>
  <si>
    <t>00074340</t>
  </si>
  <si>
    <t>00076765</t>
  </si>
  <si>
    <t>00078466</t>
  </si>
  <si>
    <t>00078467</t>
  </si>
  <si>
    <t>00074927</t>
  </si>
  <si>
    <t>00077473</t>
  </si>
  <si>
    <t>Số: 14112025/BKHD/NT-LOTTE</t>
  </si>
  <si>
    <t>TP Hồ Chí Minh, ngày 31 tháng 12 năm 2025</t>
  </si>
  <si>
    <t>00073015</t>
  </si>
  <si>
    <t>00074803</t>
  </si>
  <si>
    <t>00074902</t>
  </si>
  <si>
    <t>00075087</t>
  </si>
  <si>
    <t>00079424</t>
  </si>
  <si>
    <t>00079425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</si>
</sst>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4" fontId="1" fillId="0" borderId="0" xfId="0" applyNumberFormat="1" applyFont="1"/>
    <xf numFmtId="3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8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0" fontId="1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/>
    <xf numFmtId="38" fontId="6" fillId="0" borderId="0" xfId="0" applyNumberFormat="1" applyFont="1"/>
    <xf numFmtId="0" fontId="10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38" fontId="9" fillId="0" borderId="3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opLeftCell="A22" zoomScaleNormal="100" workbookViewId="0">
      <selection activeCell="A8" sqref="A8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157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TÂY HỒ</v>
      </c>
      <c r="D14" s="6"/>
      <c r="F14" s="8"/>
      <c r="G14" s="8"/>
      <c r="H14" s="8"/>
      <c r="J14" s="7" t="s">
        <v>78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B1, Lotte Mall Hà Nội, Số 272 Võ Chí Công,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149</v>
      </c>
      <c r="C20" s="15" t="s">
        <v>86</v>
      </c>
      <c r="D20" s="17">
        <v>45964</v>
      </c>
      <c r="E20" s="18" t="s">
        <v>79</v>
      </c>
      <c r="F20" s="19">
        <v>2133370</v>
      </c>
      <c r="G20" s="19">
        <v>170670</v>
      </c>
      <c r="H20" s="19">
        <f>+F20+G20</f>
        <v>2304040</v>
      </c>
    </row>
    <row r="21" spans="1:8" ht="31.5" x14ac:dyDescent="0.25">
      <c r="A21" s="15">
        <v>2</v>
      </c>
      <c r="B21" s="16" t="s">
        <v>150</v>
      </c>
      <c r="C21" s="15" t="s">
        <v>86</v>
      </c>
      <c r="D21" s="17">
        <v>45964</v>
      </c>
      <c r="E21" s="18" t="s">
        <v>79</v>
      </c>
      <c r="F21" s="19">
        <v>1061320</v>
      </c>
      <c r="G21" s="19">
        <v>84906</v>
      </c>
      <c r="H21" s="19">
        <f t="shared" ref="H21:H23" si="0">+F21+G21</f>
        <v>1146226</v>
      </c>
    </row>
    <row r="22" spans="1:8" ht="31.5" x14ac:dyDescent="0.25">
      <c r="A22" s="15">
        <v>3</v>
      </c>
      <c r="B22" s="16" t="s">
        <v>151</v>
      </c>
      <c r="C22" s="15" t="s">
        <v>86</v>
      </c>
      <c r="D22" s="17">
        <v>45967</v>
      </c>
      <c r="E22" s="18" t="s">
        <v>79</v>
      </c>
      <c r="F22" s="19">
        <v>1434370</v>
      </c>
      <c r="G22" s="19">
        <v>114750</v>
      </c>
      <c r="H22" s="19">
        <f t="shared" si="0"/>
        <v>1549120</v>
      </c>
    </row>
    <row r="23" spans="1:8" ht="31.5" x14ac:dyDescent="0.25">
      <c r="A23" s="15">
        <v>4</v>
      </c>
      <c r="B23" s="16" t="s">
        <v>152</v>
      </c>
      <c r="C23" s="15" t="s">
        <v>86</v>
      </c>
      <c r="D23" s="17">
        <v>45978</v>
      </c>
      <c r="E23" s="18" t="s">
        <v>79</v>
      </c>
      <c r="F23" s="19">
        <v>2185490</v>
      </c>
      <c r="G23" s="19">
        <v>174839</v>
      </c>
      <c r="H23" s="19">
        <f t="shared" si="0"/>
        <v>2360329</v>
      </c>
    </row>
    <row r="24" spans="1:8" ht="31.5" x14ac:dyDescent="0.25">
      <c r="A24" s="15">
        <v>5</v>
      </c>
      <c r="B24" s="16" t="s">
        <v>153</v>
      </c>
      <c r="C24" s="15" t="s">
        <v>86</v>
      </c>
      <c r="D24" s="17">
        <v>45985</v>
      </c>
      <c r="E24" s="18" t="s">
        <v>79</v>
      </c>
      <c r="F24" s="19">
        <v>2145450</v>
      </c>
      <c r="G24" s="19">
        <v>171636</v>
      </c>
      <c r="H24" s="19">
        <f t="shared" ref="H24" si="1">+F24+G24</f>
        <v>2317086</v>
      </c>
    </row>
    <row r="25" spans="1:8" ht="31.5" x14ac:dyDescent="0.25">
      <c r="A25" s="15">
        <v>6</v>
      </c>
      <c r="B25" s="16" t="s">
        <v>154</v>
      </c>
      <c r="C25" s="15" t="s">
        <v>86</v>
      </c>
      <c r="D25" s="17">
        <v>45985</v>
      </c>
      <c r="E25" s="18" t="s">
        <v>79</v>
      </c>
      <c r="F25" s="19">
        <v>1178385</v>
      </c>
      <c r="G25" s="19">
        <v>94271</v>
      </c>
      <c r="H25" s="19">
        <f t="shared" ref="H25" si="2">+F25+G25</f>
        <v>1272656</v>
      </c>
    </row>
    <row r="26" spans="1:8" s="21" customFormat="1" ht="35.25" customHeight="1" x14ac:dyDescent="0.2">
      <c r="A26" s="32" t="s">
        <v>23</v>
      </c>
      <c r="B26" s="33"/>
      <c r="C26" s="33"/>
      <c r="D26" s="33"/>
      <c r="E26" s="34"/>
      <c r="F26" s="20">
        <f>SUM(F20:F25)</f>
        <v>10138385</v>
      </c>
      <c r="G26" s="20">
        <f>SUM(G20:G25)</f>
        <v>811072</v>
      </c>
      <c r="H26" s="20">
        <f>SUM(H20:H25)</f>
        <v>10949457</v>
      </c>
    </row>
    <row r="27" spans="1:8" s="21" customFormat="1" ht="35.25" customHeight="1" x14ac:dyDescent="0.2">
      <c r="A27" s="35" t="s">
        <v>87</v>
      </c>
      <c r="B27" s="36"/>
      <c r="C27" s="36"/>
      <c r="D27" s="36"/>
      <c r="E27" s="37"/>
      <c r="F27" s="20">
        <f>ROUND(F26*0.07,0)</f>
        <v>709687</v>
      </c>
      <c r="G27" s="20">
        <f>ROUND(F27*0.08,0)</f>
        <v>56775</v>
      </c>
      <c r="H27" s="20">
        <f>F27+G27</f>
        <v>766462</v>
      </c>
    </row>
    <row r="29" spans="1:8" s="1" customFormat="1" ht="16.5" x14ac:dyDescent="0.25">
      <c r="A29" s="38" t="s">
        <v>24</v>
      </c>
      <c r="B29" s="38"/>
      <c r="C29" s="38"/>
      <c r="D29" s="38"/>
      <c r="E29" s="38"/>
      <c r="F29" s="38"/>
      <c r="G29" s="38"/>
      <c r="H29" s="38"/>
    </row>
    <row r="30" spans="1:8" s="1" customFormat="1" ht="16.5" x14ac:dyDescent="0.25">
      <c r="D30" s="2"/>
      <c r="F30" s="3"/>
      <c r="G30" s="3"/>
      <c r="H30" s="3"/>
    </row>
    <row r="31" spans="1:8" s="1" customFormat="1" ht="16.5" x14ac:dyDescent="0.25">
      <c r="A31" s="4"/>
      <c r="B31" s="26" t="s">
        <v>25</v>
      </c>
      <c r="C31" s="26"/>
      <c r="D31" s="26"/>
      <c r="F31" s="27" t="s">
        <v>26</v>
      </c>
      <c r="G31" s="27"/>
      <c r="H31" s="27"/>
    </row>
    <row r="32" spans="1:8" s="1" customFormat="1" ht="16.5" x14ac:dyDescent="0.25">
      <c r="B32" s="28" t="s">
        <v>27</v>
      </c>
      <c r="C32" s="28"/>
      <c r="D32" s="28"/>
      <c r="F32" s="29" t="s">
        <v>27</v>
      </c>
      <c r="G32" s="29"/>
      <c r="H32" s="29"/>
    </row>
    <row r="33" spans="4:8" s="1" customFormat="1" ht="16.5" x14ac:dyDescent="0.25">
      <c r="D33" s="2"/>
      <c r="F33" s="3"/>
      <c r="G33" s="3"/>
      <c r="H33" s="3"/>
    </row>
  </sheetData>
  <mergeCells count="16">
    <mergeCell ref="A6:H6"/>
    <mergeCell ref="B1:D1"/>
    <mergeCell ref="E1:H1"/>
    <mergeCell ref="B2:D2"/>
    <mergeCell ref="E2:H2"/>
    <mergeCell ref="E4:H4"/>
    <mergeCell ref="B31:D31"/>
    <mergeCell ref="F31:H31"/>
    <mergeCell ref="B32:D32"/>
    <mergeCell ref="F32:H32"/>
    <mergeCell ref="A7:H7"/>
    <mergeCell ref="C17:D17"/>
    <mergeCell ref="E17:F17"/>
    <mergeCell ref="A26:E26"/>
    <mergeCell ref="A27:E27"/>
    <mergeCell ref="A29:H29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9"/>
  <sheetViews>
    <sheetView topLeftCell="A15" zoomScaleNormal="100" workbookViewId="0">
      <selection activeCell="F19" sqref="F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50.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103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BÌNH DƯƠNG</v>
      </c>
      <c r="D14" s="6"/>
      <c r="F14" s="8"/>
      <c r="G14" s="8"/>
      <c r="H14" s="8"/>
      <c r="J14" s="7" t="s">
        <v>46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đô thị The Seasons Bình Dương, Phường Lái Thiêu,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124</v>
      </c>
      <c r="C20" s="15" t="s">
        <v>86</v>
      </c>
      <c r="D20" s="17">
        <v>45964</v>
      </c>
      <c r="E20" s="18" t="s">
        <v>47</v>
      </c>
      <c r="F20" s="19">
        <v>1072050</v>
      </c>
      <c r="G20" s="19">
        <v>85764</v>
      </c>
      <c r="H20" s="19">
        <f>+F20+G20</f>
        <v>1157814</v>
      </c>
    </row>
    <row r="21" spans="1:8" ht="31.5" x14ac:dyDescent="0.25">
      <c r="A21" s="15">
        <v>2</v>
      </c>
      <c r="B21" s="16" t="s">
        <v>125</v>
      </c>
      <c r="C21" s="15" t="s">
        <v>86</v>
      </c>
      <c r="D21" s="17">
        <v>45968</v>
      </c>
      <c r="E21" s="18" t="s">
        <v>47</v>
      </c>
      <c r="F21" s="19">
        <v>1518090</v>
      </c>
      <c r="G21" s="19">
        <v>121447</v>
      </c>
      <c r="H21" s="19">
        <f t="shared" ref="H21" si="0">+F21+G21</f>
        <v>1639537</v>
      </c>
    </row>
    <row r="22" spans="1:8" s="21" customFormat="1" ht="35.25" customHeight="1" x14ac:dyDescent="0.2">
      <c r="A22" s="32" t="s">
        <v>23</v>
      </c>
      <c r="B22" s="33"/>
      <c r="C22" s="33"/>
      <c r="D22" s="33"/>
      <c r="E22" s="34"/>
      <c r="F22" s="20">
        <f>SUM(F20:F21)</f>
        <v>2590140</v>
      </c>
      <c r="G22" s="20">
        <f>SUM(G20:G21)</f>
        <v>207211</v>
      </c>
      <c r="H22" s="20">
        <f>SUM(H20:H21)</f>
        <v>2797351</v>
      </c>
    </row>
    <row r="23" spans="1:8" s="21" customFormat="1" ht="35.25" customHeight="1" x14ac:dyDescent="0.2">
      <c r="A23" s="35" t="s">
        <v>87</v>
      </c>
      <c r="B23" s="36"/>
      <c r="C23" s="36"/>
      <c r="D23" s="36"/>
      <c r="E23" s="37"/>
      <c r="F23" s="20">
        <f>ROUND(F22*0.07,0)</f>
        <v>181310</v>
      </c>
      <c r="G23" s="20">
        <f>ROUND(F23*0.08,0)</f>
        <v>14505</v>
      </c>
      <c r="H23" s="20">
        <f>F23+G23</f>
        <v>195815</v>
      </c>
    </row>
    <row r="25" spans="1:8" s="1" customFormat="1" ht="16.5" x14ac:dyDescent="0.25">
      <c r="A25" s="38" t="s">
        <v>24</v>
      </c>
      <c r="B25" s="38"/>
      <c r="C25" s="38"/>
      <c r="D25" s="38"/>
      <c r="E25" s="38"/>
      <c r="F25" s="38"/>
      <c r="G25" s="38"/>
      <c r="H25" s="38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6" t="s">
        <v>25</v>
      </c>
      <c r="C27" s="26"/>
      <c r="D27" s="26"/>
      <c r="F27" s="27" t="s">
        <v>26</v>
      </c>
      <c r="G27" s="27"/>
      <c r="H27" s="27"/>
    </row>
    <row r="28" spans="1:8" s="1" customFormat="1" ht="16.5" x14ac:dyDescent="0.25">
      <c r="B28" s="28" t="s">
        <v>27</v>
      </c>
      <c r="C28" s="28"/>
      <c r="D28" s="28"/>
      <c r="F28" s="29" t="s">
        <v>27</v>
      </c>
      <c r="G28" s="29"/>
      <c r="H28" s="29"/>
    </row>
    <row r="29" spans="1:8" s="1" customFormat="1" ht="16.5" x14ac:dyDescent="0.25">
      <c r="D29" s="2"/>
      <c r="F29" s="3"/>
      <c r="G29" s="3"/>
      <c r="H29" s="3"/>
    </row>
  </sheetData>
  <mergeCells count="16">
    <mergeCell ref="A6:H6"/>
    <mergeCell ref="B1:D1"/>
    <mergeCell ref="E1:H1"/>
    <mergeCell ref="B2:D2"/>
    <mergeCell ref="E2:H2"/>
    <mergeCell ref="E4:H4"/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1"/>
  <sheetViews>
    <sheetView topLeftCell="A20" zoomScaleNormal="100" workbookViewId="0">
      <selection activeCell="H20" sqref="H20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104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ĐÀ NẴNG</v>
      </c>
      <c r="D14" s="6"/>
      <c r="F14" s="8"/>
      <c r="G14" s="8"/>
      <c r="H14" s="8"/>
      <c r="J14" s="7" t="s">
        <v>54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0304741634-009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06 đường Nại Nam, Phường Hòa Cường, Thành phố Đà Nẵng,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120</v>
      </c>
      <c r="C20" s="15" t="s">
        <v>86</v>
      </c>
      <c r="D20" s="17">
        <v>45964</v>
      </c>
      <c r="E20" s="18" t="s">
        <v>55</v>
      </c>
      <c r="F20" s="19">
        <v>945570</v>
      </c>
      <c r="G20" s="19">
        <v>75646</v>
      </c>
      <c r="H20" s="19">
        <f>+F20+G20</f>
        <v>1021216</v>
      </c>
    </row>
    <row r="21" spans="1:8" ht="31.5" x14ac:dyDescent="0.25">
      <c r="A21" s="15">
        <v>2</v>
      </c>
      <c r="B21" s="16" t="s">
        <v>121</v>
      </c>
      <c r="C21" s="15" t="s">
        <v>86</v>
      </c>
      <c r="D21" s="17">
        <v>45973</v>
      </c>
      <c r="E21" s="18" t="s">
        <v>55</v>
      </c>
      <c r="F21" s="19">
        <v>1891140</v>
      </c>
      <c r="G21" s="19">
        <v>151291</v>
      </c>
      <c r="H21" s="19">
        <f t="shared" ref="H21:H23" si="0">+F21+G21</f>
        <v>2042431</v>
      </c>
    </row>
    <row r="22" spans="1:8" ht="31.5" x14ac:dyDescent="0.25">
      <c r="A22" s="15">
        <v>3</v>
      </c>
      <c r="B22" s="16" t="s">
        <v>122</v>
      </c>
      <c r="C22" s="15" t="s">
        <v>86</v>
      </c>
      <c r="D22" s="17">
        <v>45983</v>
      </c>
      <c r="E22" s="18" t="s">
        <v>55</v>
      </c>
      <c r="F22" s="19">
        <v>1318620</v>
      </c>
      <c r="G22" s="19">
        <v>105490</v>
      </c>
      <c r="H22" s="19">
        <f t="shared" si="0"/>
        <v>1424110</v>
      </c>
    </row>
    <row r="23" spans="1:8" ht="31.5" x14ac:dyDescent="0.25">
      <c r="A23" s="15">
        <v>4</v>
      </c>
      <c r="B23" s="16" t="s">
        <v>123</v>
      </c>
      <c r="C23" s="15" t="s">
        <v>86</v>
      </c>
      <c r="D23" s="17">
        <v>45983</v>
      </c>
      <c r="E23" s="18" t="s">
        <v>55</v>
      </c>
      <c r="F23" s="19">
        <v>1190660</v>
      </c>
      <c r="G23" s="19">
        <v>95253</v>
      </c>
      <c r="H23" s="19">
        <f t="shared" si="0"/>
        <v>1285913</v>
      </c>
    </row>
    <row r="24" spans="1:8" s="21" customFormat="1" ht="35.25" customHeight="1" x14ac:dyDescent="0.2">
      <c r="A24" s="32" t="s">
        <v>23</v>
      </c>
      <c r="B24" s="33"/>
      <c r="C24" s="33"/>
      <c r="D24" s="33"/>
      <c r="E24" s="34"/>
      <c r="F24" s="20">
        <f t="shared" ref="F24:G24" si="1">SUM(F20:F23)</f>
        <v>5345990</v>
      </c>
      <c r="G24" s="20">
        <f t="shared" si="1"/>
        <v>427680</v>
      </c>
      <c r="H24" s="20">
        <f>SUM(H20:H23)</f>
        <v>5773670</v>
      </c>
    </row>
    <row r="25" spans="1:8" s="21" customFormat="1" ht="35.25" customHeight="1" x14ac:dyDescent="0.2">
      <c r="A25" s="35" t="s">
        <v>87</v>
      </c>
      <c r="B25" s="36"/>
      <c r="C25" s="36"/>
      <c r="D25" s="36"/>
      <c r="E25" s="37"/>
      <c r="F25" s="20">
        <f>ROUND(F24*0.07,0)</f>
        <v>374219</v>
      </c>
      <c r="G25" s="20">
        <f>ROUND(F25*0.08,0)</f>
        <v>29938</v>
      </c>
      <c r="H25" s="20">
        <f>F25+G25</f>
        <v>404157</v>
      </c>
    </row>
    <row r="27" spans="1:8" s="1" customFormat="1" ht="16.5" x14ac:dyDescent="0.25">
      <c r="A27" s="38" t="s">
        <v>24</v>
      </c>
      <c r="B27" s="38"/>
      <c r="C27" s="38"/>
      <c r="D27" s="38"/>
      <c r="E27" s="38"/>
      <c r="F27" s="38"/>
      <c r="G27" s="38"/>
      <c r="H27" s="38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6" t="s">
        <v>25</v>
      </c>
      <c r="C29" s="26"/>
      <c r="D29" s="26"/>
      <c r="F29" s="27" t="s">
        <v>26</v>
      </c>
      <c r="G29" s="27"/>
      <c r="H29" s="27"/>
    </row>
    <row r="30" spans="1:8" s="1" customFormat="1" ht="16.5" x14ac:dyDescent="0.25">
      <c r="B30" s="28" t="s">
        <v>27</v>
      </c>
      <c r="C30" s="28"/>
      <c r="D30" s="28"/>
      <c r="F30" s="29" t="s">
        <v>27</v>
      </c>
      <c r="G30" s="29"/>
      <c r="H30" s="29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29"/>
  <sheetViews>
    <sheetView topLeftCell="A14" zoomScaleNormal="100" workbookViewId="0">
      <selection activeCell="F19" sqref="F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50.87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105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ĐỒNG NAI</v>
      </c>
      <c r="D14" s="6"/>
      <c r="F14" s="8"/>
      <c r="G14" s="8"/>
      <c r="H14" s="8"/>
      <c r="J14" s="7" t="s">
        <v>50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Lô B-03 Khu thương mại Amata, Quốc lộ 1A, Phường Long Bình, Tỉnh Đồng Nai,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117</v>
      </c>
      <c r="C20" s="15" t="s">
        <v>86</v>
      </c>
      <c r="D20" s="17">
        <v>45967</v>
      </c>
      <c r="E20" s="18" t="s">
        <v>51</v>
      </c>
      <c r="F20" s="19">
        <v>1451600</v>
      </c>
      <c r="G20" s="19">
        <v>116128</v>
      </c>
      <c r="H20" s="19">
        <f>+F20+G20</f>
        <v>1567728</v>
      </c>
    </row>
    <row r="21" spans="1:8" ht="31.5" x14ac:dyDescent="0.25">
      <c r="A21" s="15">
        <v>2</v>
      </c>
      <c r="B21" s="16" t="s">
        <v>118</v>
      </c>
      <c r="C21" s="15" t="s">
        <v>86</v>
      </c>
      <c r="D21" s="17" t="s">
        <v>119</v>
      </c>
      <c r="E21" s="18" t="s">
        <v>51</v>
      </c>
      <c r="F21" s="19">
        <v>1590160</v>
      </c>
      <c r="G21" s="19">
        <v>127212</v>
      </c>
      <c r="H21" s="19">
        <f>+F21+G21</f>
        <v>1717372</v>
      </c>
    </row>
    <row r="22" spans="1:8" s="21" customFormat="1" ht="35.25" customHeight="1" x14ac:dyDescent="0.2">
      <c r="A22" s="32" t="s">
        <v>23</v>
      </c>
      <c r="B22" s="33"/>
      <c r="C22" s="33"/>
      <c r="D22" s="33"/>
      <c r="E22" s="34"/>
      <c r="F22" s="20">
        <f>SUM(F20:F21)</f>
        <v>3041760</v>
      </c>
      <c r="G22" s="20">
        <f>SUM(G20:G21)</f>
        <v>243340</v>
      </c>
      <c r="H22" s="20">
        <f>SUM(H20:H21)</f>
        <v>3285100</v>
      </c>
    </row>
    <row r="23" spans="1:8" s="21" customFormat="1" ht="35.25" customHeight="1" x14ac:dyDescent="0.2">
      <c r="A23" s="35" t="s">
        <v>87</v>
      </c>
      <c r="B23" s="36"/>
      <c r="C23" s="36"/>
      <c r="D23" s="36"/>
      <c r="E23" s="37"/>
      <c r="F23" s="20">
        <f>ROUND(F22*0.07,0)</f>
        <v>212923</v>
      </c>
      <c r="G23" s="20">
        <f>ROUND(F23*0.08,0)</f>
        <v>17034</v>
      </c>
      <c r="H23" s="20">
        <f>F23+G23</f>
        <v>229957</v>
      </c>
    </row>
    <row r="25" spans="1:8" s="1" customFormat="1" ht="16.5" x14ac:dyDescent="0.25">
      <c r="A25" s="38" t="s">
        <v>24</v>
      </c>
      <c r="B25" s="38"/>
      <c r="C25" s="38"/>
      <c r="D25" s="38"/>
      <c r="E25" s="38"/>
      <c r="F25" s="38"/>
      <c r="G25" s="38"/>
      <c r="H25" s="38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6" t="s">
        <v>25</v>
      </c>
      <c r="C27" s="26"/>
      <c r="D27" s="26"/>
      <c r="F27" s="27" t="s">
        <v>26</v>
      </c>
      <c r="G27" s="27"/>
      <c r="H27" s="27"/>
    </row>
    <row r="28" spans="1:8" s="1" customFormat="1" ht="16.5" x14ac:dyDescent="0.25">
      <c r="B28" s="28" t="s">
        <v>27</v>
      </c>
      <c r="C28" s="28"/>
      <c r="D28" s="28"/>
      <c r="F28" s="29" t="s">
        <v>27</v>
      </c>
      <c r="G28" s="29"/>
      <c r="H28" s="29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8"/>
  <sheetViews>
    <sheetView topLeftCell="A17" zoomScaleNormal="100" workbookViewId="0">
      <selection activeCell="F19" sqref="F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106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66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5.25" customHeight="1" x14ac:dyDescent="0.25">
      <c r="A20" s="15">
        <v>1</v>
      </c>
      <c r="B20" s="16" t="s">
        <v>116</v>
      </c>
      <c r="C20" s="15" t="s">
        <v>86</v>
      </c>
      <c r="D20" s="17">
        <v>45981</v>
      </c>
      <c r="E20" s="18" t="s">
        <v>67</v>
      </c>
      <c r="F20" s="19">
        <v>1474410</v>
      </c>
      <c r="G20" s="19">
        <v>117953</v>
      </c>
      <c r="H20" s="19">
        <f>+F20+G20</f>
        <v>1592363</v>
      </c>
    </row>
    <row r="21" spans="1:8" s="21" customFormat="1" ht="35.25" customHeight="1" x14ac:dyDescent="0.2">
      <c r="A21" s="32" t="s">
        <v>23</v>
      </c>
      <c r="B21" s="33"/>
      <c r="C21" s="33"/>
      <c r="D21" s="33"/>
      <c r="E21" s="34"/>
      <c r="F21" s="20">
        <f>SUM(F20:F20)</f>
        <v>1474410</v>
      </c>
      <c r="G21" s="20">
        <f>SUM(G20:G20)</f>
        <v>117953</v>
      </c>
      <c r="H21" s="20">
        <f>SUM(H20:H20)</f>
        <v>1592363</v>
      </c>
    </row>
    <row r="22" spans="1:8" s="21" customFormat="1" ht="35.25" customHeight="1" x14ac:dyDescent="0.2">
      <c r="A22" s="35" t="s">
        <v>87</v>
      </c>
      <c r="B22" s="36"/>
      <c r="C22" s="36"/>
      <c r="D22" s="36"/>
      <c r="E22" s="37"/>
      <c r="F22" s="20">
        <f>ROUND(F21*0.07,0)</f>
        <v>103209</v>
      </c>
      <c r="G22" s="20">
        <f>ROUND(F22*0.08,0)</f>
        <v>8257</v>
      </c>
      <c r="H22" s="20">
        <f>F22+G22</f>
        <v>111466</v>
      </c>
    </row>
    <row r="24" spans="1:8" s="1" customFormat="1" ht="16.5" x14ac:dyDescent="0.25">
      <c r="A24" s="38" t="s">
        <v>24</v>
      </c>
      <c r="B24" s="38"/>
      <c r="C24" s="38"/>
      <c r="D24" s="38"/>
      <c r="E24" s="38"/>
      <c r="F24" s="38"/>
      <c r="G24" s="38"/>
      <c r="H24" s="38"/>
    </row>
    <row r="25" spans="1:8" s="1" customFormat="1" ht="16.5" x14ac:dyDescent="0.25">
      <c r="D25" s="2"/>
      <c r="F25" s="3"/>
      <c r="G25" s="3"/>
      <c r="H25" s="3"/>
    </row>
    <row r="26" spans="1:8" s="1" customFormat="1" ht="16.5" x14ac:dyDescent="0.25">
      <c r="A26" s="4"/>
      <c r="B26" s="26" t="s">
        <v>25</v>
      </c>
      <c r="C26" s="26"/>
      <c r="D26" s="26"/>
      <c r="F26" s="27" t="s">
        <v>26</v>
      </c>
      <c r="G26" s="27"/>
      <c r="H26" s="27"/>
    </row>
    <row r="27" spans="1:8" s="1" customFormat="1" ht="16.5" x14ac:dyDescent="0.25">
      <c r="B27" s="28" t="s">
        <v>27</v>
      </c>
      <c r="C27" s="28"/>
      <c r="D27" s="28"/>
      <c r="F27" s="29" t="s">
        <v>27</v>
      </c>
      <c r="G27" s="29"/>
      <c r="H27" s="29"/>
    </row>
    <row r="28" spans="1:8" s="1" customFormat="1" ht="16.5" x14ac:dyDescent="0.25">
      <c r="D28" s="2"/>
      <c r="F28" s="3"/>
      <c r="G28" s="3"/>
      <c r="H28" s="3"/>
    </row>
  </sheetData>
  <mergeCells count="16">
    <mergeCell ref="A6:H6"/>
    <mergeCell ref="B1:D1"/>
    <mergeCell ref="E1:H1"/>
    <mergeCell ref="B2:D2"/>
    <mergeCell ref="E2:H2"/>
    <mergeCell ref="E4:H4"/>
    <mergeCell ref="B26:D26"/>
    <mergeCell ref="F26:H26"/>
    <mergeCell ref="B27:D27"/>
    <mergeCell ref="F27:H27"/>
    <mergeCell ref="A7:H7"/>
    <mergeCell ref="C17:D17"/>
    <mergeCell ref="E17:F17"/>
    <mergeCell ref="A21:E21"/>
    <mergeCell ref="A22:E22"/>
    <mergeCell ref="A24:H2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7"/>
  <sheetViews>
    <sheetView topLeftCell="A27" zoomScaleNormal="100" workbookViewId="0">
      <selection activeCell="E1" sqref="E1:H1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94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66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5.25" customHeight="1" x14ac:dyDescent="0.25">
      <c r="A20" s="15">
        <v>1</v>
      </c>
      <c r="B20" s="16" t="s">
        <v>90</v>
      </c>
      <c r="C20" s="15" t="s">
        <v>86</v>
      </c>
      <c r="D20" s="17">
        <v>45940</v>
      </c>
      <c r="E20" s="18" t="s">
        <v>67</v>
      </c>
      <c r="F20" s="19">
        <v>-89300</v>
      </c>
      <c r="G20" s="19">
        <v>-7144</v>
      </c>
      <c r="H20" s="19">
        <f>+F20+G20</f>
        <v>-96444</v>
      </c>
    </row>
    <row r="21" spans="1:8" ht="35.25" customHeight="1" x14ac:dyDescent="0.25">
      <c r="A21" s="15">
        <v>2</v>
      </c>
      <c r="B21" s="16" t="s">
        <v>91</v>
      </c>
      <c r="C21" s="15" t="s">
        <v>86</v>
      </c>
      <c r="D21" s="17">
        <v>45944</v>
      </c>
      <c r="E21" s="18" t="s">
        <v>67</v>
      </c>
      <c r="F21" s="19">
        <v>-446500</v>
      </c>
      <c r="G21" s="19">
        <v>-35720</v>
      </c>
      <c r="H21" s="19">
        <f t="shared" ref="H21:H22" si="0">+F21+G21</f>
        <v>-482220</v>
      </c>
    </row>
    <row r="22" spans="1:8" ht="35.25" customHeight="1" x14ac:dyDescent="0.25">
      <c r="A22" s="15">
        <v>3</v>
      </c>
      <c r="B22" s="16" t="s">
        <v>108</v>
      </c>
      <c r="C22" s="15" t="s">
        <v>86</v>
      </c>
      <c r="D22" s="17">
        <v>45965</v>
      </c>
      <c r="E22" s="18" t="s">
        <v>67</v>
      </c>
      <c r="F22" s="19">
        <v>1110580</v>
      </c>
      <c r="G22" s="19">
        <v>88846</v>
      </c>
      <c r="H22" s="19">
        <f t="shared" si="0"/>
        <v>1199426</v>
      </c>
    </row>
    <row r="23" spans="1:8" ht="35.25" customHeight="1" x14ac:dyDescent="0.25">
      <c r="A23" s="15">
        <v>4</v>
      </c>
      <c r="B23" s="16" t="s">
        <v>109</v>
      </c>
      <c r="C23" s="15" t="s">
        <v>86</v>
      </c>
      <c r="D23" s="17">
        <v>45968</v>
      </c>
      <c r="E23" s="18" t="s">
        <v>67</v>
      </c>
      <c r="F23" s="19">
        <v>4860830</v>
      </c>
      <c r="G23" s="19">
        <v>388866</v>
      </c>
      <c r="H23" s="19">
        <f t="shared" ref="H23:H29" si="1">+F23+G23</f>
        <v>5249696</v>
      </c>
    </row>
    <row r="24" spans="1:8" ht="35.25" customHeight="1" x14ac:dyDescent="0.25">
      <c r="A24" s="15">
        <v>5</v>
      </c>
      <c r="B24" s="16" t="s">
        <v>110</v>
      </c>
      <c r="C24" s="15" t="s">
        <v>86</v>
      </c>
      <c r="D24" s="17">
        <v>45975</v>
      </c>
      <c r="E24" s="18" t="s">
        <v>67</v>
      </c>
      <c r="F24" s="19">
        <v>9713330</v>
      </c>
      <c r="G24" s="19">
        <v>777066</v>
      </c>
      <c r="H24" s="19">
        <f t="shared" si="1"/>
        <v>10490396</v>
      </c>
    </row>
    <row r="25" spans="1:8" ht="35.25" customHeight="1" x14ac:dyDescent="0.25">
      <c r="A25" s="15">
        <v>6</v>
      </c>
      <c r="B25" s="16" t="s">
        <v>111</v>
      </c>
      <c r="C25" s="15" t="s">
        <v>86</v>
      </c>
      <c r="D25" s="17">
        <v>45975</v>
      </c>
      <c r="E25" s="18" t="s">
        <v>67</v>
      </c>
      <c r="F25" s="19">
        <v>1110580</v>
      </c>
      <c r="G25" s="19">
        <v>88846</v>
      </c>
      <c r="H25" s="19">
        <f t="shared" si="1"/>
        <v>1199426</v>
      </c>
    </row>
    <row r="26" spans="1:8" ht="35.25" customHeight="1" x14ac:dyDescent="0.25">
      <c r="A26" s="15">
        <v>7</v>
      </c>
      <c r="B26" s="16" t="s">
        <v>112</v>
      </c>
      <c r="C26" s="15" t="s">
        <v>86</v>
      </c>
      <c r="D26" s="17">
        <v>45982</v>
      </c>
      <c r="E26" s="18" t="s">
        <v>67</v>
      </c>
      <c r="F26" s="19">
        <v>1166110</v>
      </c>
      <c r="G26" s="19">
        <v>93289</v>
      </c>
      <c r="H26" s="19">
        <f t="shared" si="1"/>
        <v>1259399</v>
      </c>
    </row>
    <row r="27" spans="1:8" ht="35.25" customHeight="1" x14ac:dyDescent="0.25">
      <c r="A27" s="15">
        <v>8</v>
      </c>
      <c r="B27" s="16" t="s">
        <v>113</v>
      </c>
      <c r="C27" s="15" t="s">
        <v>86</v>
      </c>
      <c r="D27" s="17">
        <v>45982</v>
      </c>
      <c r="E27" s="18" t="s">
        <v>67</v>
      </c>
      <c r="F27" s="19">
        <v>1190660</v>
      </c>
      <c r="G27" s="19">
        <v>95253</v>
      </c>
      <c r="H27" s="19">
        <f t="shared" si="1"/>
        <v>1285913</v>
      </c>
    </row>
    <row r="28" spans="1:8" ht="35.25" customHeight="1" x14ac:dyDescent="0.25">
      <c r="A28" s="15">
        <v>9</v>
      </c>
      <c r="B28" s="16" t="s">
        <v>114</v>
      </c>
      <c r="C28" s="15" t="s">
        <v>86</v>
      </c>
      <c r="D28" s="17">
        <v>45988</v>
      </c>
      <c r="E28" s="18" t="s">
        <v>67</v>
      </c>
      <c r="F28" s="19">
        <v>4762640</v>
      </c>
      <c r="G28" s="19">
        <v>381011</v>
      </c>
      <c r="H28" s="19">
        <f t="shared" si="1"/>
        <v>5143651</v>
      </c>
    </row>
    <row r="29" spans="1:8" ht="35.25" customHeight="1" x14ac:dyDescent="0.25">
      <c r="A29" s="15">
        <v>10</v>
      </c>
      <c r="B29" s="16" t="s">
        <v>115</v>
      </c>
      <c r="C29" s="15" t="s">
        <v>86</v>
      </c>
      <c r="D29" s="17">
        <v>45988</v>
      </c>
      <c r="E29" s="18" t="s">
        <v>67</v>
      </c>
      <c r="F29" s="19">
        <v>1190660</v>
      </c>
      <c r="G29" s="19">
        <v>95253</v>
      </c>
      <c r="H29" s="19">
        <f t="shared" si="1"/>
        <v>1285913</v>
      </c>
    </row>
    <row r="30" spans="1:8" s="21" customFormat="1" ht="35.25" customHeight="1" x14ac:dyDescent="0.2">
      <c r="A30" s="32" t="s">
        <v>23</v>
      </c>
      <c r="B30" s="33"/>
      <c r="C30" s="33"/>
      <c r="D30" s="33"/>
      <c r="E30" s="34"/>
      <c r="F30" s="20">
        <f>SUM(F20:F29)</f>
        <v>24569590</v>
      </c>
      <c r="G30" s="20">
        <f>SUM(G20:G29)</f>
        <v>1965566</v>
      </c>
      <c r="H30" s="20">
        <f>SUM(H20:H29)</f>
        <v>26535156</v>
      </c>
    </row>
    <row r="31" spans="1:8" s="21" customFormat="1" ht="35.25" customHeight="1" x14ac:dyDescent="0.2">
      <c r="A31" s="35" t="s">
        <v>87</v>
      </c>
      <c r="B31" s="36"/>
      <c r="C31" s="36"/>
      <c r="D31" s="36"/>
      <c r="E31" s="37"/>
      <c r="F31" s="20">
        <f>ROUND(F30*0.07,0)</f>
        <v>1719871</v>
      </c>
      <c r="G31" s="20">
        <f>ROUND(F31*0.08,0)</f>
        <v>137590</v>
      </c>
      <c r="H31" s="20">
        <f>F31+G31</f>
        <v>1857461</v>
      </c>
    </row>
    <row r="33" spans="1:8" s="1" customFormat="1" ht="16.5" x14ac:dyDescent="0.25">
      <c r="A33" s="38" t="s">
        <v>24</v>
      </c>
      <c r="B33" s="38"/>
      <c r="C33" s="38"/>
      <c r="D33" s="38"/>
      <c r="E33" s="38"/>
      <c r="F33" s="38"/>
      <c r="G33" s="38"/>
      <c r="H33" s="38"/>
    </row>
    <row r="34" spans="1:8" s="1" customFormat="1" ht="16.5" x14ac:dyDescent="0.25">
      <c r="D34" s="2"/>
      <c r="F34" s="3"/>
      <c r="G34" s="3"/>
      <c r="H34" s="3"/>
    </row>
    <row r="35" spans="1:8" s="1" customFormat="1" ht="16.5" x14ac:dyDescent="0.25">
      <c r="A35" s="4"/>
      <c r="B35" s="26" t="s">
        <v>25</v>
      </c>
      <c r="C35" s="26"/>
      <c r="D35" s="26"/>
      <c r="F35" s="27" t="s">
        <v>26</v>
      </c>
      <c r="G35" s="27"/>
      <c r="H35" s="27"/>
    </row>
    <row r="36" spans="1:8" s="1" customFormat="1" ht="16.5" x14ac:dyDescent="0.25">
      <c r="B36" s="28" t="s">
        <v>27</v>
      </c>
      <c r="C36" s="28"/>
      <c r="D36" s="28"/>
      <c r="F36" s="29" t="s">
        <v>27</v>
      </c>
      <c r="G36" s="29"/>
      <c r="H36" s="29"/>
    </row>
    <row r="37" spans="1:8" s="1" customFormat="1" ht="16.5" x14ac:dyDescent="0.25">
      <c r="D37" s="2"/>
      <c r="F37" s="3"/>
      <c r="G37" s="3"/>
      <c r="H37" s="3"/>
    </row>
  </sheetData>
  <mergeCells count="16">
    <mergeCell ref="A6:H6"/>
    <mergeCell ref="B1:D1"/>
    <mergeCell ref="E1:H1"/>
    <mergeCell ref="B2:D2"/>
    <mergeCell ref="E2:H2"/>
    <mergeCell ref="E4:H4"/>
    <mergeCell ref="B35:D35"/>
    <mergeCell ref="F35:H35"/>
    <mergeCell ref="B36:D36"/>
    <mergeCell ref="F36:H36"/>
    <mergeCell ref="A7:H7"/>
    <mergeCell ref="C17:D17"/>
    <mergeCell ref="E17:F17"/>
    <mergeCell ref="A30:E30"/>
    <mergeCell ref="A31:E31"/>
    <mergeCell ref="A33:H33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workbookViewId="0">
      <selection activeCell="A8" sqref="A8"/>
    </sheetView>
  </sheetViews>
  <sheetFormatPr defaultRowHeight="14.25" x14ac:dyDescent="0.2"/>
  <cols>
    <col min="1" max="1" width="9" bestFit="1" customWidth="1"/>
    <col min="2" max="2" width="74.125" bestFit="1" customWidth="1"/>
    <col min="3" max="3" width="12.625" bestFit="1" customWidth="1"/>
    <col min="4" max="4" width="80.875" bestFit="1" customWidth="1"/>
  </cols>
  <sheetData>
    <row r="1" spans="1:4" ht="21" x14ac:dyDescent="0.2">
      <c r="A1" s="24" t="s">
        <v>28</v>
      </c>
      <c r="B1" s="24" t="s">
        <v>19</v>
      </c>
      <c r="C1" s="24" t="s">
        <v>29</v>
      </c>
      <c r="D1" s="24" t="s">
        <v>30</v>
      </c>
    </row>
    <row r="2" spans="1:4" x14ac:dyDescent="0.2">
      <c r="A2" s="25" t="s">
        <v>13</v>
      </c>
      <c r="B2" s="25" t="s">
        <v>31</v>
      </c>
      <c r="C2" s="25" t="s">
        <v>32</v>
      </c>
      <c r="D2" s="25" t="s">
        <v>33</v>
      </c>
    </row>
    <row r="3" spans="1:4" x14ac:dyDescent="0.2">
      <c r="A3" s="25" t="s">
        <v>34</v>
      </c>
      <c r="B3" s="25" t="s">
        <v>35</v>
      </c>
      <c r="C3" s="25" t="s">
        <v>36</v>
      </c>
      <c r="D3" s="25" t="s">
        <v>37</v>
      </c>
    </row>
    <row r="4" spans="1:4" x14ac:dyDescent="0.2">
      <c r="A4" s="25" t="s">
        <v>38</v>
      </c>
      <c r="B4" s="25" t="s">
        <v>39</v>
      </c>
      <c r="C4" s="25" t="s">
        <v>40</v>
      </c>
      <c r="D4" s="25" t="s">
        <v>41</v>
      </c>
    </row>
    <row r="5" spans="1:4" x14ac:dyDescent="0.2">
      <c r="A5" s="25" t="s">
        <v>42</v>
      </c>
      <c r="B5" s="25" t="s">
        <v>43</v>
      </c>
      <c r="C5" s="25" t="s">
        <v>44</v>
      </c>
      <c r="D5" s="25" t="s">
        <v>45</v>
      </c>
    </row>
    <row r="6" spans="1:4" x14ac:dyDescent="0.2">
      <c r="A6" s="25" t="s">
        <v>46</v>
      </c>
      <c r="B6" s="25" t="s">
        <v>47</v>
      </c>
      <c r="C6" s="25" t="s">
        <v>48</v>
      </c>
      <c r="D6" s="25" t="s">
        <v>49</v>
      </c>
    </row>
    <row r="7" spans="1:4" x14ac:dyDescent="0.2">
      <c r="A7" s="25" t="s">
        <v>50</v>
      </c>
      <c r="B7" s="25" t="s">
        <v>51</v>
      </c>
      <c r="C7" s="25" t="s">
        <v>52</v>
      </c>
      <c r="D7" s="25" t="s">
        <v>53</v>
      </c>
    </row>
    <row r="8" spans="1:4" x14ac:dyDescent="0.2">
      <c r="A8" s="25" t="s">
        <v>54</v>
      </c>
      <c r="B8" s="25" t="s">
        <v>55</v>
      </c>
      <c r="C8" s="25" t="s">
        <v>56</v>
      </c>
      <c r="D8" s="25" t="s">
        <v>57</v>
      </c>
    </row>
    <row r="9" spans="1:4" x14ac:dyDescent="0.2">
      <c r="A9" s="25" t="s">
        <v>58</v>
      </c>
      <c r="B9" s="25" t="s">
        <v>59</v>
      </c>
      <c r="C9" s="25" t="s">
        <v>60</v>
      </c>
      <c r="D9" s="25" t="s">
        <v>61</v>
      </c>
    </row>
    <row r="10" spans="1:4" x14ac:dyDescent="0.2">
      <c r="A10" s="25" t="s">
        <v>62</v>
      </c>
      <c r="B10" s="25" t="s">
        <v>63</v>
      </c>
      <c r="C10" s="25" t="s">
        <v>64</v>
      </c>
      <c r="D10" s="25" t="s">
        <v>65</v>
      </c>
    </row>
    <row r="11" spans="1:4" x14ac:dyDescent="0.2">
      <c r="A11" s="25" t="s">
        <v>66</v>
      </c>
      <c r="B11" s="25" t="s">
        <v>67</v>
      </c>
      <c r="C11" s="25" t="s">
        <v>68</v>
      </c>
      <c r="D11" s="25" t="s">
        <v>69</v>
      </c>
    </row>
    <row r="12" spans="1:4" x14ac:dyDescent="0.2">
      <c r="A12" s="25" t="s">
        <v>70</v>
      </c>
      <c r="B12" s="25" t="s">
        <v>71</v>
      </c>
      <c r="C12" s="25" t="s">
        <v>72</v>
      </c>
      <c r="D12" s="25" t="s">
        <v>73</v>
      </c>
    </row>
    <row r="13" spans="1:4" x14ac:dyDescent="0.2">
      <c r="A13" s="25" t="s">
        <v>74</v>
      </c>
      <c r="B13" s="25" t="s">
        <v>75</v>
      </c>
      <c r="C13" s="25" t="s">
        <v>76</v>
      </c>
      <c r="D13" s="25" t="s">
        <v>77</v>
      </c>
    </row>
    <row r="14" spans="1:4" x14ac:dyDescent="0.2">
      <c r="A14" s="25" t="s">
        <v>78</v>
      </c>
      <c r="B14" s="25" t="s">
        <v>79</v>
      </c>
      <c r="C14" s="25" t="s">
        <v>80</v>
      </c>
      <c r="D14" s="25" t="s">
        <v>81</v>
      </c>
    </row>
    <row r="15" spans="1:4" x14ac:dyDescent="0.2">
      <c r="A15" s="25" t="s">
        <v>82</v>
      </c>
      <c r="B15" s="25" t="s">
        <v>83</v>
      </c>
      <c r="C15" s="25" t="s">
        <v>84</v>
      </c>
      <c r="D15" s="25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topLeftCell="A19" zoomScaleNormal="100" workbookViewId="0">
      <selection activeCell="A8" sqref="A8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95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VINH</v>
      </c>
      <c r="D14" s="6"/>
      <c r="F14" s="8"/>
      <c r="G14" s="8"/>
      <c r="H14" s="8"/>
      <c r="J14" s="7" t="s">
        <v>34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Đại lộ V.I.Lenin, Khối Yên Sơn, Phường Vinh Phú, Tỉnh Nghệ An,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7.5" customHeight="1" x14ac:dyDescent="0.25">
      <c r="A20" s="15">
        <v>1</v>
      </c>
      <c r="B20" s="16" t="s">
        <v>144</v>
      </c>
      <c r="C20" s="15" t="s">
        <v>86</v>
      </c>
      <c r="D20" s="17">
        <v>45966</v>
      </c>
      <c r="E20" s="18" t="s">
        <v>35</v>
      </c>
      <c r="F20" s="19">
        <v>3036180</v>
      </c>
      <c r="G20" s="19">
        <v>242894</v>
      </c>
      <c r="H20" s="19">
        <f>+F20+G20</f>
        <v>3279074</v>
      </c>
    </row>
    <row r="21" spans="1:8" ht="37.5" customHeight="1" x14ac:dyDescent="0.25">
      <c r="A21" s="15">
        <v>2</v>
      </c>
      <c r="B21" s="16" t="s">
        <v>145</v>
      </c>
      <c r="C21" s="15" t="s">
        <v>86</v>
      </c>
      <c r="D21" s="17">
        <v>45971</v>
      </c>
      <c r="E21" s="18" t="s">
        <v>35</v>
      </c>
      <c r="F21" s="19">
        <v>3409230</v>
      </c>
      <c r="G21" s="19">
        <v>272738</v>
      </c>
      <c r="H21" s="19">
        <f t="shared" ref="H21:H22" si="0">+F21+G21</f>
        <v>3681968</v>
      </c>
    </row>
    <row r="22" spans="1:8" ht="37.5" customHeight="1" x14ac:dyDescent="0.25">
      <c r="A22" s="15">
        <v>3</v>
      </c>
      <c r="B22" s="16" t="s">
        <v>146</v>
      </c>
      <c r="C22" s="15" t="s">
        <v>86</v>
      </c>
      <c r="D22" s="17">
        <v>45980</v>
      </c>
      <c r="E22" s="18" t="s">
        <v>35</v>
      </c>
      <c r="F22" s="19">
        <v>3855730</v>
      </c>
      <c r="G22" s="19">
        <v>308458</v>
      </c>
      <c r="H22" s="19">
        <f t="shared" si="0"/>
        <v>4164188</v>
      </c>
    </row>
    <row r="23" spans="1:8" ht="37.5" customHeight="1" x14ac:dyDescent="0.25">
      <c r="A23" s="15">
        <v>4</v>
      </c>
      <c r="B23" s="16" t="s">
        <v>147</v>
      </c>
      <c r="C23" s="15" t="s">
        <v>88</v>
      </c>
      <c r="D23" s="17">
        <v>45988</v>
      </c>
      <c r="E23" s="18" t="s">
        <v>35</v>
      </c>
      <c r="F23" s="19">
        <v>-222116</v>
      </c>
      <c r="G23" s="19">
        <v>-17769</v>
      </c>
      <c r="H23" s="19">
        <f t="shared" ref="H23:H24" si="1">+F23+G23</f>
        <v>-239885</v>
      </c>
    </row>
    <row r="24" spans="1:8" ht="37.5" customHeight="1" x14ac:dyDescent="0.25">
      <c r="A24" s="15">
        <v>5</v>
      </c>
      <c r="B24" s="16" t="s">
        <v>148</v>
      </c>
      <c r="C24" s="15" t="s">
        <v>88</v>
      </c>
      <c r="D24" s="17">
        <v>45988</v>
      </c>
      <c r="E24" s="18" t="s">
        <v>35</v>
      </c>
      <c r="F24" s="19">
        <v>-230124</v>
      </c>
      <c r="G24" s="19">
        <v>-18410</v>
      </c>
      <c r="H24" s="19">
        <f t="shared" si="1"/>
        <v>-248534</v>
      </c>
    </row>
    <row r="25" spans="1:8" s="21" customFormat="1" ht="35.25" customHeight="1" x14ac:dyDescent="0.2">
      <c r="A25" s="32" t="s">
        <v>23</v>
      </c>
      <c r="B25" s="33"/>
      <c r="C25" s="33"/>
      <c r="D25" s="33"/>
      <c r="E25" s="34"/>
      <c r="F25" s="20">
        <f>SUM(F20:F24)</f>
        <v>9848900</v>
      </c>
      <c r="G25" s="20">
        <f>SUM(G20:G24)</f>
        <v>787911</v>
      </c>
      <c r="H25" s="20">
        <f>SUM(H20:H24)</f>
        <v>10636811</v>
      </c>
    </row>
    <row r="26" spans="1:8" s="21" customFormat="1" ht="35.25" customHeight="1" x14ac:dyDescent="0.2">
      <c r="A26" s="35" t="s">
        <v>87</v>
      </c>
      <c r="B26" s="36"/>
      <c r="C26" s="36"/>
      <c r="D26" s="36"/>
      <c r="E26" s="37"/>
      <c r="F26" s="20">
        <f>ROUND(F25*0.07,0)</f>
        <v>689423</v>
      </c>
      <c r="G26" s="20">
        <f>ROUND(F26*0.08,0)</f>
        <v>55154</v>
      </c>
      <c r="H26" s="20">
        <f>F26+G26</f>
        <v>744577</v>
      </c>
    </row>
    <row r="28" spans="1:8" s="1" customFormat="1" ht="16.5" x14ac:dyDescent="0.25">
      <c r="A28" s="38" t="s">
        <v>24</v>
      </c>
      <c r="B28" s="38"/>
      <c r="C28" s="38"/>
      <c r="D28" s="38"/>
      <c r="E28" s="38"/>
      <c r="F28" s="38"/>
      <c r="G28" s="38"/>
      <c r="H28" s="38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6" t="s">
        <v>25</v>
      </c>
      <c r="C30" s="26"/>
      <c r="D30" s="26"/>
      <c r="F30" s="27" t="s">
        <v>26</v>
      </c>
      <c r="G30" s="27"/>
      <c r="H30" s="27"/>
    </row>
    <row r="31" spans="1:8" s="1" customFormat="1" ht="16.5" x14ac:dyDescent="0.25">
      <c r="B31" s="28" t="s">
        <v>27</v>
      </c>
      <c r="C31" s="28"/>
      <c r="D31" s="28"/>
      <c r="F31" s="29" t="s">
        <v>27</v>
      </c>
      <c r="G31" s="29"/>
      <c r="H31" s="29"/>
    </row>
    <row r="32" spans="1:8" s="1" customFormat="1" ht="16.5" x14ac:dyDescent="0.25">
      <c r="D32" s="2"/>
      <c r="F32" s="3"/>
      <c r="G32" s="3"/>
      <c r="H32" s="3"/>
    </row>
  </sheetData>
  <mergeCells count="16">
    <mergeCell ref="A6:H6"/>
    <mergeCell ref="B1:D1"/>
    <mergeCell ref="E1:H1"/>
    <mergeCell ref="B2:D2"/>
    <mergeCell ref="E2:H2"/>
    <mergeCell ref="E4:H4"/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35"/>
  <sheetViews>
    <sheetView tabSelected="1" zoomScaleNormal="100" workbookViewId="0">
      <selection activeCell="F27" sqref="F27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50.6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158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96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70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0.5" customHeight="1" x14ac:dyDescent="0.25">
      <c r="A20" s="15">
        <v>1</v>
      </c>
      <c r="B20" s="16" t="s">
        <v>159</v>
      </c>
      <c r="C20" s="15" t="s">
        <v>86</v>
      </c>
      <c r="D20" s="17">
        <v>45964</v>
      </c>
      <c r="E20" s="18" t="s">
        <v>71</v>
      </c>
      <c r="F20" s="19">
        <v>1518090</v>
      </c>
      <c r="G20" s="19">
        <v>121447</v>
      </c>
      <c r="H20" s="19">
        <f>+F20+G20</f>
        <v>1639537</v>
      </c>
    </row>
    <row r="21" spans="1:8" ht="40.5" customHeight="1" x14ac:dyDescent="0.25">
      <c r="A21" s="15">
        <v>2</v>
      </c>
      <c r="B21" s="16" t="s">
        <v>160</v>
      </c>
      <c r="C21" s="15" t="s">
        <v>86</v>
      </c>
      <c r="D21" s="17">
        <v>45968</v>
      </c>
      <c r="E21" s="18" t="s">
        <v>71</v>
      </c>
      <c r="F21" s="19">
        <v>1500860</v>
      </c>
      <c r="G21" s="19">
        <v>120069</v>
      </c>
      <c r="H21" s="19">
        <f t="shared" ref="H21:H26" si="0">+F21+G21</f>
        <v>1620929</v>
      </c>
    </row>
    <row r="22" spans="1:8" ht="40.5" customHeight="1" x14ac:dyDescent="0.25">
      <c r="A22" s="15">
        <v>3</v>
      </c>
      <c r="B22" s="16" t="s">
        <v>161</v>
      </c>
      <c r="C22" s="15" t="s">
        <v>86</v>
      </c>
      <c r="D22" s="17">
        <v>45971</v>
      </c>
      <c r="E22" s="18" t="s">
        <v>71</v>
      </c>
      <c r="F22" s="19">
        <v>2446430</v>
      </c>
      <c r="G22" s="19">
        <v>195714</v>
      </c>
      <c r="H22" s="19">
        <f t="shared" si="0"/>
        <v>2642144</v>
      </c>
    </row>
    <row r="23" spans="1:8" ht="40.5" customHeight="1" x14ac:dyDescent="0.25">
      <c r="A23" s="15">
        <v>4</v>
      </c>
      <c r="B23" s="16" t="s">
        <v>162</v>
      </c>
      <c r="C23" s="15" t="s">
        <v>86</v>
      </c>
      <c r="D23" s="17">
        <v>45973</v>
      </c>
      <c r="E23" s="18" t="s">
        <v>71</v>
      </c>
      <c r="F23" s="19">
        <v>555290</v>
      </c>
      <c r="G23" s="19">
        <v>44423</v>
      </c>
      <c r="H23" s="19">
        <f t="shared" si="0"/>
        <v>599713</v>
      </c>
    </row>
    <row r="24" spans="1:8" ht="40.5" customHeight="1" x14ac:dyDescent="0.25">
      <c r="A24" s="15">
        <v>5</v>
      </c>
      <c r="B24" s="16" t="s">
        <v>163</v>
      </c>
      <c r="C24" s="15" t="s">
        <v>86</v>
      </c>
      <c r="D24" s="17">
        <v>45989</v>
      </c>
      <c r="E24" s="18" t="s">
        <v>71</v>
      </c>
      <c r="F24" s="19">
        <v>3017000</v>
      </c>
      <c r="G24" s="19">
        <v>241360</v>
      </c>
      <c r="H24" s="19">
        <f t="shared" si="0"/>
        <v>3258360</v>
      </c>
    </row>
    <row r="25" spans="1:8" ht="40.5" customHeight="1" x14ac:dyDescent="0.25">
      <c r="A25" s="15">
        <v>6</v>
      </c>
      <c r="B25" s="16" t="s">
        <v>163</v>
      </c>
      <c r="C25" s="15" t="s">
        <v>86</v>
      </c>
      <c r="D25" s="17">
        <v>45989</v>
      </c>
      <c r="E25" s="18" t="s">
        <v>71</v>
      </c>
      <c r="F25" s="19">
        <v>411820</v>
      </c>
      <c r="G25" s="19">
        <v>32946</v>
      </c>
      <c r="H25" s="19">
        <f t="shared" si="0"/>
        <v>444766</v>
      </c>
    </row>
    <row r="26" spans="1:8" ht="40.5" customHeight="1" x14ac:dyDescent="0.25">
      <c r="A26" s="15">
        <v>7</v>
      </c>
      <c r="B26" s="16" t="s">
        <v>164</v>
      </c>
      <c r="C26" s="15" t="s">
        <v>86</v>
      </c>
      <c r="D26" s="17">
        <v>45989</v>
      </c>
      <c r="E26" s="18" t="s">
        <v>71</v>
      </c>
      <c r="F26" s="19">
        <v>3592610</v>
      </c>
      <c r="G26" s="19">
        <v>287409</v>
      </c>
      <c r="H26" s="19">
        <f t="shared" si="0"/>
        <v>3880019</v>
      </c>
    </row>
    <row r="27" spans="1:8" ht="40.5" customHeight="1" x14ac:dyDescent="0.25">
      <c r="A27" s="15">
        <v>8</v>
      </c>
      <c r="B27" s="16" t="s">
        <v>164</v>
      </c>
      <c r="C27" s="15" t="s">
        <v>86</v>
      </c>
      <c r="D27" s="17">
        <v>45989</v>
      </c>
      <c r="E27" s="18" t="s">
        <v>71</v>
      </c>
      <c r="F27" s="19">
        <v>384510</v>
      </c>
      <c r="G27" s="19">
        <v>30760.799999999999</v>
      </c>
      <c r="H27" s="19">
        <f t="shared" ref="H27" si="1">+F27+G27</f>
        <v>415270.8</v>
      </c>
    </row>
    <row r="28" spans="1:8" s="21" customFormat="1" ht="35.25" customHeight="1" x14ac:dyDescent="0.2">
      <c r="A28" s="32" t="s">
        <v>23</v>
      </c>
      <c r="B28" s="33"/>
      <c r="C28" s="33"/>
      <c r="D28" s="33"/>
      <c r="E28" s="34"/>
      <c r="F28" s="20">
        <f>SUM(F20:F27)</f>
        <v>13426610</v>
      </c>
      <c r="G28" s="20">
        <f>SUM(G20:G27)</f>
        <v>1074128.8</v>
      </c>
      <c r="H28" s="20">
        <f>SUM(H20:H27)</f>
        <v>14500738.800000001</v>
      </c>
    </row>
    <row r="29" spans="1:8" s="21" customFormat="1" ht="35.25" customHeight="1" x14ac:dyDescent="0.2">
      <c r="A29" s="35" t="s">
        <v>87</v>
      </c>
      <c r="B29" s="36"/>
      <c r="C29" s="36"/>
      <c r="D29" s="36"/>
      <c r="E29" s="37"/>
      <c r="F29" s="20">
        <f>ROUND(F28*0.07,0)</f>
        <v>939863</v>
      </c>
      <c r="G29" s="20">
        <f>ROUND(F29*0.08,0)</f>
        <v>75189</v>
      </c>
      <c r="H29" s="20">
        <f>F29+G29</f>
        <v>1015052</v>
      </c>
    </row>
    <row r="31" spans="1:8" s="1" customFormat="1" ht="16.5" x14ac:dyDescent="0.25">
      <c r="A31" s="38" t="s">
        <v>24</v>
      </c>
      <c r="B31" s="38"/>
      <c r="C31" s="38"/>
      <c r="D31" s="38"/>
      <c r="E31" s="38"/>
      <c r="F31" s="38"/>
      <c r="G31" s="38"/>
      <c r="H31" s="38"/>
    </row>
    <row r="32" spans="1:8" s="1" customFormat="1" ht="16.5" x14ac:dyDescent="0.25">
      <c r="D32" s="2"/>
      <c r="F32" s="3"/>
      <c r="G32" s="3"/>
      <c r="H32" s="3"/>
    </row>
    <row r="33" spans="1:8" s="1" customFormat="1" ht="16.5" x14ac:dyDescent="0.25">
      <c r="A33" s="4"/>
      <c r="B33" s="26" t="s">
        <v>25</v>
      </c>
      <c r="C33" s="26"/>
      <c r="D33" s="26"/>
      <c r="F33" s="27" t="s">
        <v>26</v>
      </c>
      <c r="G33" s="27"/>
      <c r="H33" s="27"/>
    </row>
    <row r="34" spans="1:8" s="1" customFormat="1" ht="16.5" x14ac:dyDescent="0.25">
      <c r="B34" s="28" t="s">
        <v>27</v>
      </c>
      <c r="C34" s="28"/>
      <c r="D34" s="28"/>
      <c r="F34" s="29" t="s">
        <v>27</v>
      </c>
      <c r="G34" s="29"/>
      <c r="H34" s="29"/>
    </row>
    <row r="35" spans="1:8" s="1" customFormat="1" ht="16.5" x14ac:dyDescent="0.25">
      <c r="D35" s="2"/>
      <c r="F35" s="3"/>
      <c r="G35" s="3"/>
      <c r="H35" s="3"/>
    </row>
  </sheetData>
  <mergeCells count="16">
    <mergeCell ref="A6:H6"/>
    <mergeCell ref="B1:D1"/>
    <mergeCell ref="E1:H1"/>
    <mergeCell ref="B2:D2"/>
    <mergeCell ref="E2:H2"/>
    <mergeCell ref="E4:H4"/>
    <mergeCell ref="B33:D33"/>
    <mergeCell ref="F33:H33"/>
    <mergeCell ref="B34:D34"/>
    <mergeCell ref="F34:H34"/>
    <mergeCell ref="A7:H7"/>
    <mergeCell ref="C17:D17"/>
    <mergeCell ref="E17:F17"/>
    <mergeCell ref="A28:E28"/>
    <mergeCell ref="A29:E29"/>
    <mergeCell ref="A31:H31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topLeftCell="A24" zoomScaleNormal="100" workbookViewId="0">
      <selection activeCell="A8" sqref="A8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97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GÒ VẤP</v>
      </c>
      <c r="D14" s="6"/>
      <c r="F14" s="8"/>
      <c r="G14" s="8"/>
      <c r="H14" s="8"/>
      <c r="J14" s="7" t="s">
        <v>58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0304741634-010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18, Đường Phan Văn Trị, Phường Gò Vấp,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8" customHeight="1" x14ac:dyDescent="0.25">
      <c r="A20" s="15">
        <v>1</v>
      </c>
      <c r="B20" s="16" t="s">
        <v>136</v>
      </c>
      <c r="C20" s="15" t="s">
        <v>86</v>
      </c>
      <c r="D20" s="17">
        <v>45967</v>
      </c>
      <c r="E20" s="18" t="s">
        <v>59</v>
      </c>
      <c r="F20" s="19">
        <v>2330680</v>
      </c>
      <c r="G20" s="19">
        <v>186454</v>
      </c>
      <c r="H20" s="19">
        <f>+F20+G20</f>
        <v>2517134</v>
      </c>
    </row>
    <row r="21" spans="1:8" ht="48" customHeight="1" x14ac:dyDescent="0.25">
      <c r="A21" s="15">
        <v>2</v>
      </c>
      <c r="B21" s="16" t="s">
        <v>137</v>
      </c>
      <c r="C21" s="15" t="s">
        <v>86</v>
      </c>
      <c r="D21" s="17">
        <v>45969</v>
      </c>
      <c r="E21" s="18" t="s">
        <v>59</v>
      </c>
      <c r="F21" s="19">
        <v>5300370</v>
      </c>
      <c r="G21" s="19">
        <v>424030</v>
      </c>
      <c r="H21" s="19">
        <f t="shared" ref="H21:H23" si="0">+F21+G21</f>
        <v>5724400</v>
      </c>
    </row>
    <row r="22" spans="1:8" ht="48" customHeight="1" x14ac:dyDescent="0.25">
      <c r="A22" s="15">
        <v>3</v>
      </c>
      <c r="B22" s="16" t="s">
        <v>138</v>
      </c>
      <c r="C22" s="15" t="s">
        <v>86</v>
      </c>
      <c r="D22" s="17">
        <v>45974</v>
      </c>
      <c r="E22" s="18" t="s">
        <v>59</v>
      </c>
      <c r="F22" s="19">
        <v>1110580</v>
      </c>
      <c r="G22" s="19">
        <v>88846</v>
      </c>
      <c r="H22" s="19">
        <f t="shared" si="0"/>
        <v>1199426</v>
      </c>
    </row>
    <row r="23" spans="1:8" ht="48" customHeight="1" x14ac:dyDescent="0.25">
      <c r="A23" s="15">
        <v>4</v>
      </c>
      <c r="B23" s="16" t="s">
        <v>139</v>
      </c>
      <c r="C23" s="15" t="s">
        <v>86</v>
      </c>
      <c r="D23" s="17">
        <v>45974</v>
      </c>
      <c r="E23" s="18" t="s">
        <v>59</v>
      </c>
      <c r="F23" s="19">
        <v>5174350</v>
      </c>
      <c r="G23" s="19">
        <v>413948</v>
      </c>
      <c r="H23" s="19">
        <f t="shared" si="0"/>
        <v>5588298</v>
      </c>
    </row>
    <row r="24" spans="1:8" ht="48" customHeight="1" x14ac:dyDescent="0.25">
      <c r="A24" s="15">
        <v>5</v>
      </c>
      <c r="B24" s="16" t="s">
        <v>140</v>
      </c>
      <c r="C24" s="15" t="s">
        <v>86</v>
      </c>
      <c r="D24" s="17">
        <v>45981</v>
      </c>
      <c r="E24" s="18" t="s">
        <v>59</v>
      </c>
      <c r="F24" s="19">
        <v>2896570</v>
      </c>
      <c r="G24" s="19">
        <v>231726</v>
      </c>
      <c r="H24" s="19">
        <f t="shared" ref="H24:H27" si="1">+F24+G24</f>
        <v>3128296</v>
      </c>
    </row>
    <row r="25" spans="1:8" ht="48" customHeight="1" x14ac:dyDescent="0.25">
      <c r="A25" s="15">
        <v>6</v>
      </c>
      <c r="B25" s="16" t="s">
        <v>141</v>
      </c>
      <c r="C25" s="15" t="s">
        <v>86</v>
      </c>
      <c r="D25" s="17">
        <v>45983</v>
      </c>
      <c r="E25" s="18" t="s">
        <v>59</v>
      </c>
      <c r="F25" s="19">
        <v>1190660</v>
      </c>
      <c r="G25" s="19">
        <v>95253</v>
      </c>
      <c r="H25" s="19">
        <f t="shared" si="1"/>
        <v>1285913</v>
      </c>
    </row>
    <row r="26" spans="1:8" ht="48" customHeight="1" x14ac:dyDescent="0.25">
      <c r="A26" s="15">
        <v>7</v>
      </c>
      <c r="B26" s="16" t="s">
        <v>142</v>
      </c>
      <c r="C26" s="15" t="s">
        <v>86</v>
      </c>
      <c r="D26" s="17">
        <v>45985</v>
      </c>
      <c r="E26" s="18" t="s">
        <v>59</v>
      </c>
      <c r="F26" s="19">
        <v>4994010</v>
      </c>
      <c r="G26" s="19">
        <v>399521</v>
      </c>
      <c r="H26" s="19">
        <f t="shared" si="1"/>
        <v>5393531</v>
      </c>
    </row>
    <row r="27" spans="1:8" ht="48" customHeight="1" x14ac:dyDescent="0.25">
      <c r="A27" s="15">
        <v>8</v>
      </c>
      <c r="B27" s="16" t="s">
        <v>143</v>
      </c>
      <c r="C27" s="15" t="s">
        <v>86</v>
      </c>
      <c r="D27" s="17">
        <v>45985</v>
      </c>
      <c r="E27" s="18" t="s">
        <v>59</v>
      </c>
      <c r="F27" s="19">
        <v>2948820</v>
      </c>
      <c r="G27" s="19">
        <v>235906</v>
      </c>
      <c r="H27" s="19">
        <f t="shared" si="1"/>
        <v>3184726</v>
      </c>
    </row>
    <row r="28" spans="1:8" s="21" customFormat="1" ht="35.25" customHeight="1" x14ac:dyDescent="0.2">
      <c r="A28" s="32" t="s">
        <v>23</v>
      </c>
      <c r="B28" s="33"/>
      <c r="C28" s="33"/>
      <c r="D28" s="33"/>
      <c r="E28" s="34"/>
      <c r="F28" s="20">
        <f>SUM(F20:F27)</f>
        <v>25946040</v>
      </c>
      <c r="G28" s="20">
        <f>SUM(G20:G27)</f>
        <v>2075684</v>
      </c>
      <c r="H28" s="20">
        <f>SUM(H20:H27)</f>
        <v>28021724</v>
      </c>
    </row>
    <row r="29" spans="1:8" s="21" customFormat="1" ht="35.25" customHeight="1" x14ac:dyDescent="0.2">
      <c r="A29" s="35" t="s">
        <v>87</v>
      </c>
      <c r="B29" s="36"/>
      <c r="C29" s="36"/>
      <c r="D29" s="36"/>
      <c r="E29" s="37"/>
      <c r="F29" s="20">
        <f>ROUND(F28*0.07,0)</f>
        <v>1816223</v>
      </c>
      <c r="G29" s="20">
        <f>ROUND(F29*0.08,0)</f>
        <v>145298</v>
      </c>
      <c r="H29" s="20">
        <f>F29+G29</f>
        <v>1961521</v>
      </c>
    </row>
    <row r="31" spans="1:8" s="1" customFormat="1" ht="16.5" x14ac:dyDescent="0.25">
      <c r="A31" s="38" t="s">
        <v>24</v>
      </c>
      <c r="B31" s="38"/>
      <c r="C31" s="38"/>
      <c r="D31" s="38"/>
      <c r="E31" s="38"/>
      <c r="F31" s="38"/>
      <c r="G31" s="38"/>
      <c r="H31" s="38"/>
    </row>
    <row r="32" spans="1:8" s="1" customFormat="1" ht="16.5" x14ac:dyDescent="0.25">
      <c r="D32" s="2"/>
      <c r="F32" s="3"/>
      <c r="G32" s="3"/>
      <c r="H32" s="3"/>
    </row>
    <row r="33" spans="1:8" s="1" customFormat="1" ht="16.5" x14ac:dyDescent="0.25">
      <c r="A33" s="4"/>
      <c r="B33" s="26" t="s">
        <v>25</v>
      </c>
      <c r="C33" s="26"/>
      <c r="D33" s="26"/>
      <c r="F33" s="27" t="s">
        <v>26</v>
      </c>
      <c r="G33" s="27"/>
      <c r="H33" s="27"/>
    </row>
    <row r="34" spans="1:8" s="1" customFormat="1" ht="16.5" x14ac:dyDescent="0.25">
      <c r="B34" s="28" t="s">
        <v>27</v>
      </c>
      <c r="C34" s="28"/>
      <c r="D34" s="28"/>
      <c r="F34" s="29" t="s">
        <v>27</v>
      </c>
      <c r="G34" s="29"/>
      <c r="H34" s="29"/>
    </row>
    <row r="35" spans="1:8" s="1" customFormat="1" ht="16.5" x14ac:dyDescent="0.25">
      <c r="D35" s="2"/>
      <c r="F35" s="3"/>
      <c r="G35" s="3"/>
      <c r="H35" s="3"/>
    </row>
  </sheetData>
  <mergeCells count="16">
    <mergeCell ref="A6:H6"/>
    <mergeCell ref="B1:D1"/>
    <mergeCell ref="E1:H1"/>
    <mergeCell ref="B2:D2"/>
    <mergeCell ref="E2:H2"/>
    <mergeCell ref="E4:H4"/>
    <mergeCell ref="B33:D33"/>
    <mergeCell ref="F33:H33"/>
    <mergeCell ref="B34:D34"/>
    <mergeCell ref="F34:H34"/>
    <mergeCell ref="A7:H7"/>
    <mergeCell ref="C17:D17"/>
    <mergeCell ref="E17:F17"/>
    <mergeCell ref="A28:E28"/>
    <mergeCell ref="A29:E29"/>
    <mergeCell ref="A31:H31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1"/>
  <sheetViews>
    <sheetView topLeftCell="A17" zoomScaleNormal="100" workbookViewId="0">
      <selection activeCell="A8" sqref="A8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0" width="10.75" style="14" bestFit="1" customWidth="1"/>
    <col min="11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98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CẦN THƠ</v>
      </c>
      <c r="D14" s="6"/>
      <c r="F14" s="8"/>
      <c r="G14" s="8"/>
      <c r="H14" s="8"/>
      <c r="J14" s="7" t="s">
        <v>13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0304741634-007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84, Mậu Thân, Phường Cái Khế, Thành phố Cần Thơ,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92</v>
      </c>
      <c r="C20" s="15" t="s">
        <v>86</v>
      </c>
      <c r="D20" s="17">
        <v>45938</v>
      </c>
      <c r="E20" s="18" t="s">
        <v>31</v>
      </c>
      <c r="F20" s="19">
        <v>-178600</v>
      </c>
      <c r="G20" s="19">
        <v>-14288</v>
      </c>
      <c r="H20" s="19">
        <f>+F20+G20</f>
        <v>-192888</v>
      </c>
    </row>
    <row r="21" spans="1:8" ht="31.5" x14ac:dyDescent="0.25">
      <c r="A21" s="15">
        <v>2</v>
      </c>
      <c r="B21" s="16" t="s">
        <v>133</v>
      </c>
      <c r="C21" s="15" t="s">
        <v>86</v>
      </c>
      <c r="D21" s="17">
        <v>45973</v>
      </c>
      <c r="E21" s="18" t="s">
        <v>31</v>
      </c>
      <c r="F21" s="19">
        <v>2073380</v>
      </c>
      <c r="G21" s="19">
        <v>165870</v>
      </c>
      <c r="H21" s="19">
        <f t="shared" ref="H21:H22" si="0">+F21+G21</f>
        <v>2239250</v>
      </c>
    </row>
    <row r="22" spans="1:8" ht="31.5" x14ac:dyDescent="0.25">
      <c r="A22" s="15">
        <v>3</v>
      </c>
      <c r="B22" s="16" t="s">
        <v>134</v>
      </c>
      <c r="C22" s="15" t="s">
        <v>86</v>
      </c>
      <c r="D22" s="17">
        <v>45985</v>
      </c>
      <c r="E22" s="18" t="s">
        <v>31</v>
      </c>
      <c r="F22" s="19">
        <v>8334620</v>
      </c>
      <c r="G22" s="19">
        <v>666770</v>
      </c>
      <c r="H22" s="19">
        <f t="shared" si="0"/>
        <v>9001390</v>
      </c>
    </row>
    <row r="23" spans="1:8" ht="31.5" x14ac:dyDescent="0.25">
      <c r="A23" s="15">
        <v>4</v>
      </c>
      <c r="B23" s="16" t="s">
        <v>135</v>
      </c>
      <c r="C23" s="15" t="s">
        <v>88</v>
      </c>
      <c r="D23" s="17">
        <v>45988</v>
      </c>
      <c r="E23" s="18" t="s">
        <v>31</v>
      </c>
      <c r="F23" s="19">
        <v>-333174</v>
      </c>
      <c r="G23" s="19">
        <v>-26654</v>
      </c>
      <c r="H23" s="19">
        <f t="shared" ref="H23" si="1">+F23+G23</f>
        <v>-359828</v>
      </c>
    </row>
    <row r="24" spans="1:8" s="21" customFormat="1" ht="35.25" customHeight="1" x14ac:dyDescent="0.2">
      <c r="A24" s="32" t="s">
        <v>23</v>
      </c>
      <c r="B24" s="33"/>
      <c r="C24" s="33"/>
      <c r="D24" s="33"/>
      <c r="E24" s="34"/>
      <c r="F24" s="20">
        <f>SUM(F20:F23)</f>
        <v>9896226</v>
      </c>
      <c r="G24" s="20">
        <f>SUM(G20:G23)</f>
        <v>791698</v>
      </c>
      <c r="H24" s="20">
        <f>SUM(H20:H23)</f>
        <v>10687924</v>
      </c>
    </row>
    <row r="25" spans="1:8" s="21" customFormat="1" ht="35.25" customHeight="1" x14ac:dyDescent="0.2">
      <c r="A25" s="35" t="s">
        <v>87</v>
      </c>
      <c r="B25" s="36"/>
      <c r="C25" s="36"/>
      <c r="D25" s="36"/>
      <c r="E25" s="37"/>
      <c r="F25" s="20">
        <f>ROUND(F24*0.07,0)</f>
        <v>692736</v>
      </c>
      <c r="G25" s="20">
        <f>ROUND(F25*0.08,0)</f>
        <v>55419</v>
      </c>
      <c r="H25" s="20">
        <f>F25+G25</f>
        <v>748155</v>
      </c>
    </row>
    <row r="27" spans="1:8" s="1" customFormat="1" ht="16.5" x14ac:dyDescent="0.25">
      <c r="A27" s="38" t="s">
        <v>24</v>
      </c>
      <c r="B27" s="38"/>
      <c r="C27" s="38"/>
      <c r="D27" s="38"/>
      <c r="E27" s="38"/>
      <c r="F27" s="38"/>
      <c r="G27" s="38"/>
      <c r="H27" s="38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6" t="s">
        <v>25</v>
      </c>
      <c r="C29" s="26"/>
      <c r="D29" s="26"/>
      <c r="F29" s="27" t="s">
        <v>26</v>
      </c>
      <c r="G29" s="27"/>
      <c r="H29" s="27"/>
    </row>
    <row r="30" spans="1:8" s="1" customFormat="1" ht="16.5" x14ac:dyDescent="0.25">
      <c r="B30" s="28" t="s">
        <v>27</v>
      </c>
      <c r="C30" s="28"/>
      <c r="D30" s="28"/>
      <c r="F30" s="29" t="s">
        <v>27</v>
      </c>
      <c r="G30" s="29"/>
      <c r="H30" s="29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9"/>
  <sheetViews>
    <sheetView topLeftCell="A17" zoomScaleNormal="100" workbookViewId="0">
      <selection activeCell="A6" sqref="A6:H6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99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TÂN BÌNH</v>
      </c>
      <c r="D14" s="6"/>
      <c r="F14" s="8"/>
      <c r="G14" s="8"/>
      <c r="H14" s="8"/>
      <c r="J14" s="7" t="s">
        <v>62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0304741634-006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20, đường Cộng Hòa, Phường Bảy Hiền,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155</v>
      </c>
      <c r="C20" s="15" t="s">
        <v>86</v>
      </c>
      <c r="D20" s="17">
        <v>45972</v>
      </c>
      <c r="E20" s="18" t="s">
        <v>63</v>
      </c>
      <c r="F20" s="19">
        <v>506030</v>
      </c>
      <c r="G20" s="19">
        <v>40482</v>
      </c>
      <c r="H20" s="19">
        <f>+F20+G20</f>
        <v>546512</v>
      </c>
    </row>
    <row r="21" spans="1:8" ht="31.5" x14ac:dyDescent="0.25">
      <c r="A21" s="15">
        <v>2</v>
      </c>
      <c r="B21" s="16" t="s">
        <v>156</v>
      </c>
      <c r="C21" s="15" t="s">
        <v>86</v>
      </c>
      <c r="D21" s="17">
        <v>45981</v>
      </c>
      <c r="E21" s="18" t="s">
        <v>63</v>
      </c>
      <c r="F21" s="19">
        <v>1190660</v>
      </c>
      <c r="G21" s="19">
        <v>95253</v>
      </c>
      <c r="H21" s="19">
        <f t="shared" ref="H21" si="0">+F21+G21</f>
        <v>1285913</v>
      </c>
    </row>
    <row r="22" spans="1:8" s="21" customFormat="1" ht="35.25" customHeight="1" x14ac:dyDescent="0.2">
      <c r="A22" s="32" t="s">
        <v>23</v>
      </c>
      <c r="B22" s="33"/>
      <c r="C22" s="33"/>
      <c r="D22" s="33"/>
      <c r="E22" s="34"/>
      <c r="F22" s="20">
        <f>SUM(F20:F21)</f>
        <v>1696690</v>
      </c>
      <c r="G22" s="20">
        <f>SUM(G20:G21)</f>
        <v>135735</v>
      </c>
      <c r="H22" s="20">
        <f>SUM(H20:H21)</f>
        <v>1832425</v>
      </c>
    </row>
    <row r="23" spans="1:8" s="21" customFormat="1" ht="35.25" customHeight="1" x14ac:dyDescent="0.2">
      <c r="A23" s="35" t="s">
        <v>87</v>
      </c>
      <c r="B23" s="36"/>
      <c r="C23" s="36"/>
      <c r="D23" s="36"/>
      <c r="E23" s="37"/>
      <c r="F23" s="20">
        <f>ROUND(F22*0.07,0)</f>
        <v>118768</v>
      </c>
      <c r="G23" s="20">
        <f>ROUND(F23*0.08,0)</f>
        <v>9501</v>
      </c>
      <c r="H23" s="20">
        <f>F23+G23</f>
        <v>128269</v>
      </c>
    </row>
    <row r="25" spans="1:8" s="1" customFormat="1" ht="16.5" x14ac:dyDescent="0.25">
      <c r="A25" s="38" t="s">
        <v>24</v>
      </c>
      <c r="B25" s="38"/>
      <c r="C25" s="38"/>
      <c r="D25" s="38"/>
      <c r="E25" s="38"/>
      <c r="F25" s="38"/>
      <c r="G25" s="38"/>
      <c r="H25" s="38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6" t="s">
        <v>25</v>
      </c>
      <c r="C27" s="26"/>
      <c r="D27" s="26"/>
      <c r="F27" s="27" t="s">
        <v>26</v>
      </c>
      <c r="G27" s="27"/>
      <c r="H27" s="27"/>
    </row>
    <row r="28" spans="1:8" s="1" customFormat="1" ht="16.5" x14ac:dyDescent="0.25">
      <c r="B28" s="28" t="s">
        <v>27</v>
      </c>
      <c r="C28" s="28"/>
      <c r="D28" s="28"/>
      <c r="F28" s="29" t="s">
        <v>27</v>
      </c>
      <c r="G28" s="29"/>
      <c r="H28" s="29"/>
    </row>
    <row r="29" spans="1:8" s="1" customFormat="1" ht="16.5" x14ac:dyDescent="0.25">
      <c r="D29" s="2"/>
      <c r="F29" s="3"/>
      <c r="G29" s="3"/>
      <c r="H29" s="3"/>
    </row>
  </sheetData>
  <mergeCells count="16">
    <mergeCell ref="A6:H6"/>
    <mergeCell ref="B1:D1"/>
    <mergeCell ref="E1:H1"/>
    <mergeCell ref="B2:D2"/>
    <mergeCell ref="E2:H2"/>
    <mergeCell ref="E4:H4"/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9"/>
  <sheetViews>
    <sheetView zoomScaleNormal="100" workbookViewId="0">
      <selection activeCell="F19" sqref="F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100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BÀ RỊA VŨNG TÀU</v>
      </c>
      <c r="D14" s="6"/>
      <c r="F14" s="8"/>
      <c r="G14" s="8"/>
      <c r="H14" s="8"/>
      <c r="J14" s="7" t="s">
        <v>38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Góc đường 3 tháng 2 và đường Thi Sách, Phường Tam Thắng,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131</v>
      </c>
      <c r="C20" s="15" t="s">
        <v>86</v>
      </c>
      <c r="D20" s="17">
        <v>45964</v>
      </c>
      <c r="E20" s="18" t="s">
        <v>39</v>
      </c>
      <c r="F20" s="19">
        <v>3036180</v>
      </c>
      <c r="G20" s="19">
        <v>242894</v>
      </c>
      <c r="H20" s="19">
        <f>+F20+G20</f>
        <v>3279074</v>
      </c>
    </row>
    <row r="21" spans="1:8" ht="31.5" x14ac:dyDescent="0.25">
      <c r="A21" s="15">
        <v>2</v>
      </c>
      <c r="B21" s="16" t="s">
        <v>132</v>
      </c>
      <c r="C21" s="15" t="s">
        <v>86</v>
      </c>
      <c r="D21" s="17">
        <v>45971</v>
      </c>
      <c r="E21" s="18" t="s">
        <v>39</v>
      </c>
      <c r="F21" s="19">
        <v>4196020</v>
      </c>
      <c r="G21" s="19">
        <v>335682</v>
      </c>
      <c r="H21" s="19">
        <f>+F21+G21</f>
        <v>4531702</v>
      </c>
    </row>
    <row r="22" spans="1:8" s="21" customFormat="1" ht="35.25" customHeight="1" x14ac:dyDescent="0.2">
      <c r="A22" s="32" t="s">
        <v>23</v>
      </c>
      <c r="B22" s="33"/>
      <c r="C22" s="33"/>
      <c r="D22" s="33"/>
      <c r="E22" s="34"/>
      <c r="F22" s="20">
        <f>SUM(F20:F21)</f>
        <v>7232200</v>
      </c>
      <c r="G22" s="20">
        <f t="shared" ref="G22:H22" si="0">SUM(G20:G21)</f>
        <v>578576</v>
      </c>
      <c r="H22" s="20">
        <f t="shared" si="0"/>
        <v>7810776</v>
      </c>
    </row>
    <row r="23" spans="1:8" s="21" customFormat="1" ht="35.25" customHeight="1" x14ac:dyDescent="0.2">
      <c r="A23" s="35" t="s">
        <v>87</v>
      </c>
      <c r="B23" s="36"/>
      <c r="C23" s="36"/>
      <c r="D23" s="36"/>
      <c r="E23" s="37"/>
      <c r="F23" s="20">
        <f>ROUND(F22*0.07,0)</f>
        <v>506254</v>
      </c>
      <c r="G23" s="20">
        <f>ROUND(F23*0.08,0)</f>
        <v>40500</v>
      </c>
      <c r="H23" s="20">
        <f>F23+G23</f>
        <v>546754</v>
      </c>
    </row>
    <row r="25" spans="1:8" s="1" customFormat="1" ht="16.5" x14ac:dyDescent="0.25">
      <c r="A25" s="38" t="s">
        <v>24</v>
      </c>
      <c r="B25" s="38"/>
      <c r="C25" s="38"/>
      <c r="D25" s="38"/>
      <c r="E25" s="38"/>
      <c r="F25" s="38"/>
      <c r="G25" s="38"/>
      <c r="H25" s="38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6" t="s">
        <v>25</v>
      </c>
      <c r="C27" s="26"/>
      <c r="D27" s="26"/>
      <c r="F27" s="27" t="s">
        <v>26</v>
      </c>
      <c r="G27" s="27"/>
      <c r="H27" s="27"/>
    </row>
    <row r="28" spans="1:8" s="1" customFormat="1" ht="16.5" x14ac:dyDescent="0.25">
      <c r="B28" s="28" t="s">
        <v>27</v>
      </c>
      <c r="C28" s="28"/>
      <c r="D28" s="28"/>
      <c r="F28" s="29" t="s">
        <v>27</v>
      </c>
      <c r="G28" s="29"/>
      <c r="H28" s="29"/>
    </row>
    <row r="29" spans="1:8" s="1" customFormat="1" ht="16.5" x14ac:dyDescent="0.25">
      <c r="D29" s="2"/>
      <c r="F29" s="3"/>
      <c r="G29" s="3"/>
      <c r="H29" s="3"/>
    </row>
  </sheetData>
  <mergeCells count="16">
    <mergeCell ref="A6:H6"/>
    <mergeCell ref="B1:D1"/>
    <mergeCell ref="E1:H1"/>
    <mergeCell ref="B2:D2"/>
    <mergeCell ref="E2:H2"/>
    <mergeCell ref="E4:H4"/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8"/>
  <sheetViews>
    <sheetView topLeftCell="A13" zoomScaleNormal="100" workbookViewId="0">
      <selection activeCell="G20" sqref="G20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101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BA ĐÌNH</v>
      </c>
      <c r="D14" s="6"/>
      <c r="F14" s="8"/>
      <c r="G14" s="8"/>
      <c r="H14" s="8"/>
      <c r="J14" s="7" t="s">
        <v>74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0304741634-008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1 (B1), Trung tâm Lotte Hà Nội, số 54, đường Liễu Giai, Phường Giảng Võ,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130</v>
      </c>
      <c r="C20" s="15" t="s">
        <v>86</v>
      </c>
      <c r="D20" s="17">
        <v>45967</v>
      </c>
      <c r="E20" s="18" t="s">
        <v>75</v>
      </c>
      <c r="F20" s="19">
        <v>1385110</v>
      </c>
      <c r="G20" s="19">
        <v>110809</v>
      </c>
      <c r="H20" s="19">
        <f>+F20+G20</f>
        <v>1495919</v>
      </c>
    </row>
    <row r="21" spans="1:8" s="21" customFormat="1" ht="35.25" customHeight="1" x14ac:dyDescent="0.2">
      <c r="A21" s="32" t="s">
        <v>23</v>
      </c>
      <c r="B21" s="33"/>
      <c r="C21" s="33"/>
      <c r="D21" s="33"/>
      <c r="E21" s="34"/>
      <c r="F21" s="20">
        <f>SUM(F20:F20)</f>
        <v>1385110</v>
      </c>
      <c r="G21" s="20">
        <f>SUM(G20:G20)</f>
        <v>110809</v>
      </c>
      <c r="H21" s="20">
        <f>SUM(H20:H20)</f>
        <v>1495919</v>
      </c>
    </row>
    <row r="22" spans="1:8" s="21" customFormat="1" ht="35.25" customHeight="1" x14ac:dyDescent="0.2">
      <c r="A22" s="35" t="s">
        <v>87</v>
      </c>
      <c r="B22" s="36"/>
      <c r="C22" s="36"/>
      <c r="D22" s="36"/>
      <c r="E22" s="37"/>
      <c r="F22" s="20">
        <f>ROUND(F21*0.07,0)</f>
        <v>96958</v>
      </c>
      <c r="G22" s="20">
        <f>ROUND(F22*0.08,0)</f>
        <v>7757</v>
      </c>
      <c r="H22" s="20">
        <f>F22+G22</f>
        <v>104715</v>
      </c>
    </row>
    <row r="24" spans="1:8" s="1" customFormat="1" ht="16.5" x14ac:dyDescent="0.25">
      <c r="A24" s="38" t="s">
        <v>24</v>
      </c>
      <c r="B24" s="38"/>
      <c r="C24" s="38"/>
      <c r="D24" s="38"/>
      <c r="E24" s="38"/>
      <c r="F24" s="38"/>
      <c r="G24" s="38"/>
      <c r="H24" s="38"/>
    </row>
    <row r="25" spans="1:8" s="1" customFormat="1" ht="16.5" x14ac:dyDescent="0.25">
      <c r="D25" s="2"/>
      <c r="F25" s="3"/>
      <c r="G25" s="3"/>
      <c r="H25" s="3"/>
    </row>
    <row r="26" spans="1:8" s="1" customFormat="1" ht="16.5" x14ac:dyDescent="0.25">
      <c r="A26" s="4"/>
      <c r="B26" s="26" t="s">
        <v>25</v>
      </c>
      <c r="C26" s="26"/>
      <c r="D26" s="26"/>
      <c r="F26" s="27" t="s">
        <v>26</v>
      </c>
      <c r="G26" s="27"/>
      <c r="H26" s="27"/>
    </row>
    <row r="27" spans="1:8" s="1" customFormat="1" ht="16.5" x14ac:dyDescent="0.25">
      <c r="B27" s="28" t="s">
        <v>27</v>
      </c>
      <c r="C27" s="28"/>
      <c r="D27" s="28"/>
      <c r="F27" s="29" t="s">
        <v>27</v>
      </c>
      <c r="G27" s="29"/>
      <c r="H27" s="29"/>
    </row>
    <row r="28" spans="1:8" s="1" customFormat="1" ht="16.5" x14ac:dyDescent="0.25">
      <c r="D28" s="2"/>
      <c r="F28" s="3"/>
      <c r="G28" s="3"/>
      <c r="H28" s="3"/>
    </row>
  </sheetData>
  <mergeCells count="16">
    <mergeCell ref="A6:H6"/>
    <mergeCell ref="B1:D1"/>
    <mergeCell ref="E1:H1"/>
    <mergeCell ref="B2:D2"/>
    <mergeCell ref="E2:H2"/>
    <mergeCell ref="E4:H4"/>
    <mergeCell ref="B26:D26"/>
    <mergeCell ref="F26:H26"/>
    <mergeCell ref="B27:D27"/>
    <mergeCell ref="F27:H27"/>
    <mergeCell ref="A7:H7"/>
    <mergeCell ref="C17:D17"/>
    <mergeCell ref="E17:F17"/>
    <mergeCell ref="A21:E21"/>
    <mergeCell ref="A22:E22"/>
    <mergeCell ref="A24:H2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1"/>
  <sheetViews>
    <sheetView topLeftCell="A17" zoomScaleNormal="100" workbookViewId="0">
      <selection activeCell="G20" sqref="G20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39" t="s">
        <v>0</v>
      </c>
      <c r="C1" s="39"/>
      <c r="D1" s="39"/>
      <c r="E1" s="40" t="s">
        <v>1</v>
      </c>
      <c r="F1" s="40"/>
      <c r="G1" s="40"/>
      <c r="H1" s="40"/>
    </row>
    <row r="2" spans="1:10" s="1" customFormat="1" ht="16.5" x14ac:dyDescent="0.25">
      <c r="B2" s="39" t="s">
        <v>2</v>
      </c>
      <c r="C2" s="39"/>
      <c r="D2" s="39"/>
      <c r="E2" s="40" t="s">
        <v>3</v>
      </c>
      <c r="F2" s="40"/>
      <c r="G2" s="40"/>
      <c r="H2" s="4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41" t="s">
        <v>107</v>
      </c>
      <c r="F4" s="41"/>
      <c r="G4" s="41"/>
      <c r="H4" s="4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93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0" t="s">
        <v>102</v>
      </c>
      <c r="B7" s="30"/>
      <c r="C7" s="30"/>
      <c r="D7" s="30"/>
      <c r="E7" s="30"/>
      <c r="F7" s="30"/>
      <c r="G7" s="30"/>
      <c r="H7" s="30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BÌNH THUẬN</v>
      </c>
      <c r="D14" s="6"/>
      <c r="F14" s="8"/>
      <c r="G14" s="8"/>
      <c r="H14" s="8"/>
      <c r="J14" s="7" t="s">
        <v>42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0304741634-002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dân cư Hùng Vương I, Phường Phú Thủy, Tỉnh Lâm Đồng,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1"/>
      <c r="D17" s="31"/>
      <c r="E17" s="31" t="s">
        <v>14</v>
      </c>
      <c r="F17" s="31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126</v>
      </c>
      <c r="C20" s="15" t="s">
        <v>86</v>
      </c>
      <c r="D20" s="17">
        <v>45968</v>
      </c>
      <c r="E20" s="18" t="s">
        <v>43</v>
      </c>
      <c r="F20" s="19">
        <v>2330680</v>
      </c>
      <c r="G20" s="19">
        <v>186454</v>
      </c>
      <c r="H20" s="19">
        <f>+F20+G20</f>
        <v>2517134</v>
      </c>
    </row>
    <row r="21" spans="1:8" ht="31.5" x14ac:dyDescent="0.25">
      <c r="A21" s="15">
        <v>2</v>
      </c>
      <c r="B21" s="16" t="s">
        <v>127</v>
      </c>
      <c r="C21" s="15" t="s">
        <v>86</v>
      </c>
      <c r="D21" s="17">
        <v>45973</v>
      </c>
      <c r="E21" s="18" t="s">
        <v>43</v>
      </c>
      <c r="F21" s="19">
        <v>1567350</v>
      </c>
      <c r="G21" s="19">
        <v>125388</v>
      </c>
      <c r="H21" s="19">
        <f t="shared" ref="H21:H23" si="0">+F21+G21</f>
        <v>1692738</v>
      </c>
    </row>
    <row r="22" spans="1:8" ht="31.5" x14ac:dyDescent="0.25">
      <c r="A22" s="15">
        <v>3</v>
      </c>
      <c r="B22" s="16" t="s">
        <v>128</v>
      </c>
      <c r="C22" s="15" t="s">
        <v>86</v>
      </c>
      <c r="D22" s="17">
        <v>45985</v>
      </c>
      <c r="E22" s="18" t="s">
        <v>43</v>
      </c>
      <c r="F22" s="19">
        <v>1318620</v>
      </c>
      <c r="G22" s="19">
        <v>105490</v>
      </c>
      <c r="H22" s="19">
        <f t="shared" ref="H22" si="1">+F22+G22</f>
        <v>1424110</v>
      </c>
    </row>
    <row r="23" spans="1:8" ht="31.5" x14ac:dyDescent="0.25">
      <c r="A23" s="15">
        <v>4</v>
      </c>
      <c r="B23" s="16" t="s">
        <v>129</v>
      </c>
      <c r="C23" s="15" t="s">
        <v>86</v>
      </c>
      <c r="D23" s="17">
        <v>45985</v>
      </c>
      <c r="E23" s="18" t="s">
        <v>43</v>
      </c>
      <c r="F23" s="19">
        <v>583055</v>
      </c>
      <c r="G23" s="19">
        <v>46644</v>
      </c>
      <c r="H23" s="19">
        <f t="shared" si="0"/>
        <v>629699</v>
      </c>
    </row>
    <row r="24" spans="1:8" s="21" customFormat="1" ht="35.25" customHeight="1" x14ac:dyDescent="0.2">
      <c r="A24" s="32" t="s">
        <v>23</v>
      </c>
      <c r="B24" s="33"/>
      <c r="C24" s="33"/>
      <c r="D24" s="33"/>
      <c r="E24" s="34"/>
      <c r="F24" s="20">
        <f>SUM(F20:F23)</f>
        <v>5799705</v>
      </c>
      <c r="G24" s="20">
        <f>SUM(G20:G23)</f>
        <v>463976</v>
      </c>
      <c r="H24" s="20">
        <f>SUM(H20:H23)</f>
        <v>6263681</v>
      </c>
    </row>
    <row r="25" spans="1:8" s="21" customFormat="1" ht="35.25" customHeight="1" x14ac:dyDescent="0.2">
      <c r="A25" s="35" t="s">
        <v>87</v>
      </c>
      <c r="B25" s="36"/>
      <c r="C25" s="36"/>
      <c r="D25" s="36"/>
      <c r="E25" s="37"/>
      <c r="F25" s="20">
        <f>ROUND(F24*0.07,0)</f>
        <v>405979</v>
      </c>
      <c r="G25" s="20">
        <f>ROUND(F25*0.08,0)</f>
        <v>32478</v>
      </c>
      <c r="H25" s="20">
        <f>F25+G25</f>
        <v>438457</v>
      </c>
    </row>
    <row r="27" spans="1:8" s="1" customFormat="1" ht="16.5" x14ac:dyDescent="0.25">
      <c r="A27" s="38" t="s">
        <v>24</v>
      </c>
      <c r="B27" s="38"/>
      <c r="C27" s="38"/>
      <c r="D27" s="38"/>
      <c r="E27" s="38"/>
      <c r="F27" s="38"/>
      <c r="G27" s="38"/>
      <c r="H27" s="38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6" t="s">
        <v>25</v>
      </c>
      <c r="C29" s="26"/>
      <c r="D29" s="26"/>
      <c r="F29" s="27" t="s">
        <v>26</v>
      </c>
      <c r="G29" s="27"/>
      <c r="H29" s="27"/>
    </row>
    <row r="30" spans="1:8" s="1" customFormat="1" ht="16.5" x14ac:dyDescent="0.25">
      <c r="B30" s="28" t="s">
        <v>27</v>
      </c>
      <c r="C30" s="28"/>
      <c r="D30" s="28"/>
      <c r="F30" s="29" t="s">
        <v>27</v>
      </c>
      <c r="G30" s="29"/>
      <c r="H30" s="29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TÂY HỒ</vt:lpstr>
      <vt:lpstr>VINH</vt:lpstr>
      <vt:lpstr>NHA TRANG</vt:lpstr>
      <vt:lpstr>GÒ VẤP</vt:lpstr>
      <vt:lpstr>CẦN THƠ</vt:lpstr>
      <vt:lpstr>TÂN BÌNH</vt:lpstr>
      <vt:lpstr>VŨNG TÀU</vt:lpstr>
      <vt:lpstr>BA ĐÌNH</vt:lpstr>
      <vt:lpstr>BÌNH THUẬN</vt:lpstr>
      <vt:lpstr>BÌNH DƯƠNG</vt:lpstr>
      <vt:lpstr>ĐÀ NẴNG</vt:lpstr>
      <vt:lpstr>ĐỒNG NAI</vt:lpstr>
      <vt:lpstr>PHÚ THỌ</vt:lpstr>
      <vt:lpstr>NAM SÀI GÒN</vt:lpstr>
      <vt:lpstr>Danh sách CN</vt:lpstr>
      <vt:lpstr>'BA ĐÌNH'!Print_Area</vt:lpstr>
      <vt:lpstr>'BÌNH DƯƠNG'!Print_Area</vt:lpstr>
      <vt:lpstr>'BÌNH THUẬN'!Print_Area</vt:lpstr>
      <vt:lpstr>'CẦN THƠ'!Print_Area</vt:lpstr>
      <vt:lpstr>'ĐÀ NẴNG'!Print_Area</vt:lpstr>
      <vt:lpstr>'ĐỒNG NAI'!Print_Area</vt:lpstr>
      <vt:lpstr>'GÒ VẤP'!Print_Area</vt:lpstr>
      <vt:lpstr>'NAM SÀI GÒN'!Print_Area</vt:lpstr>
      <vt:lpstr>'NHA TRANG'!Print_Area</vt:lpstr>
      <vt:lpstr>'PHÚ THỌ'!Print_Area</vt:lpstr>
      <vt:lpstr>'TÂN BÌNH'!Print_Area</vt:lpstr>
      <vt:lpstr>'TÂY HỒ'!Print_Area</vt:lpstr>
      <vt:lpstr>VINH!Print_Area</vt:lpstr>
      <vt:lpstr>'VŨNG TÀU'!Print_Area</vt:lpstr>
      <vt:lpstr>'BA ĐÌNH'!Print_Titles</vt:lpstr>
      <vt:lpstr>'BÌNH DƯƠNG'!Print_Titles</vt:lpstr>
      <vt:lpstr>'BÌNH THUẬN'!Print_Titles</vt:lpstr>
      <vt:lpstr>'CẦN THƠ'!Print_Titles</vt:lpstr>
      <vt:lpstr>'ĐÀ NẴNG'!Print_Titles</vt:lpstr>
      <vt:lpstr>'ĐỒNG NAI'!Print_Titles</vt:lpstr>
      <vt:lpstr>'GÒ VẤP'!Print_Titles</vt:lpstr>
      <vt:lpstr>'NAM SÀI GÒN'!Print_Titles</vt:lpstr>
      <vt:lpstr>'NHA TRANG'!Print_Titles</vt:lpstr>
      <vt:lpstr>'PHÚ THỌ'!Print_Titles</vt:lpstr>
      <vt:lpstr>'TÂN BÌNH'!Print_Titles</vt:lpstr>
      <vt:lpstr>'TÂY HỒ'!Print_Titles</vt:lpstr>
      <vt:lpstr>VINH!Print_Titles</vt:lpstr>
      <vt:lpstr>'VŨNG TÀU'!Print_Titles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2025-12-31T05:22:39Z</cp:lastPrinted>
  <dcterms:created xsi:type="dcterms:W3CDTF">2025-08-25T10:30:23Z</dcterms:created>
  <dcterms:modified xsi:type="dcterms:W3CDTF">2025-12-31T05:22:43Z</dcterms:modified>
</cp:coreProperties>
</file>