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 NEW\T02.2026+2025\2025\"/>
    </mc:Choice>
  </mc:AlternateContent>
  <xr:revisionPtr revIDLastSave="0" documentId="13_ncr:1_{BD36915F-E1F7-4EB0-9DCE-57500AC9D569}" xr6:coauthVersionLast="47" xr6:coauthVersionMax="47" xr10:uidLastSave="{00000000-0000-0000-0000-000000000000}"/>
  <bookViews>
    <workbookView xWindow="-120" yWindow="-120" windowWidth="24240" windowHeight="13140" firstSheet="1" activeTab="6" xr2:uid="{00000000-000D-0000-FFFF-FFFF00000000}"/>
  </bookViews>
  <sheets>
    <sheet name="TÂY HỒ" sheetId="13" r:id="rId1"/>
    <sheet name="VINH" sheetId="12" r:id="rId2"/>
    <sheet name="NHA TRANG GOLD COAST" sheetId="16" r:id="rId3"/>
    <sheet name="NHA TRANG" sheetId="11" r:id="rId4"/>
    <sheet name="GÒ VẤP" sheetId="10" r:id="rId5"/>
    <sheet name="CẦN THƠ" sheetId="9" r:id="rId6"/>
    <sheet name="TÂN BÌNH" sheetId="8" r:id="rId7"/>
    <sheet name="VŨNG TÀU" sheetId="7" r:id="rId8"/>
    <sheet name="BA ĐÌNH" sheetId="6" r:id="rId9"/>
    <sheet name="BÌNH THUẬN" sheetId="5" r:id="rId10"/>
    <sheet name="BÌNH DƯƠNG" sheetId="4" r:id="rId11"/>
    <sheet name="ĐÀ NẴNG" sheetId="15" r:id="rId12"/>
    <sheet name="ĐỒNG NAI" sheetId="14" r:id="rId13"/>
    <sheet name="PHÚ THỌ" sheetId="3" r:id="rId14"/>
    <sheet name="NAM SÀI GÒN" sheetId="1" r:id="rId15"/>
    <sheet name="Danh sách CN" sheetId="2" r:id="rId16"/>
  </sheets>
  <definedNames>
    <definedName name="_xlnm._FilterDatabase" localSheetId="8" hidden="1">'BA ĐÌNH'!$A$19:$H$52</definedName>
    <definedName name="_xlnm._FilterDatabase" localSheetId="10" hidden="1">'BÌNH DƯƠNG'!$A$19:$H$61</definedName>
    <definedName name="_xlnm._FilterDatabase" localSheetId="9" hidden="1">'BÌNH THUẬN'!$A$19:$H$66</definedName>
    <definedName name="_xlnm._FilterDatabase" localSheetId="5" hidden="1">'CẦN THƠ'!$A$19:$H$56</definedName>
    <definedName name="_xlnm._FilterDatabase" localSheetId="11" hidden="1">'ĐÀ NẴNG'!$A$19:$H$36</definedName>
    <definedName name="_xlnm._FilterDatabase" localSheetId="12" hidden="1">'ĐỒNG NAI'!$A$19:$H$37</definedName>
    <definedName name="_xlnm._FilterDatabase" localSheetId="4" hidden="1">'GÒ VẤP'!$A$19:$H$85</definedName>
    <definedName name="_xlnm._FilterDatabase" localSheetId="14" hidden="1">'NAM SÀI GÒN'!$A$19:$H$149</definedName>
    <definedName name="_xlnm._FilterDatabase" localSheetId="3" hidden="1">'NHA TRANG'!$A$19:$H$77</definedName>
    <definedName name="_xlnm._FilterDatabase" localSheetId="2" hidden="1">'NHA TRANG GOLD COAST'!$A$19:$H$22</definedName>
    <definedName name="_xlnm._FilterDatabase" localSheetId="13" hidden="1">'PHÚ THỌ'!$A$19:$H$35</definedName>
    <definedName name="_xlnm._FilterDatabase" localSheetId="6" hidden="1">'TÂN BÌNH'!$A$19:$H$47</definedName>
    <definedName name="_xlnm._FilterDatabase" localSheetId="0" hidden="1">'TÂY HỒ'!$A$19:$H$79</definedName>
    <definedName name="_xlnm._FilterDatabase" localSheetId="1" hidden="1">VINH!$A$19:$H$70</definedName>
    <definedName name="_xlnm._FilterDatabase" localSheetId="7" hidden="1">'VŨNG TÀU'!$A$19:$H$49</definedName>
    <definedName name="_xlnm.Print_Area" localSheetId="8">'BA ĐÌNH'!$A$1:$H$68</definedName>
    <definedName name="_xlnm.Print_Area" localSheetId="10">'BÌNH DƯƠNG'!$A$1:$H$75</definedName>
    <definedName name="_xlnm.Print_Area" localSheetId="9">'BÌNH THUẬN'!$A$1:$H$80</definedName>
    <definedName name="_xlnm.Print_Area" localSheetId="5">'CẦN THƠ'!$A$1:$H$72</definedName>
    <definedName name="_xlnm.Print_Area" localSheetId="11">'ĐÀ NẴNG'!$A$1:$H$49</definedName>
    <definedName name="_xlnm.Print_Area" localSheetId="12">'ĐỒNG NAI'!$A$1:$H$51</definedName>
    <definedName name="_xlnm.Print_Area" localSheetId="4">'GÒ VẤP'!$A$1:$H$102</definedName>
    <definedName name="_xlnm.Print_Area" localSheetId="14">'NAM SÀI GÒN'!$A$1:$H$160</definedName>
    <definedName name="_xlnm.Print_Area" localSheetId="3">'NHA TRANG'!$A$1:$H$94</definedName>
    <definedName name="_xlnm.Print_Area" localSheetId="2">'NHA TRANG GOLD COAST'!$A$1:$H$39</definedName>
    <definedName name="_xlnm.Print_Area" localSheetId="13">'PHÚ THỌ'!$A$1:$H$49</definedName>
    <definedName name="_xlnm.Print_Area" localSheetId="6">'TÂN BÌNH'!$A$1:$H$62</definedName>
    <definedName name="_xlnm.Print_Area" localSheetId="0">'TÂY HỒ'!$A$1:$H$97</definedName>
    <definedName name="_xlnm.Print_Area" localSheetId="1">VINH!$A$1:$H$85</definedName>
    <definedName name="_xlnm.Print_Area" localSheetId="7">'VŨNG TÀU'!$A$1:$H$64</definedName>
    <definedName name="_xlnm.Print_Titles" localSheetId="8">'BA ĐÌNH'!$19:$19</definedName>
    <definedName name="_xlnm.Print_Titles" localSheetId="10">'BÌNH DƯƠNG'!$19:$19</definedName>
    <definedName name="_xlnm.Print_Titles" localSheetId="9">'BÌNH THUẬN'!$19:$19</definedName>
    <definedName name="_xlnm.Print_Titles" localSheetId="5">'CẦN THƠ'!$19:$19</definedName>
    <definedName name="_xlnm.Print_Titles" localSheetId="11">'ĐÀ NẴNG'!$19:$19</definedName>
    <definedName name="_xlnm.Print_Titles" localSheetId="12">'ĐỒNG NAI'!$19:$19</definedName>
    <definedName name="_xlnm.Print_Titles" localSheetId="4">'GÒ VẤP'!$19:$19</definedName>
    <definedName name="_xlnm.Print_Titles" localSheetId="14">'NAM SÀI GÒN'!$19:$19</definedName>
    <definedName name="_xlnm.Print_Titles" localSheetId="3">'NHA TRANG'!$19:$19</definedName>
    <definedName name="_xlnm.Print_Titles" localSheetId="2">'NHA TRANG GOLD COAST'!$19:$19</definedName>
    <definedName name="_xlnm.Print_Titles" localSheetId="13">'PHÚ THỌ'!$19:$19</definedName>
    <definedName name="_xlnm.Print_Titles" localSheetId="6">'TÂN BÌNH'!$19:$19</definedName>
    <definedName name="_xlnm.Print_Titles" localSheetId="0">'TÂY HỒ'!$19:$19</definedName>
    <definedName name="_xlnm.Print_Titles" localSheetId="1">VINH!$19:$19</definedName>
    <definedName name="_xlnm.Print_Titles" localSheetId="7">'VŨNG TÀU'!$19:$19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3" l="1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22" i="12" l="1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22" i="15"/>
  <c r="H23" i="15"/>
  <c r="H24" i="15"/>
  <c r="H25" i="15"/>
  <c r="H26" i="15"/>
  <c r="H27" i="15"/>
  <c r="H28" i="15"/>
  <c r="H29" i="15"/>
  <c r="H30" i="15"/>
  <c r="H31" i="15"/>
  <c r="H32" i="15"/>
  <c r="F36" i="14"/>
  <c r="F37" i="14" s="1"/>
  <c r="G37" i="14" s="1"/>
  <c r="G36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F34" i="3"/>
  <c r="F35" i="3" s="1"/>
  <c r="G35" i="3" s="1"/>
  <c r="G34" i="3"/>
  <c r="H22" i="3"/>
  <c r="H23" i="3"/>
  <c r="H24" i="3"/>
  <c r="H25" i="3"/>
  <c r="H26" i="3"/>
  <c r="H27" i="3"/>
  <c r="H28" i="3"/>
  <c r="H29" i="3"/>
  <c r="H30" i="3"/>
  <c r="H31" i="3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G21" i="16"/>
  <c r="F21" i="16"/>
  <c r="F22" i="16" s="1"/>
  <c r="H20" i="16"/>
  <c r="H21" i="16" s="1"/>
  <c r="C16" i="16"/>
  <c r="C15" i="16"/>
  <c r="C14" i="16"/>
  <c r="H22" i="7"/>
  <c r="F148" i="1"/>
  <c r="F149" i="1" s="1"/>
  <c r="G148" i="1"/>
  <c r="H21" i="9"/>
  <c r="H22" i="9"/>
  <c r="H21" i="8"/>
  <c r="H44" i="8"/>
  <c r="H45" i="8"/>
  <c r="H21" i="7"/>
  <c r="H47" i="7"/>
  <c r="H21" i="6"/>
  <c r="H49" i="6"/>
  <c r="H33" i="15"/>
  <c r="H34" i="15"/>
  <c r="H21" i="14"/>
  <c r="H35" i="14"/>
  <c r="H21" i="3"/>
  <c r="H32" i="3"/>
  <c r="H33" i="3"/>
  <c r="G78" i="13"/>
  <c r="F78" i="13"/>
  <c r="F79" i="13" s="1"/>
  <c r="G69" i="12"/>
  <c r="F69" i="12"/>
  <c r="F70" i="12" s="1"/>
  <c r="H24" i="10"/>
  <c r="H25" i="10"/>
  <c r="H80" i="10"/>
  <c r="H81" i="10"/>
  <c r="G51" i="6"/>
  <c r="F51" i="6"/>
  <c r="F52" i="6" s="1"/>
  <c r="H50" i="6"/>
  <c r="H21" i="5"/>
  <c r="H22" i="5"/>
  <c r="H63" i="5"/>
  <c r="H21" i="4"/>
  <c r="H22" i="4"/>
  <c r="H59" i="4"/>
  <c r="H21" i="11"/>
  <c r="H22" i="11"/>
  <c r="H74" i="11"/>
  <c r="H75" i="11"/>
  <c r="H68" i="12"/>
  <c r="G48" i="7"/>
  <c r="F48" i="7"/>
  <c r="F49" i="7" s="1"/>
  <c r="G35" i="15"/>
  <c r="F35" i="15"/>
  <c r="F36" i="15" s="1"/>
  <c r="H21" i="15"/>
  <c r="H21" i="13"/>
  <c r="H77" i="13"/>
  <c r="H82" i="10"/>
  <c r="H83" i="10"/>
  <c r="H54" i="9"/>
  <c r="G149" i="1" l="1"/>
  <c r="H149" i="1" s="1"/>
  <c r="G22" i="16"/>
  <c r="H22" i="16" s="1"/>
  <c r="H35" i="3"/>
  <c r="C16" i="15" l="1"/>
  <c r="H20" i="15"/>
  <c r="H35" i="15" s="1"/>
  <c r="C16" i="14"/>
  <c r="H20" i="14"/>
  <c r="H36" i="14" l="1"/>
  <c r="C14" i="15"/>
  <c r="C15" i="15"/>
  <c r="G36" i="15"/>
  <c r="H36" i="15" s="1"/>
  <c r="C14" i="14"/>
  <c r="C15" i="14"/>
  <c r="H37" i="14"/>
  <c r="C15" i="13" l="1"/>
  <c r="H20" i="13"/>
  <c r="H21" i="12"/>
  <c r="H20" i="12"/>
  <c r="C16" i="12"/>
  <c r="C15" i="12"/>
  <c r="C14" i="12"/>
  <c r="C16" i="11"/>
  <c r="G76" i="11"/>
  <c r="F76" i="11"/>
  <c r="F77" i="11" s="1"/>
  <c r="H20" i="11"/>
  <c r="C15" i="10"/>
  <c r="G84" i="10"/>
  <c r="F84" i="10"/>
  <c r="F85" i="10" s="1"/>
  <c r="H23" i="10"/>
  <c r="H22" i="10"/>
  <c r="H21" i="10"/>
  <c r="H20" i="10"/>
  <c r="C16" i="9"/>
  <c r="G55" i="9"/>
  <c r="F55" i="9"/>
  <c r="H20" i="9"/>
  <c r="C16" i="8"/>
  <c r="G46" i="8"/>
  <c r="F46" i="8"/>
  <c r="F47" i="8" s="1"/>
  <c r="H20" i="8"/>
  <c r="C15" i="7"/>
  <c r="H20" i="7"/>
  <c r="H48" i="7" s="1"/>
  <c r="C16" i="6"/>
  <c r="H20" i="6"/>
  <c r="H51" i="6" s="1"/>
  <c r="C16" i="5"/>
  <c r="G65" i="5"/>
  <c r="F65" i="5"/>
  <c r="F66" i="5" s="1"/>
  <c r="H64" i="5"/>
  <c r="H20" i="5"/>
  <c r="C15" i="4"/>
  <c r="G60" i="4"/>
  <c r="F60" i="4"/>
  <c r="H20" i="4"/>
  <c r="H20" i="3"/>
  <c r="H34" i="3" s="1"/>
  <c r="C16" i="3"/>
  <c r="C15" i="3"/>
  <c r="C14" i="3"/>
  <c r="H20" i="1"/>
  <c r="C16" i="1"/>
  <c r="C15" i="1"/>
  <c r="C14" i="1"/>
  <c r="H69" i="12" l="1"/>
  <c r="F56" i="9"/>
  <c r="G56" i="9" s="1"/>
  <c r="H56" i="9" s="1"/>
  <c r="F61" i="4"/>
  <c r="G61" i="4" s="1"/>
  <c r="H61" i="4" s="1"/>
  <c r="H148" i="1"/>
  <c r="H78" i="13"/>
  <c r="C16" i="13"/>
  <c r="C14" i="13"/>
  <c r="G79" i="13"/>
  <c r="H79" i="13" s="1"/>
  <c r="G70" i="12"/>
  <c r="H70" i="12" s="1"/>
  <c r="H76" i="11"/>
  <c r="C14" i="11"/>
  <c r="C15" i="11"/>
  <c r="G77" i="11"/>
  <c r="H77" i="11" s="1"/>
  <c r="H84" i="10"/>
  <c r="C16" i="10"/>
  <c r="C14" i="10"/>
  <c r="G85" i="10"/>
  <c r="H85" i="10" s="1"/>
  <c r="H55" i="9"/>
  <c r="C14" i="9"/>
  <c r="C15" i="9"/>
  <c r="H46" i="8"/>
  <c r="C14" i="8"/>
  <c r="C15" i="8"/>
  <c r="G47" i="8"/>
  <c r="H47" i="8" s="1"/>
  <c r="C14" i="7"/>
  <c r="C16" i="7"/>
  <c r="G49" i="7"/>
  <c r="H49" i="7" s="1"/>
  <c r="C14" i="6"/>
  <c r="C15" i="6"/>
  <c r="G52" i="6"/>
  <c r="H52" i="6" s="1"/>
  <c r="H65" i="5"/>
  <c r="C14" i="5"/>
  <c r="C15" i="5"/>
  <c r="G66" i="5"/>
  <c r="H66" i="5" s="1"/>
  <c r="C14" i="4"/>
  <c r="C16" i="4"/>
  <c r="H60" i="4"/>
</calcChain>
</file>

<file path=xl/sharedStrings.xml><?xml version="1.0" encoding="utf-8"?>
<sst xmlns="http://schemas.openxmlformats.org/spreadsheetml/2006/main" count="2434" uniqueCount="692">
  <si>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</si>
  <si>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</si>
  <si>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</si>
  <si>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</si>
  <si>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</si>
  <si>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</si>
  <si>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</si>
  <si>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</si>
  <si>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</si>
  <si>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</si>
  <si>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</si>
  <si>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Bên mua hàng:</t>
  </si>
  <si>
    <t>LOTTE-007</t>
  </si>
  <si>
    <t xml:space="preserve">                     Chức vụ: </t>
  </si>
  <si>
    <t>STT</t>
  </si>
  <si>
    <t>Số hóa đơn</t>
  </si>
  <si>
    <t>Ký hiệu</t>
  </si>
  <si>
    <t>Ngày hóa đơn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</si>
  <si>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</si>
  <si>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</si>
  <si>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</si>
  <si>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</si>
  <si>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</si>
  <si>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</si>
  <si>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</si>
  <si>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</si>
  <si>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</si>
  <si>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</si>
  <si>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</si>
  <si>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</si>
  <si>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</si>
  <si>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</si>
  <si>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</si>
  <si>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</si>
  <si>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</si>
  <si>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</si>
  <si>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</si>
  <si>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</si>
  <si>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</si>
  <si>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</si>
  <si>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</si>
  <si>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</si>
  <si>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</si>
  <si>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</si>
  <si>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</si>
  <si>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</si>
  <si>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</si>
  <si>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</si>
  <si>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</si>
  <si>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</si>
  <si>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</si>
  <si>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</si>
  <si>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</si>
  <si>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</si>
  <si>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</si>
  <si>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</si>
  <si>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</si>
  <si>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</si>
  <si>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</si>
  <si>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</si>
  <si>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</si>
  <si>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</si>
  <si>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</si>
  <si>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</si>
  <si>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</si>
  <si>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</si>
  <si>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</si>
  <si>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</si>
  <si>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</si>
  <si>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</si>
  <si>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</si>
  <si>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</si>
  <si>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</si>
  <si>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</si>
  <si>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</si>
  <si>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</si>
  <si>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</si>
  <si>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</si>
  <si>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</si>
  <si>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</si>
  <si>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</si>
  <si>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</si>
  <si>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</si>
  <si>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</si>
  <si>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</si>
  <si>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12/14/18 Đường 49, Khu phố 69, Phường Hiệp Bình, TP. Hồ Chí Minh, Việt Nam</t>
  </si>
  <si>
    <t xml:space="preserve">                     Chức vụ: Phó Giám đốc</t>
  </si>
  <si>
    <t>TP Hồ Chí Minh, ngày 20 tháng 03 năm 2026</t>
  </si>
  <si>
    <t>BẢNG KÊ HÓA ĐƠN NĂM 2025</t>
  </si>
  <si>
    <t>Số: 152025/BKHD/NT-LOTTE</t>
  </si>
  <si>
    <t>Số: 142025/BKHD/NT-LOTTE</t>
  </si>
  <si>
    <t>Số: 132025/BKHD/NT-LOTTE</t>
  </si>
  <si>
    <t>Số: 122025/BKHD/NT-LOTTE</t>
  </si>
  <si>
    <t>Số: 112025/BKHD/NT-LOTTE</t>
  </si>
  <si>
    <t>Số: 102025/BKHD/NT-LOTTE</t>
  </si>
  <si>
    <t>Số: 092025/BKHD/NT-LOTTE</t>
  </si>
  <si>
    <t>Số: 082025/BKHD/NT-LOTTE</t>
  </si>
  <si>
    <t>Số: 072025/BKHD/NT-LOTTE</t>
  </si>
  <si>
    <t>Số: 062025/BKHD/NT-LOTTE</t>
  </si>
  <si>
    <t>Số: 052025/BKHD/NT-LOTTE</t>
  </si>
  <si>
    <t>Số: 042025/BKHD/NT-LOTTE</t>
  </si>
  <si>
    <t>Số: 032025/BKHD/NT-LOTTE</t>
  </si>
  <si>
    <t>Số: 022025/BKHD/NT-LOTTE</t>
  </si>
  <si>
    <t>Số: 012025/BKHD/NT-LOTTE</t>
  </si>
  <si>
    <t>Tổng chiết khấu (tỷ lệ 2%)</t>
  </si>
  <si>
    <t>1C25TNN</t>
  </si>
  <si>
    <t>1C25TNF</t>
  </si>
  <si>
    <t>00031284</t>
  </si>
  <si>
    <t>00031285</t>
  </si>
  <si>
    <t>00032841</t>
  </si>
  <si>
    <t>00032842</t>
  </si>
  <si>
    <t>00034265</t>
  </si>
  <si>
    <t>00034266</t>
  </si>
  <si>
    <t>00035334</t>
  </si>
  <si>
    <t>00035335</t>
  </si>
  <si>
    <t>00036660</t>
  </si>
  <si>
    <t>00036661</t>
  </si>
  <si>
    <t>00037158</t>
  </si>
  <si>
    <t>00037159</t>
  </si>
  <si>
    <t>00037160</t>
  </si>
  <si>
    <t>00038682</t>
  </si>
  <si>
    <t>00038683</t>
  </si>
  <si>
    <t>00039036</t>
  </si>
  <si>
    <t>00039037</t>
  </si>
  <si>
    <t>00040995</t>
  </si>
  <si>
    <t>00040996</t>
  </si>
  <si>
    <t>00040999</t>
  </si>
  <si>
    <t>00041900</t>
  </si>
  <si>
    <t>00043859</t>
  </si>
  <si>
    <t>00043860</t>
  </si>
  <si>
    <t>00043861</t>
  </si>
  <si>
    <t>00045477</t>
  </si>
  <si>
    <t>00045478</t>
  </si>
  <si>
    <t>00045479</t>
  </si>
  <si>
    <t>00047115</t>
  </si>
  <si>
    <t>00047116</t>
  </si>
  <si>
    <t>00047573</t>
  </si>
  <si>
    <t>00048777</t>
  </si>
  <si>
    <t>00048778</t>
  </si>
  <si>
    <t>00049329</t>
  </si>
  <si>
    <t>00049330</t>
  </si>
  <si>
    <t>00050688</t>
  </si>
  <si>
    <t>00050689</t>
  </si>
  <si>
    <t>00051957</t>
  </si>
  <si>
    <t>00051958</t>
  </si>
  <si>
    <t>00051959</t>
  </si>
  <si>
    <t>00052591</t>
  </si>
  <si>
    <t>00052592</t>
  </si>
  <si>
    <t>00052593</t>
  </si>
  <si>
    <t>00054479</t>
  </si>
  <si>
    <t>00054480</t>
  </si>
  <si>
    <t>00056368</t>
  </si>
  <si>
    <t>00057026</t>
  </si>
  <si>
    <t>00057048</t>
  </si>
  <si>
    <t>00059428</t>
  </si>
  <si>
    <t>00059429</t>
  </si>
  <si>
    <t>00061190</t>
  </si>
  <si>
    <t>00061458</t>
  </si>
  <si>
    <t>00061459</t>
  </si>
  <si>
    <t>00065444</t>
  </si>
  <si>
    <t>00065445</t>
  </si>
  <si>
    <t>00066818</t>
  </si>
  <si>
    <t>00066819</t>
  </si>
  <si>
    <t>00066820</t>
  </si>
  <si>
    <t>00066821</t>
  </si>
  <si>
    <t>00067114</t>
  </si>
  <si>
    <t>00069007</t>
  </si>
  <si>
    <t>00071011</t>
  </si>
  <si>
    <t>00072374</t>
  </si>
  <si>
    <t>00072375</t>
  </si>
  <si>
    <t>00072376</t>
  </si>
  <si>
    <t>00072377</t>
  </si>
  <si>
    <t>00073086</t>
  </si>
  <si>
    <t>00074378</t>
  </si>
  <si>
    <t>00076638</t>
  </si>
  <si>
    <t>00076639</t>
  </si>
  <si>
    <t>00077945</t>
  </si>
  <si>
    <t>00077946</t>
  </si>
  <si>
    <t>00079387</t>
  </si>
  <si>
    <t>00079388</t>
  </si>
  <si>
    <t>00080099</t>
  </si>
  <si>
    <t>00081267</t>
  </si>
  <si>
    <t>00082253</t>
  </si>
  <si>
    <t>00083714</t>
  </si>
  <si>
    <t>00083715</t>
  </si>
  <si>
    <t>00083716</t>
  </si>
  <si>
    <t>00084118</t>
  </si>
  <si>
    <t>00084367</t>
  </si>
  <si>
    <t>00084368</t>
  </si>
  <si>
    <t>00085288</t>
  </si>
  <si>
    <t>00085289</t>
  </si>
  <si>
    <t>00087031</t>
  </si>
  <si>
    <t>00087042</t>
  </si>
  <si>
    <t>00087412</t>
  </si>
  <si>
    <t>00087413</t>
  </si>
  <si>
    <t>00001738</t>
  </si>
  <si>
    <t>00001830</t>
  </si>
  <si>
    <t>00005299</t>
  </si>
  <si>
    <t>00008173</t>
  </si>
  <si>
    <t>00010500</t>
  </si>
  <si>
    <t>00000324</t>
  </si>
  <si>
    <t>00013908</t>
  </si>
  <si>
    <t>00015939</t>
  </si>
  <si>
    <t>00017518</t>
  </si>
  <si>
    <t>00017519</t>
  </si>
  <si>
    <t>00018854</t>
  </si>
  <si>
    <t>00018855</t>
  </si>
  <si>
    <t>00020448</t>
  </si>
  <si>
    <t>00020449</t>
  </si>
  <si>
    <t>00020450</t>
  </si>
  <si>
    <t>00021578</t>
  </si>
  <si>
    <t>00021579</t>
  </si>
  <si>
    <t>00021580</t>
  </si>
  <si>
    <t>00021581</t>
  </si>
  <si>
    <t>00022140</t>
  </si>
  <si>
    <t>00022141</t>
  </si>
  <si>
    <t>00023546</t>
  </si>
  <si>
    <t>00023547</t>
  </si>
  <si>
    <t>00023548</t>
  </si>
  <si>
    <t>00023549</t>
  </si>
  <si>
    <t>00025069</t>
  </si>
  <si>
    <t>00025070</t>
  </si>
  <si>
    <t>00026676</t>
  </si>
  <si>
    <t>00014500</t>
  </si>
  <si>
    <t>00017226</t>
  </si>
  <si>
    <t>00018510</t>
  </si>
  <si>
    <t>00036686</t>
  </si>
  <si>
    <t>00039236</t>
  </si>
  <si>
    <t>00041094</t>
  </si>
  <si>
    <t>00047423</t>
  </si>
  <si>
    <t>00052625</t>
  </si>
  <si>
    <t>00054499</t>
  </si>
  <si>
    <t>00063236</t>
  </si>
  <si>
    <t>00064777</t>
  </si>
  <si>
    <t>00069035</t>
  </si>
  <si>
    <t>00001761</t>
  </si>
  <si>
    <t>00077428</t>
  </si>
  <si>
    <t>00044186</t>
  </si>
  <si>
    <t>00045722</t>
  </si>
  <si>
    <t>00049350</t>
  </si>
  <si>
    <t>00052002</t>
  </si>
  <si>
    <t>00054378</t>
  </si>
  <si>
    <t>00056646</t>
  </si>
  <si>
    <t>00060747</t>
  </si>
  <si>
    <t>00061335</t>
  </si>
  <si>
    <t>00066802</t>
  </si>
  <si>
    <t>00071045</t>
  </si>
  <si>
    <t>00072363</t>
  </si>
  <si>
    <t>00073190</t>
  </si>
  <si>
    <t>00080206</t>
  </si>
  <si>
    <t>00080285</t>
  </si>
  <si>
    <t>00080286</t>
  </si>
  <si>
    <t>00085269</t>
  </si>
  <si>
    <t>02/12/2025</t>
  </si>
  <si>
    <t>00020440</t>
  </si>
  <si>
    <t>00044247</t>
  </si>
  <si>
    <t>00049470</t>
  </si>
  <si>
    <t>00052486</t>
  </si>
  <si>
    <t>00057887</t>
  </si>
  <si>
    <t>00061278</t>
  </si>
  <si>
    <t>00065711</t>
  </si>
  <si>
    <t>00073014</t>
  </si>
  <si>
    <t>00075090</t>
  </si>
  <si>
    <t>00078349</t>
  </si>
  <si>
    <t>00078350</t>
  </si>
  <si>
    <t>00080353</t>
  </si>
  <si>
    <t>00080354</t>
  </si>
  <si>
    <t>00085748</t>
  </si>
  <si>
    <t>00086208</t>
  </si>
  <si>
    <t>00001711</t>
  </si>
  <si>
    <t>00003520</t>
  </si>
  <si>
    <t>00008712</t>
  </si>
  <si>
    <t>00008713</t>
  </si>
  <si>
    <t>00012768</t>
  </si>
  <si>
    <t>00012789</t>
  </si>
  <si>
    <t>00018936</t>
  </si>
  <si>
    <t>00018937</t>
  </si>
  <si>
    <t>00020789</t>
  </si>
  <si>
    <t>00023461</t>
  </si>
  <si>
    <t>00026608</t>
  </si>
  <si>
    <t>00028511</t>
  </si>
  <si>
    <t>00034388</t>
  </si>
  <si>
    <t>00035976</t>
  </si>
  <si>
    <t>00035977</t>
  </si>
  <si>
    <t>00037333</t>
  </si>
  <si>
    <t>00040845</t>
  </si>
  <si>
    <t>00042531</t>
  </si>
  <si>
    <t>00044268</t>
  </si>
  <si>
    <t>00048378</t>
  </si>
  <si>
    <t>00051974</t>
  </si>
  <si>
    <t>00053683</t>
  </si>
  <si>
    <t>00056567</t>
  </si>
  <si>
    <t>00058100</t>
  </si>
  <si>
    <t>00058101</t>
  </si>
  <si>
    <t>00064751</t>
  </si>
  <si>
    <t>00066281</t>
  </si>
  <si>
    <t>00067207</t>
  </si>
  <si>
    <t>00069284</t>
  </si>
  <si>
    <t>00069285</t>
  </si>
  <si>
    <t>00072967</t>
  </si>
  <si>
    <t>00074389</t>
  </si>
  <si>
    <t>00080070</t>
  </si>
  <si>
    <t>00082137</t>
  </si>
  <si>
    <t>00083893</t>
  </si>
  <si>
    <t>00086474</t>
  </si>
  <si>
    <t>00086475</t>
  </si>
  <si>
    <t>00088191</t>
  </si>
  <si>
    <t>00089084</t>
  </si>
  <si>
    <t>00074985</t>
  </si>
  <si>
    <t>1C24TNN</t>
  </si>
  <si>
    <t>00001658</t>
  </si>
  <si>
    <t>00003296</t>
  </si>
  <si>
    <t>00006978</t>
  </si>
  <si>
    <t>00010648</t>
  </si>
  <si>
    <t>00000323</t>
  </si>
  <si>
    <t>00015564</t>
  </si>
  <si>
    <t>00017154</t>
  </si>
  <si>
    <t>00017264</t>
  </si>
  <si>
    <t>00017497</t>
  </si>
  <si>
    <t>00020455</t>
  </si>
  <si>
    <t>00021933</t>
  </si>
  <si>
    <t>00022239</t>
  </si>
  <si>
    <t>00023412</t>
  </si>
  <si>
    <t>00029818</t>
  </si>
  <si>
    <t>00001082</t>
  </si>
  <si>
    <t>00034184</t>
  </si>
  <si>
    <t>00035959</t>
  </si>
  <si>
    <t>00038670</t>
  </si>
  <si>
    <t>00001193</t>
  </si>
  <si>
    <t>00001195</t>
  </si>
  <si>
    <t>00043853</t>
  </si>
  <si>
    <t>00044032</t>
  </si>
  <si>
    <t>00047390</t>
  </si>
  <si>
    <t>00001295</t>
  </si>
  <si>
    <t>00052344</t>
  </si>
  <si>
    <t>00054367</t>
  </si>
  <si>
    <t>00001440</t>
  </si>
  <si>
    <t>00056577</t>
  </si>
  <si>
    <t>00001606</t>
  </si>
  <si>
    <t>00001607</t>
  </si>
  <si>
    <t>00067236</t>
  </si>
  <si>
    <t>00071125</t>
  </si>
  <si>
    <t>00001915</t>
  </si>
  <si>
    <t>00074804</t>
  </si>
  <si>
    <t>00075089</t>
  </si>
  <si>
    <t>00078502</t>
  </si>
  <si>
    <t>00078503</t>
  </si>
  <si>
    <t>00080350</t>
  </si>
  <si>
    <t>00083739</t>
  </si>
  <si>
    <t>00086207</t>
  </si>
  <si>
    <t>00002167</t>
  </si>
  <si>
    <t>00089009</t>
  </si>
  <si>
    <t>00089010</t>
  </si>
  <si>
    <t>00002189</t>
  </si>
  <si>
    <t>00001616</t>
  </si>
  <si>
    <t>00003556</t>
  </si>
  <si>
    <t>00004673</t>
  </si>
  <si>
    <t>00006951</t>
  </si>
  <si>
    <t>00008776</t>
  </si>
  <si>
    <t>00010630</t>
  </si>
  <si>
    <t>00012581</t>
  </si>
  <si>
    <t>00015737</t>
  </si>
  <si>
    <t>00017260</t>
  </si>
  <si>
    <t>00020580</t>
  </si>
  <si>
    <t>00023599</t>
  </si>
  <si>
    <t>00025123</t>
  </si>
  <si>
    <t>00026900</t>
  </si>
  <si>
    <t>00029747</t>
  </si>
  <si>
    <t>00031103</t>
  </si>
  <si>
    <t>00036649</t>
  </si>
  <si>
    <t>00036991</t>
  </si>
  <si>
    <t>00040775</t>
  </si>
  <si>
    <t>00045053</t>
  </si>
  <si>
    <t>00048801</t>
  </si>
  <si>
    <t>00050916</t>
  </si>
  <si>
    <t>00054457</t>
  </si>
  <si>
    <t>00057812</t>
  </si>
  <si>
    <t>00062781</t>
  </si>
  <si>
    <t>00065503</t>
  </si>
  <si>
    <t>00068495</t>
  </si>
  <si>
    <t>00069255</t>
  </si>
  <si>
    <t>00071083</t>
  </si>
  <si>
    <t>00074341</t>
  </si>
  <si>
    <t>00080212</t>
  </si>
  <si>
    <t>00085940</t>
  </si>
  <si>
    <t>00001049</t>
  </si>
  <si>
    <t>00003294</t>
  </si>
  <si>
    <t>00005392</t>
  </si>
  <si>
    <t>00007872</t>
  </si>
  <si>
    <t>00008806</t>
  </si>
  <si>
    <t>00010646</t>
  </si>
  <si>
    <t>00012723</t>
  </si>
  <si>
    <t>00017263</t>
  </si>
  <si>
    <t>00020598</t>
  </si>
  <si>
    <t>00022240</t>
  </si>
  <si>
    <t>00023837</t>
  </si>
  <si>
    <t>00025182</t>
  </si>
  <si>
    <t>00028151</t>
  </si>
  <si>
    <t>00032835</t>
  </si>
  <si>
    <t>00036657</t>
  </si>
  <si>
    <t>00038827</t>
  </si>
  <si>
    <t>00044034</t>
  </si>
  <si>
    <t>00045702</t>
  </si>
  <si>
    <t>00049228</t>
  </si>
  <si>
    <t>00052659</t>
  </si>
  <si>
    <t>00056625</t>
  </si>
  <si>
    <t>00061277</t>
  </si>
  <si>
    <t>00063294</t>
  </si>
  <si>
    <t>00071126</t>
  </si>
  <si>
    <t>00073016</t>
  </si>
  <si>
    <t>00074901</t>
  </si>
  <si>
    <t>00080351</t>
  </si>
  <si>
    <t>00082251</t>
  </si>
  <si>
    <t>00001122</t>
  </si>
  <si>
    <t>00003084</t>
  </si>
  <si>
    <t>00004991</t>
  </si>
  <si>
    <t>00006098</t>
  </si>
  <si>
    <t>00006777</t>
  </si>
  <si>
    <t>00006797</t>
  </si>
  <si>
    <t>00006980</t>
  </si>
  <si>
    <t>00008635</t>
  </si>
  <si>
    <t>00018506</t>
  </si>
  <si>
    <t>00020714</t>
  </si>
  <si>
    <t>00022037</t>
  </si>
  <si>
    <t>00023111</t>
  </si>
  <si>
    <t>00026541</t>
  </si>
  <si>
    <t>00026803</t>
  </si>
  <si>
    <t>00034297</t>
  </si>
  <si>
    <t>00041854</t>
  </si>
  <si>
    <t>00043511</t>
  </si>
  <si>
    <t>00048049</t>
  </si>
  <si>
    <t>00050311</t>
  </si>
  <si>
    <t>00056346</t>
  </si>
  <si>
    <t>00059659</t>
  </si>
  <si>
    <t>00062790</t>
  </si>
  <si>
    <t>00074927</t>
  </si>
  <si>
    <t>00077473</t>
  </si>
  <si>
    <t>00081285</t>
  </si>
  <si>
    <t>00002168</t>
  </si>
  <si>
    <t>00001954</t>
  </si>
  <si>
    <t>00005393</t>
  </si>
  <si>
    <t>00007874</t>
  </si>
  <si>
    <t>00008807</t>
  </si>
  <si>
    <t>00015563</t>
  </si>
  <si>
    <t>00017499</t>
  </si>
  <si>
    <t>00022238</t>
  </si>
  <si>
    <t>00023838</t>
  </si>
  <si>
    <t>00025452</t>
  </si>
  <si>
    <t>00030009</t>
  </si>
  <si>
    <t>00034562</t>
  </si>
  <si>
    <t>00001135</t>
  </si>
  <si>
    <t>00038671</t>
  </si>
  <si>
    <t>00001198</t>
  </si>
  <si>
    <t>00043854</t>
  </si>
  <si>
    <t>00045486</t>
  </si>
  <si>
    <t>00049471</t>
  </si>
  <si>
    <t>00050780</t>
  </si>
  <si>
    <t>00052660</t>
  </si>
  <si>
    <t>00054528</t>
  </si>
  <si>
    <t>00059413</t>
  </si>
  <si>
    <t>00059414</t>
  </si>
  <si>
    <t>00001498</t>
  </si>
  <si>
    <t>00065712</t>
  </si>
  <si>
    <t>00001719</t>
  </si>
  <si>
    <t>00069278</t>
  </si>
  <si>
    <t>00071354</t>
  </si>
  <si>
    <t>00075088</t>
  </si>
  <si>
    <t>00078504</t>
  </si>
  <si>
    <t>00001916</t>
  </si>
  <si>
    <t>00080352</t>
  </si>
  <si>
    <t>00082473</t>
  </si>
  <si>
    <t>00089011</t>
  </si>
  <si>
    <t>00001435</t>
  </si>
  <si>
    <t>00001436</t>
  </si>
  <si>
    <t>00003059</t>
  </si>
  <si>
    <t>00003406</t>
  </si>
  <si>
    <t>00006826</t>
  </si>
  <si>
    <t>00015163</t>
  </si>
  <si>
    <t>00016592</t>
  </si>
  <si>
    <t>00018852</t>
  </si>
  <si>
    <t>00020654</t>
  </si>
  <si>
    <t>00022964</t>
  </si>
  <si>
    <t>00026683</t>
  </si>
  <si>
    <t>00028766</t>
  </si>
  <si>
    <t>00029751</t>
  </si>
  <si>
    <t>00035482</t>
  </si>
  <si>
    <t>00036990</t>
  </si>
  <si>
    <t>00038700</t>
  </si>
  <si>
    <t>00038868</t>
  </si>
  <si>
    <t>00040911</t>
  </si>
  <si>
    <t>00044109</t>
  </si>
  <si>
    <t>00045501</t>
  </si>
  <si>
    <t>00045592</t>
  </si>
  <si>
    <t>00045604</t>
  </si>
  <si>
    <t>00046715</t>
  </si>
  <si>
    <t>00047492</t>
  </si>
  <si>
    <t>00048813</t>
  </si>
  <si>
    <t>00052352</t>
  </si>
  <si>
    <t>00054176</t>
  </si>
  <si>
    <t>00056350</t>
  </si>
  <si>
    <t>00056351</t>
  </si>
  <si>
    <t>00057804</t>
  </si>
  <si>
    <t>00059517</t>
  </si>
  <si>
    <t>00061199</t>
  </si>
  <si>
    <t>00063360</t>
  </si>
  <si>
    <t>00063361</t>
  </si>
  <si>
    <t>00067131</t>
  </si>
  <si>
    <t>00068521</t>
  </si>
  <si>
    <t>00068522</t>
  </si>
  <si>
    <t>00068523</t>
  </si>
  <si>
    <t>00070359</t>
  </si>
  <si>
    <t>00070360</t>
  </si>
  <si>
    <t>00071061</t>
  </si>
  <si>
    <t>00071062</t>
  </si>
  <si>
    <t>00072382</t>
  </si>
  <si>
    <t>00072383</t>
  </si>
  <si>
    <t>00074149</t>
  </si>
  <si>
    <t>00074849</t>
  </si>
  <si>
    <t>00075975</t>
  </si>
  <si>
    <t>00075976</t>
  </si>
  <si>
    <t>00077593</t>
  </si>
  <si>
    <t>00078380</t>
  </si>
  <si>
    <t>00078456</t>
  </si>
  <si>
    <t>00078458</t>
  </si>
  <si>
    <t>00080078</t>
  </si>
  <si>
    <t>00083418</t>
  </si>
  <si>
    <t>00084324</t>
  </si>
  <si>
    <t>00085291</t>
  </si>
  <si>
    <t>00086040</t>
  </si>
  <si>
    <t>00087420</t>
  </si>
  <si>
    <t>00089756</t>
  </si>
  <si>
    <t>00089757</t>
  </si>
  <si>
    <t>00074986</t>
  </si>
  <si>
    <t>00000061</t>
  </si>
  <si>
    <t>00001413</t>
  </si>
  <si>
    <t>00001414</t>
  </si>
  <si>
    <t>00001659</t>
  </si>
  <si>
    <t>00001953</t>
  </si>
  <si>
    <t>00003295</t>
  </si>
  <si>
    <t>00003580</t>
  </si>
  <si>
    <t>00005124</t>
  </si>
  <si>
    <t>00005391</t>
  </si>
  <si>
    <t>00007873</t>
  </si>
  <si>
    <t>00008805</t>
  </si>
  <si>
    <t>00010647</t>
  </si>
  <si>
    <t>00012607</t>
  </si>
  <si>
    <t>00014332</t>
  </si>
  <si>
    <t>00014333</t>
  </si>
  <si>
    <t>00018829</t>
  </si>
  <si>
    <t>00020599</t>
  </si>
  <si>
    <t>00021934</t>
  </si>
  <si>
    <t>00000814</t>
  </si>
  <si>
    <t>00024944</t>
  </si>
  <si>
    <t>00026585</t>
  </si>
  <si>
    <t>00028361</t>
  </si>
  <si>
    <t>00030010</t>
  </si>
  <si>
    <t>00034563</t>
  </si>
  <si>
    <t>00037065</t>
  </si>
  <si>
    <t>00038828</t>
  </si>
  <si>
    <t>00040799</t>
  </si>
  <si>
    <t>00042350</t>
  </si>
  <si>
    <t>00042510</t>
  </si>
  <si>
    <t>00043856</t>
  </si>
  <si>
    <t>00044035</t>
  </si>
  <si>
    <t>00045487</t>
  </si>
  <si>
    <t>00052342</t>
  </si>
  <si>
    <t>00052343</t>
  </si>
  <si>
    <t>00054368</t>
  </si>
  <si>
    <t>00056578</t>
  </si>
  <si>
    <t>00057888</t>
  </si>
  <si>
    <t>00063206</t>
  </si>
  <si>
    <t>00063209</t>
  </si>
  <si>
    <t>00066976</t>
  </si>
  <si>
    <t>00071127</t>
  </si>
  <si>
    <t>00073015</t>
  </si>
  <si>
    <t>00074803</t>
  </si>
  <si>
    <t>00074902</t>
  </si>
  <si>
    <t>00075087</t>
  </si>
  <si>
    <t>00079424</t>
  </si>
  <si>
    <t>00079425</t>
  </si>
  <si>
    <t>00082474</t>
  </si>
  <si>
    <t>00085747</t>
  </si>
  <si>
    <t>00086206</t>
  </si>
  <si>
    <t>00088161</t>
  </si>
  <si>
    <t>00017498</t>
  </si>
  <si>
    <t>00001657</t>
  </si>
  <si>
    <t>00003297</t>
  </si>
  <si>
    <t>00000136</t>
  </si>
  <si>
    <t>00007871</t>
  </si>
  <si>
    <t>00012608</t>
  </si>
  <si>
    <t>00014334</t>
  </si>
  <si>
    <t>00017266</t>
  </si>
  <si>
    <t>00000700</t>
  </si>
  <si>
    <t>00018915</t>
  </si>
  <si>
    <t>00022241</t>
  </si>
  <si>
    <t>00025183</t>
  </si>
  <si>
    <t>00000905</t>
  </si>
  <si>
    <t>00029819</t>
  </si>
  <si>
    <t>00001081</t>
  </si>
  <si>
    <t>00001083</t>
  </si>
  <si>
    <t>00034370</t>
  </si>
  <si>
    <t>00035960</t>
  </si>
  <si>
    <t>00037066</t>
  </si>
  <si>
    <t>00038829</t>
  </si>
  <si>
    <t>00001194</t>
  </si>
  <si>
    <t>00040810</t>
  </si>
  <si>
    <t>00042511</t>
  </si>
  <si>
    <t>00042657</t>
  </si>
  <si>
    <t>00045703</t>
  </si>
  <si>
    <t>00047550</t>
  </si>
  <si>
    <t>00050677</t>
  </si>
  <si>
    <t>00052487</t>
  </si>
  <si>
    <t>00054366</t>
  </si>
  <si>
    <t>00001441</t>
  </si>
  <si>
    <t>00001442</t>
  </si>
  <si>
    <t>00057889</t>
  </si>
  <si>
    <t>00059415</t>
  </si>
  <si>
    <t>00059787</t>
  </si>
  <si>
    <t>00001605</t>
  </si>
  <si>
    <t>00065394</t>
  </si>
  <si>
    <t>00065713</t>
  </si>
  <si>
    <t>00067237</t>
  </si>
  <si>
    <t>00068997</t>
  </si>
  <si>
    <t>00073160</t>
  </si>
  <si>
    <t>00074903</t>
  </si>
  <si>
    <t>00077040</t>
  </si>
  <si>
    <t>00001914</t>
  </si>
  <si>
    <t>00001917</t>
  </si>
  <si>
    <t>00079426</t>
  </si>
  <si>
    <t>00082252</t>
  </si>
  <si>
    <t>00084111</t>
  </si>
  <si>
    <t>00088162</t>
  </si>
  <si>
    <t>00002165</t>
  </si>
  <si>
    <t>00002166</t>
  </si>
  <si>
    <t>00001402</t>
  </si>
  <si>
    <t>00001615</t>
  </si>
  <si>
    <t>00003261</t>
  </si>
  <si>
    <t>00008407</t>
  </si>
  <si>
    <t>00008957</t>
  </si>
  <si>
    <t>00012580</t>
  </si>
  <si>
    <t>00014271</t>
  </si>
  <si>
    <t>00017259</t>
  </si>
  <si>
    <t>00017493</t>
  </si>
  <si>
    <t>00020646</t>
  </si>
  <si>
    <t>00023600</t>
  </si>
  <si>
    <t>00025425</t>
  </si>
  <si>
    <t>00026901</t>
  </si>
  <si>
    <t>00026902</t>
  </si>
  <si>
    <t>00028157</t>
  </si>
  <si>
    <t>00029682</t>
  </si>
  <si>
    <t>00029785</t>
  </si>
  <si>
    <t>00031144</t>
  </si>
  <si>
    <t>00032280</t>
  </si>
  <si>
    <t>00033904</t>
  </si>
  <si>
    <t>00037981</t>
  </si>
  <si>
    <t>00037982</t>
  </si>
  <si>
    <t>00038284</t>
  </si>
  <si>
    <t>00038793</t>
  </si>
  <si>
    <t>00043578</t>
  </si>
  <si>
    <t>00045054</t>
  </si>
  <si>
    <t>00046825</t>
  </si>
  <si>
    <t>00046826</t>
  </si>
  <si>
    <t>00048802</t>
  </si>
  <si>
    <t>00048803</t>
  </si>
  <si>
    <t>00049129</t>
  </si>
  <si>
    <t>00050917</t>
  </si>
  <si>
    <t>00052421</t>
  </si>
  <si>
    <t>00052433</t>
  </si>
  <si>
    <t>00054305</t>
  </si>
  <si>
    <t>00056300</t>
  </si>
  <si>
    <t>00057813</t>
  </si>
  <si>
    <t>00059472</t>
  </si>
  <si>
    <t>00061129</t>
  </si>
  <si>
    <t>00065428</t>
  </si>
  <si>
    <t>00066970</t>
  </si>
  <si>
    <t>00067063</t>
  </si>
  <si>
    <t>00069020</t>
  </si>
  <si>
    <t>00069021</t>
  </si>
  <si>
    <t>00069254</t>
  </si>
  <si>
    <t>00072947</t>
  </si>
  <si>
    <t>00072948</t>
  </si>
  <si>
    <t>00074340</t>
  </si>
  <si>
    <t>00076765</t>
  </si>
  <si>
    <t>00078466</t>
  </si>
  <si>
    <t>00078467</t>
  </si>
  <si>
    <t>00080213</t>
  </si>
  <si>
    <t>00080214</t>
  </si>
  <si>
    <t>00084071</t>
  </si>
  <si>
    <t>00085928</t>
  </si>
  <si>
    <t>00087248</t>
  </si>
  <si>
    <t>00087253</t>
  </si>
  <si>
    <t>00088250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</si>
</sst>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4" fontId="1" fillId="0" borderId="0" xfId="0" applyNumberFormat="1" applyFont="1"/>
    <xf numFmtId="3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8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/>
    <xf numFmtId="38" fontId="6" fillId="0" borderId="0" xfId="0" applyNumberFormat="1" applyFont="1"/>
    <xf numFmtId="0" fontId="10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8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38" fontId="9" fillId="0" borderId="3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opLeftCell="A71" zoomScaleNormal="100" workbookViewId="0">
      <selection activeCell="F79" sqref="F79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48.1406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89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TÂY HỒ</v>
      </c>
      <c r="D14" s="6"/>
      <c r="F14" s="8"/>
      <c r="G14" s="8"/>
      <c r="H14" s="8"/>
      <c r="J14" s="7" t="s">
        <v>77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0304741634-015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Tầng hầm B1, Lotte Mall Hà Nội, Số 272 Võ Chí Công,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7.25" x14ac:dyDescent="0.25">
      <c r="A20" s="14">
        <v>1</v>
      </c>
      <c r="B20" s="15" t="s">
        <v>634</v>
      </c>
      <c r="C20" s="14" t="s">
        <v>105</v>
      </c>
      <c r="D20" s="16">
        <v>45660</v>
      </c>
      <c r="E20" s="17" t="s">
        <v>78</v>
      </c>
      <c r="F20" s="18">
        <v>1905060</v>
      </c>
      <c r="G20" s="18">
        <v>152405</v>
      </c>
      <c r="H20" s="18">
        <f>+F20+G20</f>
        <v>2057465</v>
      </c>
    </row>
    <row r="21" spans="1:8" ht="47.25" x14ac:dyDescent="0.25">
      <c r="A21" s="14">
        <v>2</v>
      </c>
      <c r="B21" s="15" t="s">
        <v>635</v>
      </c>
      <c r="C21" s="14" t="s">
        <v>105</v>
      </c>
      <c r="D21" s="16">
        <v>45663</v>
      </c>
      <c r="E21" s="17" t="s">
        <v>78</v>
      </c>
      <c r="F21" s="18">
        <v>3254680</v>
      </c>
      <c r="G21" s="18">
        <v>260374</v>
      </c>
      <c r="H21" s="18">
        <f t="shared" ref="H21:H77" si="0">+F21+G21</f>
        <v>3515054</v>
      </c>
    </row>
    <row r="22" spans="1:8" ht="47.25" x14ac:dyDescent="0.25">
      <c r="A22" s="14">
        <v>3</v>
      </c>
      <c r="B22" s="15" t="s">
        <v>636</v>
      </c>
      <c r="C22" s="14" t="s">
        <v>105</v>
      </c>
      <c r="D22" s="16">
        <v>45670</v>
      </c>
      <c r="E22" s="17" t="s">
        <v>78</v>
      </c>
      <c r="F22" s="18">
        <v>6945280</v>
      </c>
      <c r="G22" s="18">
        <v>555622</v>
      </c>
      <c r="H22" s="18">
        <f t="shared" ref="H22:H76" si="1">+F22+G22</f>
        <v>7500902</v>
      </c>
    </row>
    <row r="23" spans="1:8" ht="47.25" x14ac:dyDescent="0.25">
      <c r="A23" s="14">
        <v>4</v>
      </c>
      <c r="B23" s="15" t="s">
        <v>637</v>
      </c>
      <c r="C23" s="14" t="s">
        <v>105</v>
      </c>
      <c r="D23" s="16">
        <v>45695</v>
      </c>
      <c r="E23" s="17" t="s">
        <v>78</v>
      </c>
      <c r="F23" s="18">
        <v>6746580</v>
      </c>
      <c r="G23" s="18">
        <v>539726</v>
      </c>
      <c r="H23" s="18">
        <f t="shared" si="1"/>
        <v>7286306</v>
      </c>
    </row>
    <row r="24" spans="1:8" ht="47.25" x14ac:dyDescent="0.25">
      <c r="A24" s="14">
        <v>5</v>
      </c>
      <c r="B24" s="15" t="s">
        <v>638</v>
      </c>
      <c r="C24" s="14" t="s">
        <v>105</v>
      </c>
      <c r="D24" s="16">
        <v>45700</v>
      </c>
      <c r="E24" s="17" t="s">
        <v>78</v>
      </c>
      <c r="F24" s="18">
        <v>3293210</v>
      </c>
      <c r="G24" s="18">
        <v>263457</v>
      </c>
      <c r="H24" s="18">
        <f t="shared" si="1"/>
        <v>3556667</v>
      </c>
    </row>
    <row r="25" spans="1:8" ht="47.25" x14ac:dyDescent="0.25">
      <c r="A25" s="14">
        <v>6</v>
      </c>
      <c r="B25" s="15" t="s">
        <v>639</v>
      </c>
      <c r="C25" s="14" t="s">
        <v>105</v>
      </c>
      <c r="D25" s="16">
        <v>45712</v>
      </c>
      <c r="E25" s="17" t="s">
        <v>78</v>
      </c>
      <c r="F25" s="18">
        <v>1110580</v>
      </c>
      <c r="G25" s="18">
        <v>88846</v>
      </c>
      <c r="H25" s="18">
        <f t="shared" si="1"/>
        <v>1199426</v>
      </c>
    </row>
    <row r="26" spans="1:8" ht="47.25" x14ac:dyDescent="0.25">
      <c r="A26" s="14">
        <v>7</v>
      </c>
      <c r="B26" s="15" t="s">
        <v>640</v>
      </c>
      <c r="C26" s="14" t="s">
        <v>105</v>
      </c>
      <c r="D26" s="16">
        <v>45719</v>
      </c>
      <c r="E26" s="17" t="s">
        <v>78</v>
      </c>
      <c r="F26" s="18">
        <v>2500238</v>
      </c>
      <c r="G26" s="18">
        <v>200019</v>
      </c>
      <c r="H26" s="18">
        <f t="shared" si="1"/>
        <v>2700257</v>
      </c>
    </row>
    <row r="27" spans="1:8" ht="47.25" x14ac:dyDescent="0.25">
      <c r="A27" s="14">
        <v>8</v>
      </c>
      <c r="B27" s="15" t="s">
        <v>641</v>
      </c>
      <c r="C27" s="14" t="s">
        <v>105</v>
      </c>
      <c r="D27" s="16">
        <v>45733</v>
      </c>
      <c r="E27" s="17" t="s">
        <v>78</v>
      </c>
      <c r="F27" s="18">
        <v>888460</v>
      </c>
      <c r="G27" s="18">
        <v>71077</v>
      </c>
      <c r="H27" s="18">
        <f t="shared" si="1"/>
        <v>959537</v>
      </c>
    </row>
    <row r="28" spans="1:8" ht="47.25" x14ac:dyDescent="0.25">
      <c r="A28" s="14">
        <v>9</v>
      </c>
      <c r="B28" s="15" t="s">
        <v>642</v>
      </c>
      <c r="C28" s="14" t="s">
        <v>105</v>
      </c>
      <c r="D28" s="16">
        <v>45735</v>
      </c>
      <c r="E28" s="17" t="s">
        <v>78</v>
      </c>
      <c r="F28" s="18">
        <v>1776920</v>
      </c>
      <c r="G28" s="18">
        <v>142154</v>
      </c>
      <c r="H28" s="18">
        <f t="shared" si="1"/>
        <v>1919074</v>
      </c>
    </row>
    <row r="29" spans="1:8" ht="47.25" x14ac:dyDescent="0.25">
      <c r="A29" s="14">
        <v>10</v>
      </c>
      <c r="B29" s="15" t="s">
        <v>643</v>
      </c>
      <c r="C29" s="14" t="s">
        <v>105</v>
      </c>
      <c r="D29" s="16">
        <v>45748</v>
      </c>
      <c r="E29" s="17" t="s">
        <v>78</v>
      </c>
      <c r="F29" s="18">
        <v>1575585</v>
      </c>
      <c r="G29" s="18">
        <v>126047</v>
      </c>
      <c r="H29" s="18">
        <f t="shared" si="1"/>
        <v>1701632</v>
      </c>
    </row>
    <row r="30" spans="1:8" ht="47.25" x14ac:dyDescent="0.25">
      <c r="A30" s="14">
        <v>11</v>
      </c>
      <c r="B30" s="15" t="s">
        <v>644</v>
      </c>
      <c r="C30" s="14" t="s">
        <v>105</v>
      </c>
      <c r="D30" s="16">
        <v>45761</v>
      </c>
      <c r="E30" s="17" t="s">
        <v>78</v>
      </c>
      <c r="F30" s="18">
        <v>2301240</v>
      </c>
      <c r="G30" s="18">
        <v>184099</v>
      </c>
      <c r="H30" s="18">
        <f t="shared" si="1"/>
        <v>2485339</v>
      </c>
    </row>
    <row r="31" spans="1:8" ht="47.25" x14ac:dyDescent="0.25">
      <c r="A31" s="14">
        <v>12</v>
      </c>
      <c r="B31" s="15" t="s">
        <v>645</v>
      </c>
      <c r="C31" s="14" t="s">
        <v>105</v>
      </c>
      <c r="D31" s="16">
        <v>45770</v>
      </c>
      <c r="E31" s="17" t="s">
        <v>78</v>
      </c>
      <c r="F31" s="18">
        <v>2182630</v>
      </c>
      <c r="G31" s="18">
        <v>174610</v>
      </c>
      <c r="H31" s="18">
        <f t="shared" si="1"/>
        <v>2357240</v>
      </c>
    </row>
    <row r="32" spans="1:8" ht="47.25" x14ac:dyDescent="0.25">
      <c r="A32" s="14">
        <v>13</v>
      </c>
      <c r="B32" s="15" t="s">
        <v>646</v>
      </c>
      <c r="C32" s="14" t="s">
        <v>105</v>
      </c>
      <c r="D32" s="16">
        <v>45779</v>
      </c>
      <c r="E32" s="17" t="s">
        <v>78</v>
      </c>
      <c r="F32" s="18">
        <v>1745950</v>
      </c>
      <c r="G32" s="18">
        <v>139676</v>
      </c>
      <c r="H32" s="18">
        <f t="shared" si="1"/>
        <v>1885626</v>
      </c>
    </row>
    <row r="33" spans="1:8" ht="47.25" x14ac:dyDescent="0.25">
      <c r="A33" s="14">
        <v>14</v>
      </c>
      <c r="B33" s="15" t="s">
        <v>647</v>
      </c>
      <c r="C33" s="14" t="s">
        <v>105</v>
      </c>
      <c r="D33" s="16">
        <v>45779</v>
      </c>
      <c r="E33" s="17" t="s">
        <v>78</v>
      </c>
      <c r="F33" s="18">
        <v>2221160</v>
      </c>
      <c r="G33" s="18">
        <v>177693</v>
      </c>
      <c r="H33" s="18">
        <f t="shared" si="1"/>
        <v>2398853</v>
      </c>
    </row>
    <row r="34" spans="1:8" ht="47.25" x14ac:dyDescent="0.25">
      <c r="A34" s="14">
        <v>15</v>
      </c>
      <c r="B34" s="15" t="s">
        <v>648</v>
      </c>
      <c r="C34" s="14" t="s">
        <v>105</v>
      </c>
      <c r="D34" s="16">
        <v>45783</v>
      </c>
      <c r="E34" s="17" t="s">
        <v>78</v>
      </c>
      <c r="F34" s="18">
        <v>2381320</v>
      </c>
      <c r="G34" s="18">
        <v>190506</v>
      </c>
      <c r="H34" s="18">
        <f t="shared" si="1"/>
        <v>2571826</v>
      </c>
    </row>
    <row r="35" spans="1:8" ht="47.25" x14ac:dyDescent="0.25">
      <c r="A35" s="14">
        <v>16</v>
      </c>
      <c r="B35" s="15" t="s">
        <v>649</v>
      </c>
      <c r="C35" s="14" t="s">
        <v>105</v>
      </c>
      <c r="D35" s="16">
        <v>45786</v>
      </c>
      <c r="E35" s="17" t="s">
        <v>78</v>
      </c>
      <c r="F35" s="18">
        <v>2144100</v>
      </c>
      <c r="G35" s="18">
        <v>171528</v>
      </c>
      <c r="H35" s="18">
        <f t="shared" si="1"/>
        <v>2315628</v>
      </c>
    </row>
    <row r="36" spans="1:8" ht="47.25" x14ac:dyDescent="0.25">
      <c r="A36" s="14">
        <v>17</v>
      </c>
      <c r="B36" s="15" t="s">
        <v>650</v>
      </c>
      <c r="C36" s="14" t="s">
        <v>105</v>
      </c>
      <c r="D36" s="16">
        <v>45789</v>
      </c>
      <c r="E36" s="17" t="s">
        <v>78</v>
      </c>
      <c r="F36" s="18">
        <v>2221160</v>
      </c>
      <c r="G36" s="18">
        <v>177693</v>
      </c>
      <c r="H36" s="18">
        <f t="shared" si="1"/>
        <v>2398853</v>
      </c>
    </row>
    <row r="37" spans="1:8" ht="47.25" x14ac:dyDescent="0.25">
      <c r="A37" s="14">
        <v>18</v>
      </c>
      <c r="B37" s="15" t="s">
        <v>651</v>
      </c>
      <c r="C37" s="14" t="s">
        <v>105</v>
      </c>
      <c r="D37" s="16">
        <v>45796</v>
      </c>
      <c r="E37" s="17" t="s">
        <v>78</v>
      </c>
      <c r="F37" s="18">
        <v>2221160</v>
      </c>
      <c r="G37" s="18">
        <v>177693</v>
      </c>
      <c r="H37" s="18">
        <f t="shared" si="1"/>
        <v>2398853</v>
      </c>
    </row>
    <row r="38" spans="1:8" ht="47.25" x14ac:dyDescent="0.25">
      <c r="A38" s="14">
        <v>19</v>
      </c>
      <c r="B38" s="15" t="s">
        <v>652</v>
      </c>
      <c r="C38" s="14" t="s">
        <v>105</v>
      </c>
      <c r="D38" s="16">
        <v>45799</v>
      </c>
      <c r="E38" s="17" t="s">
        <v>78</v>
      </c>
      <c r="F38" s="18">
        <v>2381320</v>
      </c>
      <c r="G38" s="18">
        <v>190506</v>
      </c>
      <c r="H38" s="18">
        <f t="shared" si="1"/>
        <v>2571826</v>
      </c>
    </row>
    <row r="39" spans="1:8" ht="47.25" x14ac:dyDescent="0.25">
      <c r="A39" s="14">
        <v>20</v>
      </c>
      <c r="B39" s="15" t="s">
        <v>653</v>
      </c>
      <c r="C39" s="14" t="s">
        <v>105</v>
      </c>
      <c r="D39" s="16">
        <v>45806</v>
      </c>
      <c r="E39" s="17" t="s">
        <v>78</v>
      </c>
      <c r="F39" s="18">
        <v>1608075</v>
      </c>
      <c r="G39" s="18">
        <v>128646</v>
      </c>
      <c r="H39" s="18">
        <f t="shared" si="1"/>
        <v>1736721</v>
      </c>
    </row>
    <row r="40" spans="1:8" ht="47.25" x14ac:dyDescent="0.25">
      <c r="A40" s="14">
        <v>21</v>
      </c>
      <c r="B40" s="15" t="s">
        <v>654</v>
      </c>
      <c r="C40" s="14" t="s">
        <v>105</v>
      </c>
      <c r="D40" s="16">
        <v>45827</v>
      </c>
      <c r="E40" s="17" t="s">
        <v>78</v>
      </c>
      <c r="F40" s="18">
        <v>2818000</v>
      </c>
      <c r="G40" s="18">
        <v>225440</v>
      </c>
      <c r="H40" s="18">
        <f t="shared" si="1"/>
        <v>3043440</v>
      </c>
    </row>
    <row r="41" spans="1:8" ht="47.25" x14ac:dyDescent="0.25">
      <c r="A41" s="14">
        <v>22</v>
      </c>
      <c r="B41" s="15" t="s">
        <v>655</v>
      </c>
      <c r="C41" s="14" t="s">
        <v>105</v>
      </c>
      <c r="D41" s="16">
        <v>45827</v>
      </c>
      <c r="E41" s="17" t="s">
        <v>78</v>
      </c>
      <c r="F41" s="18">
        <v>1150620</v>
      </c>
      <c r="G41" s="18">
        <v>92050</v>
      </c>
      <c r="H41" s="18">
        <f t="shared" si="1"/>
        <v>1242670</v>
      </c>
    </row>
    <row r="42" spans="1:8" ht="47.25" x14ac:dyDescent="0.25">
      <c r="A42" s="14">
        <v>23</v>
      </c>
      <c r="B42" s="15" t="s">
        <v>656</v>
      </c>
      <c r="C42" s="14" t="s">
        <v>105</v>
      </c>
      <c r="D42" s="16">
        <v>45827</v>
      </c>
      <c r="E42" s="17" t="s">
        <v>78</v>
      </c>
      <c r="F42" s="18">
        <v>1110580</v>
      </c>
      <c r="G42" s="18">
        <v>88846</v>
      </c>
      <c r="H42" s="18">
        <f t="shared" si="1"/>
        <v>1199426</v>
      </c>
    </row>
    <row r="43" spans="1:8" ht="47.25" x14ac:dyDescent="0.25">
      <c r="A43" s="14">
        <v>24</v>
      </c>
      <c r="B43" s="15" t="s">
        <v>657</v>
      </c>
      <c r="C43" s="14" t="s">
        <v>105</v>
      </c>
      <c r="D43" s="16">
        <v>45831</v>
      </c>
      <c r="E43" s="17" t="s">
        <v>78</v>
      </c>
      <c r="F43" s="18">
        <v>1705910</v>
      </c>
      <c r="G43" s="18">
        <v>136473</v>
      </c>
      <c r="H43" s="18">
        <f t="shared" si="1"/>
        <v>1842383</v>
      </c>
    </row>
    <row r="44" spans="1:8" ht="47.25" x14ac:dyDescent="0.25">
      <c r="A44" s="14">
        <v>25</v>
      </c>
      <c r="B44" s="15" t="s">
        <v>658</v>
      </c>
      <c r="C44" s="14" t="s">
        <v>105</v>
      </c>
      <c r="D44" s="16">
        <v>45849</v>
      </c>
      <c r="E44" s="17" t="s">
        <v>78</v>
      </c>
      <c r="F44" s="18">
        <v>3075400</v>
      </c>
      <c r="G44" s="18">
        <v>246032</v>
      </c>
      <c r="H44" s="18">
        <f t="shared" si="1"/>
        <v>3321432</v>
      </c>
    </row>
    <row r="45" spans="1:8" ht="47.25" x14ac:dyDescent="0.25">
      <c r="A45" s="14">
        <v>26</v>
      </c>
      <c r="B45" s="15" t="s">
        <v>659</v>
      </c>
      <c r="C45" s="14" t="s">
        <v>105</v>
      </c>
      <c r="D45" s="16">
        <v>45856</v>
      </c>
      <c r="E45" s="17" t="s">
        <v>78</v>
      </c>
      <c r="F45" s="18">
        <v>1646605</v>
      </c>
      <c r="G45" s="18">
        <v>131728</v>
      </c>
      <c r="H45" s="18">
        <f t="shared" si="1"/>
        <v>1778333</v>
      </c>
    </row>
    <row r="46" spans="1:8" ht="47.25" x14ac:dyDescent="0.25">
      <c r="A46" s="14">
        <v>27</v>
      </c>
      <c r="B46" s="15" t="s">
        <v>660</v>
      </c>
      <c r="C46" s="14" t="s">
        <v>105</v>
      </c>
      <c r="D46" s="16">
        <v>45862</v>
      </c>
      <c r="E46" s="17" t="s">
        <v>78</v>
      </c>
      <c r="F46" s="18">
        <v>2737920</v>
      </c>
      <c r="G46" s="18">
        <v>219034</v>
      </c>
      <c r="H46" s="18">
        <f t="shared" si="1"/>
        <v>2956954</v>
      </c>
    </row>
    <row r="47" spans="1:8" ht="47.25" x14ac:dyDescent="0.25">
      <c r="A47" s="14">
        <v>28</v>
      </c>
      <c r="B47" s="15" t="s">
        <v>661</v>
      </c>
      <c r="C47" s="14" t="s">
        <v>105</v>
      </c>
      <c r="D47" s="16">
        <v>45862</v>
      </c>
      <c r="E47" s="17" t="s">
        <v>78</v>
      </c>
      <c r="F47" s="18">
        <v>1031555</v>
      </c>
      <c r="G47" s="18">
        <v>82524</v>
      </c>
      <c r="H47" s="18">
        <f t="shared" si="1"/>
        <v>1114079</v>
      </c>
    </row>
    <row r="48" spans="1:8" ht="47.25" x14ac:dyDescent="0.25">
      <c r="A48" s="14">
        <v>29</v>
      </c>
      <c r="B48" s="15" t="s">
        <v>662</v>
      </c>
      <c r="C48" s="14" t="s">
        <v>105</v>
      </c>
      <c r="D48" s="16">
        <v>45870</v>
      </c>
      <c r="E48" s="17" t="s">
        <v>78</v>
      </c>
      <c r="F48" s="18">
        <v>2797225</v>
      </c>
      <c r="G48" s="18">
        <v>223778</v>
      </c>
      <c r="H48" s="18">
        <f t="shared" si="1"/>
        <v>3021003</v>
      </c>
    </row>
    <row r="49" spans="1:8" ht="47.25" x14ac:dyDescent="0.25">
      <c r="A49" s="14">
        <v>30</v>
      </c>
      <c r="B49" s="15" t="s">
        <v>663</v>
      </c>
      <c r="C49" s="14" t="s">
        <v>105</v>
      </c>
      <c r="D49" s="16">
        <v>45870</v>
      </c>
      <c r="E49" s="17" t="s">
        <v>78</v>
      </c>
      <c r="F49" s="18">
        <v>1428795</v>
      </c>
      <c r="G49" s="18">
        <v>114304</v>
      </c>
      <c r="H49" s="18">
        <f t="shared" si="1"/>
        <v>1543099</v>
      </c>
    </row>
    <row r="50" spans="1:8" ht="47.25" x14ac:dyDescent="0.25">
      <c r="A50" s="14">
        <v>31</v>
      </c>
      <c r="B50" s="15" t="s">
        <v>664</v>
      </c>
      <c r="C50" s="14" t="s">
        <v>105</v>
      </c>
      <c r="D50" s="16">
        <v>45873</v>
      </c>
      <c r="E50" s="17" t="s">
        <v>78</v>
      </c>
      <c r="F50" s="18">
        <v>1686645</v>
      </c>
      <c r="G50" s="18">
        <v>134932</v>
      </c>
      <c r="H50" s="18">
        <f t="shared" si="1"/>
        <v>1821577</v>
      </c>
    </row>
    <row r="51" spans="1:8" ht="47.25" x14ac:dyDescent="0.25">
      <c r="A51" s="14">
        <v>32</v>
      </c>
      <c r="B51" s="15" t="s">
        <v>665</v>
      </c>
      <c r="C51" s="14" t="s">
        <v>105</v>
      </c>
      <c r="D51" s="16">
        <v>45881</v>
      </c>
      <c r="E51" s="17" t="s">
        <v>78</v>
      </c>
      <c r="F51" s="18">
        <v>1091315</v>
      </c>
      <c r="G51" s="18">
        <v>87305</v>
      </c>
      <c r="H51" s="18">
        <f t="shared" si="1"/>
        <v>1178620</v>
      </c>
    </row>
    <row r="52" spans="1:8" ht="47.25" x14ac:dyDescent="0.25">
      <c r="A52" s="14">
        <v>33</v>
      </c>
      <c r="B52" s="15" t="s">
        <v>666</v>
      </c>
      <c r="C52" s="14" t="s">
        <v>105</v>
      </c>
      <c r="D52" s="16">
        <v>45887</v>
      </c>
      <c r="E52" s="17" t="s">
        <v>78</v>
      </c>
      <c r="F52" s="18">
        <v>2182630</v>
      </c>
      <c r="G52" s="18">
        <v>174610</v>
      </c>
      <c r="H52" s="18">
        <f t="shared" si="1"/>
        <v>2357240</v>
      </c>
    </row>
    <row r="53" spans="1:8" ht="47.25" x14ac:dyDescent="0.25">
      <c r="A53" s="14">
        <v>34</v>
      </c>
      <c r="B53" s="15" t="s">
        <v>667</v>
      </c>
      <c r="C53" s="14" t="s">
        <v>105</v>
      </c>
      <c r="D53" s="16">
        <v>45887</v>
      </c>
      <c r="E53" s="17" t="s">
        <v>78</v>
      </c>
      <c r="F53" s="18">
        <v>2201895</v>
      </c>
      <c r="G53" s="18">
        <v>176152</v>
      </c>
      <c r="H53" s="18">
        <f t="shared" si="1"/>
        <v>2378047</v>
      </c>
    </row>
    <row r="54" spans="1:8" ht="47.25" x14ac:dyDescent="0.25">
      <c r="A54" s="14">
        <v>35</v>
      </c>
      <c r="B54" s="15" t="s">
        <v>668</v>
      </c>
      <c r="C54" s="14" t="s">
        <v>105</v>
      </c>
      <c r="D54" s="16">
        <v>45894</v>
      </c>
      <c r="E54" s="17" t="s">
        <v>78</v>
      </c>
      <c r="F54" s="18">
        <v>3352515</v>
      </c>
      <c r="G54" s="18">
        <v>268201</v>
      </c>
      <c r="H54" s="18">
        <f t="shared" si="1"/>
        <v>3620716</v>
      </c>
    </row>
    <row r="55" spans="1:8" ht="47.25" x14ac:dyDescent="0.25">
      <c r="A55" s="14">
        <v>36</v>
      </c>
      <c r="B55" s="15" t="s">
        <v>669</v>
      </c>
      <c r="C55" s="14" t="s">
        <v>105</v>
      </c>
      <c r="D55" s="16">
        <v>45899</v>
      </c>
      <c r="E55" s="17" t="s">
        <v>78</v>
      </c>
      <c r="F55" s="18">
        <v>2201895</v>
      </c>
      <c r="G55" s="18">
        <v>176152</v>
      </c>
      <c r="H55" s="18">
        <f t="shared" si="1"/>
        <v>2378047</v>
      </c>
    </row>
    <row r="56" spans="1:8" ht="47.25" x14ac:dyDescent="0.25">
      <c r="A56" s="14">
        <v>37</v>
      </c>
      <c r="B56" s="15" t="s">
        <v>670</v>
      </c>
      <c r="C56" s="14" t="s">
        <v>105</v>
      </c>
      <c r="D56" s="16">
        <v>45908</v>
      </c>
      <c r="E56" s="17" t="s">
        <v>78</v>
      </c>
      <c r="F56" s="18">
        <v>2261200</v>
      </c>
      <c r="G56" s="18">
        <v>180896</v>
      </c>
      <c r="H56" s="18">
        <f t="shared" si="1"/>
        <v>2442096</v>
      </c>
    </row>
    <row r="57" spans="1:8" ht="47.25" x14ac:dyDescent="0.25">
      <c r="A57" s="14">
        <v>38</v>
      </c>
      <c r="B57" s="15" t="s">
        <v>671</v>
      </c>
      <c r="C57" s="14" t="s">
        <v>105</v>
      </c>
      <c r="D57" s="16">
        <v>45913</v>
      </c>
      <c r="E57" s="17" t="s">
        <v>78</v>
      </c>
      <c r="F57" s="18">
        <v>2261200</v>
      </c>
      <c r="G57" s="18">
        <v>180896</v>
      </c>
      <c r="H57" s="18">
        <f t="shared" si="1"/>
        <v>2442096</v>
      </c>
    </row>
    <row r="58" spans="1:8" ht="47.25" x14ac:dyDescent="0.25">
      <c r="A58" s="14">
        <v>39</v>
      </c>
      <c r="B58" s="15" t="s">
        <v>672</v>
      </c>
      <c r="C58" s="14" t="s">
        <v>105</v>
      </c>
      <c r="D58" s="16">
        <v>45919</v>
      </c>
      <c r="E58" s="17" t="s">
        <v>78</v>
      </c>
      <c r="F58" s="18">
        <v>1665870</v>
      </c>
      <c r="G58" s="18">
        <v>133270</v>
      </c>
      <c r="H58" s="18">
        <f t="shared" si="1"/>
        <v>1799140</v>
      </c>
    </row>
    <row r="59" spans="1:8" ht="47.25" x14ac:dyDescent="0.25">
      <c r="A59" s="14">
        <v>40</v>
      </c>
      <c r="B59" s="15" t="s">
        <v>673</v>
      </c>
      <c r="C59" s="14" t="s">
        <v>105</v>
      </c>
      <c r="D59" s="16">
        <v>45934</v>
      </c>
      <c r="E59" s="17" t="s">
        <v>78</v>
      </c>
      <c r="F59" s="18">
        <v>2625030</v>
      </c>
      <c r="G59" s="18">
        <v>210002</v>
      </c>
      <c r="H59" s="18">
        <f t="shared" si="1"/>
        <v>2835032</v>
      </c>
    </row>
    <row r="60" spans="1:8" ht="47.25" x14ac:dyDescent="0.25">
      <c r="A60" s="14">
        <v>41</v>
      </c>
      <c r="B60" s="15" t="s">
        <v>674</v>
      </c>
      <c r="C60" s="14" t="s">
        <v>105</v>
      </c>
      <c r="D60" s="16">
        <v>45940</v>
      </c>
      <c r="E60" s="17" t="s">
        <v>78</v>
      </c>
      <c r="F60" s="18">
        <v>2584990</v>
      </c>
      <c r="G60" s="18">
        <v>206799</v>
      </c>
      <c r="H60" s="18">
        <f t="shared" si="1"/>
        <v>2791789</v>
      </c>
    </row>
    <row r="61" spans="1:8" ht="47.25" x14ac:dyDescent="0.25">
      <c r="A61" s="14">
        <v>42</v>
      </c>
      <c r="B61" s="15" t="s">
        <v>675</v>
      </c>
      <c r="C61" s="14" t="s">
        <v>105</v>
      </c>
      <c r="D61" s="16">
        <v>45943</v>
      </c>
      <c r="E61" s="17" t="s">
        <v>78</v>
      </c>
      <c r="F61" s="18">
        <v>1110580</v>
      </c>
      <c r="G61" s="18">
        <v>88846</v>
      </c>
      <c r="H61" s="18">
        <f t="shared" si="1"/>
        <v>1199426</v>
      </c>
    </row>
    <row r="62" spans="1:8" ht="47.25" x14ac:dyDescent="0.25">
      <c r="A62" s="14">
        <v>43</v>
      </c>
      <c r="B62" s="15" t="s">
        <v>676</v>
      </c>
      <c r="C62" s="14" t="s">
        <v>105</v>
      </c>
      <c r="D62" s="16">
        <v>45948</v>
      </c>
      <c r="E62" s="17" t="s">
        <v>78</v>
      </c>
      <c r="F62" s="18">
        <v>555290</v>
      </c>
      <c r="G62" s="18">
        <v>44423</v>
      </c>
      <c r="H62" s="18">
        <f t="shared" si="1"/>
        <v>599713</v>
      </c>
    </row>
    <row r="63" spans="1:8" ht="47.25" x14ac:dyDescent="0.25">
      <c r="A63" s="14">
        <v>44</v>
      </c>
      <c r="B63" s="15" t="s">
        <v>677</v>
      </c>
      <c r="C63" s="14" t="s">
        <v>105</v>
      </c>
      <c r="D63" s="16">
        <v>45948</v>
      </c>
      <c r="E63" s="17" t="s">
        <v>78</v>
      </c>
      <c r="F63" s="18">
        <v>2182630</v>
      </c>
      <c r="G63" s="18">
        <v>174610</v>
      </c>
      <c r="H63" s="18">
        <f t="shared" si="1"/>
        <v>2357240</v>
      </c>
    </row>
    <row r="64" spans="1:8" ht="47.25" x14ac:dyDescent="0.25">
      <c r="A64" s="14">
        <v>45</v>
      </c>
      <c r="B64" s="15" t="s">
        <v>678</v>
      </c>
      <c r="C64" s="14" t="s">
        <v>105</v>
      </c>
      <c r="D64" s="16">
        <v>45952</v>
      </c>
      <c r="E64" s="17" t="s">
        <v>78</v>
      </c>
      <c r="F64" s="18">
        <v>2024120</v>
      </c>
      <c r="G64" s="18">
        <v>161930</v>
      </c>
      <c r="H64" s="18">
        <f t="shared" si="1"/>
        <v>2186050</v>
      </c>
    </row>
    <row r="65" spans="1:8" ht="47.25" x14ac:dyDescent="0.25">
      <c r="A65" s="14">
        <v>46</v>
      </c>
      <c r="B65" s="15" t="s">
        <v>679</v>
      </c>
      <c r="C65" s="14" t="s">
        <v>105</v>
      </c>
      <c r="D65" s="16">
        <v>45964</v>
      </c>
      <c r="E65" s="17" t="s">
        <v>78</v>
      </c>
      <c r="F65" s="18">
        <v>2133370</v>
      </c>
      <c r="G65" s="18">
        <v>170670</v>
      </c>
      <c r="H65" s="18">
        <f t="shared" si="1"/>
        <v>2304040</v>
      </c>
    </row>
    <row r="66" spans="1:8" ht="47.25" x14ac:dyDescent="0.25">
      <c r="A66" s="14">
        <v>47</v>
      </c>
      <c r="B66" s="15" t="s">
        <v>680</v>
      </c>
      <c r="C66" s="14" t="s">
        <v>105</v>
      </c>
      <c r="D66" s="16">
        <v>45964</v>
      </c>
      <c r="E66" s="17" t="s">
        <v>78</v>
      </c>
      <c r="F66" s="18">
        <v>1061320</v>
      </c>
      <c r="G66" s="18">
        <v>84906</v>
      </c>
      <c r="H66" s="18">
        <f t="shared" si="1"/>
        <v>1146226</v>
      </c>
    </row>
    <row r="67" spans="1:8" ht="47.25" x14ac:dyDescent="0.25">
      <c r="A67" s="14">
        <v>48</v>
      </c>
      <c r="B67" s="15" t="s">
        <v>681</v>
      </c>
      <c r="C67" s="14" t="s">
        <v>105</v>
      </c>
      <c r="D67" s="16">
        <v>45967</v>
      </c>
      <c r="E67" s="17" t="s">
        <v>78</v>
      </c>
      <c r="F67" s="18">
        <v>1434370</v>
      </c>
      <c r="G67" s="18">
        <v>114750</v>
      </c>
      <c r="H67" s="18">
        <f t="shared" si="1"/>
        <v>1549120</v>
      </c>
    </row>
    <row r="68" spans="1:8" ht="47.25" x14ac:dyDescent="0.25">
      <c r="A68" s="14">
        <v>49</v>
      </c>
      <c r="B68" s="15" t="s">
        <v>682</v>
      </c>
      <c r="C68" s="14" t="s">
        <v>105</v>
      </c>
      <c r="D68" s="16">
        <v>45978</v>
      </c>
      <c r="E68" s="17" t="s">
        <v>78</v>
      </c>
      <c r="F68" s="18">
        <v>2185490</v>
      </c>
      <c r="G68" s="18">
        <v>174839</v>
      </c>
      <c r="H68" s="18">
        <f t="shared" si="1"/>
        <v>2360329</v>
      </c>
    </row>
    <row r="69" spans="1:8" ht="47.25" x14ac:dyDescent="0.25">
      <c r="A69" s="14">
        <v>50</v>
      </c>
      <c r="B69" s="15" t="s">
        <v>683</v>
      </c>
      <c r="C69" s="14" t="s">
        <v>105</v>
      </c>
      <c r="D69" s="16">
        <v>45985</v>
      </c>
      <c r="E69" s="17" t="s">
        <v>78</v>
      </c>
      <c r="F69" s="18">
        <v>2145450</v>
      </c>
      <c r="G69" s="18">
        <v>171636</v>
      </c>
      <c r="H69" s="18">
        <f t="shared" si="1"/>
        <v>2317086</v>
      </c>
    </row>
    <row r="70" spans="1:8" ht="47.25" x14ac:dyDescent="0.25">
      <c r="A70" s="14">
        <v>51</v>
      </c>
      <c r="B70" s="15" t="s">
        <v>684</v>
      </c>
      <c r="C70" s="14" t="s">
        <v>105</v>
      </c>
      <c r="D70" s="16">
        <v>45985</v>
      </c>
      <c r="E70" s="17" t="s">
        <v>78</v>
      </c>
      <c r="F70" s="18">
        <v>1178385</v>
      </c>
      <c r="G70" s="18">
        <v>94271</v>
      </c>
      <c r="H70" s="18">
        <f t="shared" si="1"/>
        <v>1272656</v>
      </c>
    </row>
    <row r="71" spans="1:8" ht="47.25" x14ac:dyDescent="0.25">
      <c r="A71" s="14">
        <v>52</v>
      </c>
      <c r="B71" s="15" t="s">
        <v>685</v>
      </c>
      <c r="C71" s="14" t="s">
        <v>105</v>
      </c>
      <c r="D71" s="16">
        <v>45993</v>
      </c>
      <c r="E71" s="17" t="s">
        <v>78</v>
      </c>
      <c r="F71" s="18">
        <v>536025</v>
      </c>
      <c r="G71" s="18">
        <v>42882</v>
      </c>
      <c r="H71" s="18">
        <f t="shared" si="1"/>
        <v>578907</v>
      </c>
    </row>
    <row r="72" spans="1:8" ht="47.25" x14ac:dyDescent="0.25">
      <c r="A72" s="14">
        <v>53</v>
      </c>
      <c r="B72" s="15" t="s">
        <v>686</v>
      </c>
      <c r="C72" s="14" t="s">
        <v>105</v>
      </c>
      <c r="D72" s="16">
        <v>45993</v>
      </c>
      <c r="E72" s="17" t="s">
        <v>78</v>
      </c>
      <c r="F72" s="18">
        <v>1865780</v>
      </c>
      <c r="G72" s="18">
        <v>149262</v>
      </c>
      <c r="H72" s="18">
        <f t="shared" si="1"/>
        <v>2015042</v>
      </c>
    </row>
    <row r="73" spans="1:8" ht="47.25" x14ac:dyDescent="0.25">
      <c r="A73" s="14">
        <v>54</v>
      </c>
      <c r="B73" s="15" t="s">
        <v>687</v>
      </c>
      <c r="C73" s="14" t="s">
        <v>105</v>
      </c>
      <c r="D73" s="16">
        <v>46006</v>
      </c>
      <c r="E73" s="17" t="s">
        <v>78</v>
      </c>
      <c r="F73" s="18">
        <v>1042055</v>
      </c>
      <c r="G73" s="18">
        <v>83364</v>
      </c>
      <c r="H73" s="18">
        <f t="shared" si="1"/>
        <v>1125419</v>
      </c>
    </row>
    <row r="74" spans="1:8" ht="47.25" x14ac:dyDescent="0.25">
      <c r="A74" s="14">
        <v>55</v>
      </c>
      <c r="B74" s="15" t="s">
        <v>688</v>
      </c>
      <c r="C74" s="14" t="s">
        <v>105</v>
      </c>
      <c r="D74" s="16">
        <v>46013</v>
      </c>
      <c r="E74" s="17" t="s">
        <v>78</v>
      </c>
      <c r="F74" s="18">
        <v>2004940</v>
      </c>
      <c r="G74" s="18">
        <v>160395</v>
      </c>
      <c r="H74" s="18">
        <f t="shared" si="1"/>
        <v>2165335</v>
      </c>
    </row>
    <row r="75" spans="1:8" ht="47.25" x14ac:dyDescent="0.25">
      <c r="A75" s="14">
        <v>56</v>
      </c>
      <c r="B75" s="15" t="s">
        <v>689</v>
      </c>
      <c r="C75" s="14" t="s">
        <v>105</v>
      </c>
      <c r="D75" s="16">
        <v>46016</v>
      </c>
      <c r="E75" s="17" t="s">
        <v>78</v>
      </c>
      <c r="F75" s="18">
        <v>1508500</v>
      </c>
      <c r="G75" s="18">
        <v>120680</v>
      </c>
      <c r="H75" s="18">
        <f t="shared" si="1"/>
        <v>1629180</v>
      </c>
    </row>
    <row r="76" spans="1:8" ht="47.25" x14ac:dyDescent="0.25">
      <c r="A76" s="14">
        <v>57</v>
      </c>
      <c r="B76" s="15" t="s">
        <v>690</v>
      </c>
      <c r="C76" s="14" t="s">
        <v>105</v>
      </c>
      <c r="D76" s="16">
        <v>46016</v>
      </c>
      <c r="E76" s="17" t="s">
        <v>78</v>
      </c>
      <c r="F76" s="18">
        <v>1478505</v>
      </c>
      <c r="G76" s="18">
        <v>118280</v>
      </c>
      <c r="H76" s="18">
        <f t="shared" si="1"/>
        <v>1596785</v>
      </c>
    </row>
    <row r="77" spans="1:8" ht="47.25" x14ac:dyDescent="0.25">
      <c r="A77" s="14">
        <v>58</v>
      </c>
      <c r="B77" s="15" t="s">
        <v>691</v>
      </c>
      <c r="C77" s="14" t="s">
        <v>105</v>
      </c>
      <c r="D77" s="16">
        <v>46020</v>
      </c>
      <c r="E77" s="17" t="s">
        <v>78</v>
      </c>
      <c r="F77" s="18">
        <v>972475</v>
      </c>
      <c r="G77" s="18">
        <v>77798</v>
      </c>
      <c r="H77" s="18">
        <f t="shared" si="0"/>
        <v>1050273</v>
      </c>
    </row>
    <row r="78" spans="1:8" s="20" customFormat="1" ht="35.25" customHeight="1" x14ac:dyDescent="0.25">
      <c r="A78" s="33" t="s">
        <v>22</v>
      </c>
      <c r="B78" s="34"/>
      <c r="C78" s="34"/>
      <c r="D78" s="34"/>
      <c r="E78" s="35"/>
      <c r="F78" s="19">
        <f>SUM(F20:F77)</f>
        <v>120441788</v>
      </c>
      <c r="G78" s="19">
        <f>SUM(G20:G77)</f>
        <v>9635343</v>
      </c>
      <c r="H78" s="19">
        <f>SUM(H20:H77)</f>
        <v>130077131</v>
      </c>
    </row>
    <row r="79" spans="1:8" s="20" customFormat="1" ht="35.25" customHeight="1" x14ac:dyDescent="0.25">
      <c r="A79" s="36" t="s">
        <v>104</v>
      </c>
      <c r="B79" s="37"/>
      <c r="C79" s="37"/>
      <c r="D79" s="37"/>
      <c r="E79" s="38"/>
      <c r="F79" s="19">
        <f>ROUND(F78*0.02,0)</f>
        <v>2408836</v>
      </c>
      <c r="G79" s="19">
        <f>ROUND(F79*0.08,0)</f>
        <v>192707</v>
      </c>
      <c r="H79" s="19">
        <f>F79+G79</f>
        <v>2601543</v>
      </c>
    </row>
    <row r="81" spans="1:8" s="1" customFormat="1" ht="16.5" x14ac:dyDescent="0.25">
      <c r="A81" s="39" t="s">
        <v>23</v>
      </c>
      <c r="B81" s="39"/>
      <c r="C81" s="39"/>
      <c r="D81" s="39"/>
      <c r="E81" s="39"/>
      <c r="F81" s="39"/>
      <c r="G81" s="39"/>
      <c r="H81" s="39"/>
    </row>
    <row r="82" spans="1:8" s="1" customFormat="1" ht="16.5" x14ac:dyDescent="0.25">
      <c r="D82" s="2"/>
      <c r="F82" s="3"/>
      <c r="G82" s="3"/>
      <c r="H82" s="3"/>
    </row>
    <row r="83" spans="1:8" s="1" customFormat="1" ht="16.5" x14ac:dyDescent="0.25">
      <c r="A83" s="4"/>
      <c r="B83" s="27" t="s">
        <v>24</v>
      </c>
      <c r="C83" s="27"/>
      <c r="D83" s="27"/>
      <c r="F83" s="28" t="s">
        <v>25</v>
      </c>
      <c r="G83" s="28"/>
      <c r="H83" s="28"/>
    </row>
    <row r="84" spans="1:8" s="1" customFormat="1" ht="16.5" x14ac:dyDescent="0.25">
      <c r="B84" s="29" t="s">
        <v>26</v>
      </c>
      <c r="C84" s="29"/>
      <c r="D84" s="29"/>
      <c r="F84" s="30" t="s">
        <v>26</v>
      </c>
      <c r="G84" s="30"/>
      <c r="H84" s="30"/>
    </row>
    <row r="85" spans="1:8" s="1" customFormat="1" ht="16.5" x14ac:dyDescent="0.25">
      <c r="D85" s="2"/>
      <c r="F85" s="3"/>
      <c r="G85" s="3"/>
      <c r="H85" s="3"/>
    </row>
  </sheetData>
  <mergeCells count="16">
    <mergeCell ref="A6:H6"/>
    <mergeCell ref="B1:D1"/>
    <mergeCell ref="E1:H1"/>
    <mergeCell ref="B2:D2"/>
    <mergeCell ref="E2:H2"/>
    <mergeCell ref="E4:H4"/>
    <mergeCell ref="B83:D83"/>
    <mergeCell ref="F83:H83"/>
    <mergeCell ref="B84:D84"/>
    <mergeCell ref="F84:H84"/>
    <mergeCell ref="A7:H7"/>
    <mergeCell ref="C17:D17"/>
    <mergeCell ref="E17:F17"/>
    <mergeCell ref="A78:E78"/>
    <mergeCell ref="A79:E79"/>
    <mergeCell ref="A81:H81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2"/>
  <sheetViews>
    <sheetView topLeftCell="A58" zoomScaleNormal="100" workbookViewId="0">
      <selection activeCell="F66" sqref="F66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48.1406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98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BÌNH THUẬN</v>
      </c>
      <c r="D14" s="6"/>
      <c r="F14" s="8"/>
      <c r="G14" s="8"/>
      <c r="H14" s="8"/>
      <c r="J14" s="7" t="s">
        <v>41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0304741634-002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Khu dân cư Hùng Vương I, Phường Phú Thủy, Tỉnh Lâm Đồng,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7.25" x14ac:dyDescent="0.25">
      <c r="A20" s="14">
        <v>1</v>
      </c>
      <c r="B20" s="15" t="s">
        <v>308</v>
      </c>
      <c r="C20" s="14" t="s">
        <v>309</v>
      </c>
      <c r="D20" s="16">
        <v>45656</v>
      </c>
      <c r="E20" s="17" t="s">
        <v>42</v>
      </c>
      <c r="F20" s="18">
        <v>2201905</v>
      </c>
      <c r="G20" s="18">
        <v>176152</v>
      </c>
      <c r="H20" s="18">
        <f>+F20+G20</f>
        <v>2378057</v>
      </c>
    </row>
    <row r="21" spans="1:8" ht="47.25" x14ac:dyDescent="0.25">
      <c r="A21" s="14">
        <v>2</v>
      </c>
      <c r="B21" s="15" t="s">
        <v>310</v>
      </c>
      <c r="C21" s="14" t="s">
        <v>105</v>
      </c>
      <c r="D21" s="16">
        <v>45663</v>
      </c>
      <c r="E21" s="17" t="s">
        <v>42</v>
      </c>
      <c r="F21" s="18">
        <v>6050395</v>
      </c>
      <c r="G21" s="18">
        <v>484032</v>
      </c>
      <c r="H21" s="18">
        <f t="shared" ref="H21:H63" si="0">+F21+G21</f>
        <v>6534427</v>
      </c>
    </row>
    <row r="22" spans="1:8" ht="47.25" x14ac:dyDescent="0.25">
      <c r="A22" s="14">
        <v>3</v>
      </c>
      <c r="B22" s="15" t="s">
        <v>311</v>
      </c>
      <c r="C22" s="14" t="s">
        <v>105</v>
      </c>
      <c r="D22" s="16">
        <v>45670</v>
      </c>
      <c r="E22" s="17" t="s">
        <v>42</v>
      </c>
      <c r="F22" s="18">
        <v>7697000</v>
      </c>
      <c r="G22" s="18">
        <v>615760</v>
      </c>
      <c r="H22" s="18">
        <f t="shared" si="0"/>
        <v>8312760</v>
      </c>
    </row>
    <row r="23" spans="1:8" ht="47.25" x14ac:dyDescent="0.25">
      <c r="A23" s="14">
        <v>4</v>
      </c>
      <c r="B23" s="15" t="s">
        <v>312</v>
      </c>
      <c r="C23" s="14" t="s">
        <v>105</v>
      </c>
      <c r="D23" s="16">
        <v>45692</v>
      </c>
      <c r="E23" s="17" t="s">
        <v>42</v>
      </c>
      <c r="F23" s="18">
        <v>1608075</v>
      </c>
      <c r="G23" s="18">
        <v>128646</v>
      </c>
      <c r="H23" s="18">
        <f t="shared" ref="H23:H62" si="1">+F23+G23</f>
        <v>1736721</v>
      </c>
    </row>
    <row r="24" spans="1:8" ht="47.25" x14ac:dyDescent="0.25">
      <c r="A24" s="14">
        <v>5</v>
      </c>
      <c r="B24" s="15" t="s">
        <v>313</v>
      </c>
      <c r="C24" s="14" t="s">
        <v>105</v>
      </c>
      <c r="D24" s="16">
        <v>45705</v>
      </c>
      <c r="E24" s="17" t="s">
        <v>42</v>
      </c>
      <c r="F24" s="18">
        <v>1608075</v>
      </c>
      <c r="G24" s="18">
        <v>128646</v>
      </c>
      <c r="H24" s="18">
        <f t="shared" si="1"/>
        <v>1736721</v>
      </c>
    </row>
    <row r="25" spans="1:8" ht="47.25" x14ac:dyDescent="0.25">
      <c r="A25" s="14">
        <v>6</v>
      </c>
      <c r="B25" s="15" t="s">
        <v>314</v>
      </c>
      <c r="C25" s="14" t="s">
        <v>106</v>
      </c>
      <c r="D25" s="16">
        <v>45716</v>
      </c>
      <c r="E25" s="17" t="s">
        <v>42</v>
      </c>
      <c r="F25" s="18">
        <v>-444232</v>
      </c>
      <c r="G25" s="18">
        <v>-35539</v>
      </c>
      <c r="H25" s="18">
        <f t="shared" si="1"/>
        <v>-479771</v>
      </c>
    </row>
    <row r="26" spans="1:8" ht="47.25" x14ac:dyDescent="0.25">
      <c r="A26" s="14">
        <v>7</v>
      </c>
      <c r="B26" s="15" t="s">
        <v>315</v>
      </c>
      <c r="C26" s="14" t="s">
        <v>105</v>
      </c>
      <c r="D26" s="16">
        <v>45723</v>
      </c>
      <c r="E26" s="17" t="s">
        <v>42</v>
      </c>
      <c r="F26" s="18">
        <v>1072050</v>
      </c>
      <c r="G26" s="18">
        <v>85764</v>
      </c>
      <c r="H26" s="18">
        <f t="shared" si="1"/>
        <v>1157814</v>
      </c>
    </row>
    <row r="27" spans="1:8" ht="47.25" x14ac:dyDescent="0.25">
      <c r="A27" s="14">
        <v>8</v>
      </c>
      <c r="B27" s="15" t="s">
        <v>316</v>
      </c>
      <c r="C27" s="14" t="s">
        <v>105</v>
      </c>
      <c r="D27" s="16">
        <v>45730</v>
      </c>
      <c r="E27" s="17" t="s">
        <v>42</v>
      </c>
      <c r="F27" s="18">
        <v>888460</v>
      </c>
      <c r="G27" s="18">
        <v>71077</v>
      </c>
      <c r="H27" s="18">
        <f t="shared" si="1"/>
        <v>959537</v>
      </c>
    </row>
    <row r="28" spans="1:8" ht="47.25" x14ac:dyDescent="0.25">
      <c r="A28" s="14">
        <v>9</v>
      </c>
      <c r="B28" s="15" t="s">
        <v>317</v>
      </c>
      <c r="C28" s="14" t="s">
        <v>105</v>
      </c>
      <c r="D28" s="16">
        <v>45733</v>
      </c>
      <c r="E28" s="17" t="s">
        <v>42</v>
      </c>
      <c r="F28" s="18">
        <v>1516280</v>
      </c>
      <c r="G28" s="18">
        <v>121302</v>
      </c>
      <c r="H28" s="18">
        <f t="shared" si="1"/>
        <v>1637582</v>
      </c>
    </row>
    <row r="29" spans="1:8" ht="47.25" x14ac:dyDescent="0.25">
      <c r="A29" s="14">
        <v>10</v>
      </c>
      <c r="B29" s="15" t="s">
        <v>318</v>
      </c>
      <c r="C29" s="14" t="s">
        <v>105</v>
      </c>
      <c r="D29" s="16">
        <v>45735</v>
      </c>
      <c r="E29" s="17" t="s">
        <v>42</v>
      </c>
      <c r="F29" s="18">
        <v>621922</v>
      </c>
      <c r="G29" s="18">
        <v>49754</v>
      </c>
      <c r="H29" s="18">
        <f t="shared" si="1"/>
        <v>671676</v>
      </c>
    </row>
    <row r="30" spans="1:8" ht="47.25" x14ac:dyDescent="0.25">
      <c r="A30" s="14">
        <v>11</v>
      </c>
      <c r="B30" s="15" t="s">
        <v>319</v>
      </c>
      <c r="C30" s="14" t="s">
        <v>105</v>
      </c>
      <c r="D30" s="16">
        <v>45745</v>
      </c>
      <c r="E30" s="17" t="s">
        <v>42</v>
      </c>
      <c r="F30" s="18">
        <v>1960510</v>
      </c>
      <c r="G30" s="18">
        <v>156841</v>
      </c>
      <c r="H30" s="18">
        <f t="shared" si="1"/>
        <v>2117351</v>
      </c>
    </row>
    <row r="31" spans="1:8" ht="47.25" x14ac:dyDescent="0.25">
      <c r="A31" s="14">
        <v>12</v>
      </c>
      <c r="B31" s="15" t="s">
        <v>320</v>
      </c>
      <c r="C31" s="14" t="s">
        <v>105</v>
      </c>
      <c r="D31" s="16">
        <v>45751</v>
      </c>
      <c r="E31" s="17" t="s">
        <v>42</v>
      </c>
      <c r="F31" s="18">
        <v>888460</v>
      </c>
      <c r="G31" s="18">
        <v>71077</v>
      </c>
      <c r="H31" s="18">
        <f t="shared" si="1"/>
        <v>959537</v>
      </c>
    </row>
    <row r="32" spans="1:8" ht="47.25" x14ac:dyDescent="0.25">
      <c r="A32" s="14">
        <v>13</v>
      </c>
      <c r="B32" s="15" t="s">
        <v>321</v>
      </c>
      <c r="C32" s="14" t="s">
        <v>105</v>
      </c>
      <c r="D32" s="16">
        <v>45756</v>
      </c>
      <c r="E32" s="17" t="s">
        <v>42</v>
      </c>
      <c r="F32" s="18">
        <v>3124355</v>
      </c>
      <c r="G32" s="18">
        <v>249948</v>
      </c>
      <c r="H32" s="18">
        <f t="shared" si="1"/>
        <v>3374303</v>
      </c>
    </row>
    <row r="33" spans="1:8" ht="47.25" x14ac:dyDescent="0.25">
      <c r="A33" s="14">
        <v>14</v>
      </c>
      <c r="B33" s="15" t="s">
        <v>322</v>
      </c>
      <c r="C33" s="14" t="s">
        <v>105</v>
      </c>
      <c r="D33" s="16">
        <v>45758</v>
      </c>
      <c r="E33" s="17" t="s">
        <v>42</v>
      </c>
      <c r="F33" s="18">
        <v>2182630</v>
      </c>
      <c r="G33" s="18">
        <v>174610</v>
      </c>
      <c r="H33" s="18">
        <f t="shared" si="1"/>
        <v>2357240</v>
      </c>
    </row>
    <row r="34" spans="1:8" ht="47.25" x14ac:dyDescent="0.25">
      <c r="A34" s="14">
        <v>15</v>
      </c>
      <c r="B34" s="15" t="s">
        <v>323</v>
      </c>
      <c r="C34" s="14" t="s">
        <v>105</v>
      </c>
      <c r="D34" s="16">
        <v>45789</v>
      </c>
      <c r="E34" s="17" t="s">
        <v>42</v>
      </c>
      <c r="F34" s="18">
        <v>2718655</v>
      </c>
      <c r="G34" s="18">
        <v>217492</v>
      </c>
      <c r="H34" s="18">
        <f t="shared" si="1"/>
        <v>2936147</v>
      </c>
    </row>
    <row r="35" spans="1:8" ht="47.25" x14ac:dyDescent="0.25">
      <c r="A35" s="14">
        <v>16</v>
      </c>
      <c r="B35" s="15" t="s">
        <v>324</v>
      </c>
      <c r="C35" s="14" t="s">
        <v>106</v>
      </c>
      <c r="D35" s="16">
        <v>45806</v>
      </c>
      <c r="E35" s="17" t="s">
        <v>42</v>
      </c>
      <c r="F35" s="18">
        <v>-303256</v>
      </c>
      <c r="G35" s="18">
        <v>-24261</v>
      </c>
      <c r="H35" s="18">
        <f t="shared" si="1"/>
        <v>-327517</v>
      </c>
    </row>
    <row r="36" spans="1:8" ht="47.25" x14ac:dyDescent="0.25">
      <c r="A36" s="14">
        <v>17</v>
      </c>
      <c r="B36" s="15" t="s">
        <v>325</v>
      </c>
      <c r="C36" s="14" t="s">
        <v>105</v>
      </c>
      <c r="D36" s="16">
        <v>45807</v>
      </c>
      <c r="E36" s="17" t="s">
        <v>42</v>
      </c>
      <c r="F36" s="18">
        <v>555290</v>
      </c>
      <c r="G36" s="18">
        <v>44423</v>
      </c>
      <c r="H36" s="18">
        <f t="shared" si="1"/>
        <v>599713</v>
      </c>
    </row>
    <row r="37" spans="1:8" ht="47.25" x14ac:dyDescent="0.25">
      <c r="A37" s="14">
        <v>18</v>
      </c>
      <c r="B37" s="15" t="s">
        <v>326</v>
      </c>
      <c r="C37" s="14" t="s">
        <v>105</v>
      </c>
      <c r="D37" s="16">
        <v>45817</v>
      </c>
      <c r="E37" s="17" t="s">
        <v>42</v>
      </c>
      <c r="F37" s="18">
        <v>555290</v>
      </c>
      <c r="G37" s="18">
        <v>44423</v>
      </c>
      <c r="H37" s="18">
        <f t="shared" si="1"/>
        <v>599713</v>
      </c>
    </row>
    <row r="38" spans="1:8" ht="47.25" x14ac:dyDescent="0.25">
      <c r="A38" s="14">
        <v>19</v>
      </c>
      <c r="B38" s="15" t="s">
        <v>327</v>
      </c>
      <c r="C38" s="14" t="s">
        <v>105</v>
      </c>
      <c r="D38" s="16">
        <v>45828</v>
      </c>
      <c r="E38" s="17" t="s">
        <v>42</v>
      </c>
      <c r="F38" s="18">
        <v>1091315</v>
      </c>
      <c r="G38" s="18">
        <v>87305</v>
      </c>
      <c r="H38" s="18">
        <f t="shared" si="1"/>
        <v>1178620</v>
      </c>
    </row>
    <row r="39" spans="1:8" ht="47.25" x14ac:dyDescent="0.25">
      <c r="A39" s="14">
        <v>20</v>
      </c>
      <c r="B39" s="15" t="s">
        <v>328</v>
      </c>
      <c r="C39" s="14" t="s">
        <v>106</v>
      </c>
      <c r="D39" s="16">
        <v>45838</v>
      </c>
      <c r="E39" s="17" t="s">
        <v>42</v>
      </c>
      <c r="F39" s="18">
        <v>-111058</v>
      </c>
      <c r="G39" s="18">
        <v>-8885</v>
      </c>
      <c r="H39" s="18">
        <f t="shared" si="1"/>
        <v>-119943</v>
      </c>
    </row>
    <row r="40" spans="1:8" ht="47.25" x14ac:dyDescent="0.25">
      <c r="A40" s="14">
        <v>21</v>
      </c>
      <c r="B40" s="15" t="s">
        <v>329</v>
      </c>
      <c r="C40" s="14" t="s">
        <v>106</v>
      </c>
      <c r="D40" s="16">
        <v>45838</v>
      </c>
      <c r="E40" s="17" t="s">
        <v>42</v>
      </c>
      <c r="F40" s="18">
        <v>-436526</v>
      </c>
      <c r="G40" s="18">
        <v>-34922</v>
      </c>
      <c r="H40" s="18">
        <f t="shared" si="1"/>
        <v>-471448</v>
      </c>
    </row>
    <row r="41" spans="1:8" ht="47.25" x14ac:dyDescent="0.25">
      <c r="A41" s="14">
        <v>22</v>
      </c>
      <c r="B41" s="15" t="s">
        <v>330</v>
      </c>
      <c r="C41" s="14" t="s">
        <v>105</v>
      </c>
      <c r="D41" s="16">
        <v>45849</v>
      </c>
      <c r="E41" s="17" t="s">
        <v>42</v>
      </c>
      <c r="F41" s="18">
        <v>555290</v>
      </c>
      <c r="G41" s="18">
        <v>44423</v>
      </c>
      <c r="H41" s="18">
        <f t="shared" si="1"/>
        <v>599713</v>
      </c>
    </row>
    <row r="42" spans="1:8" ht="47.25" x14ac:dyDescent="0.25">
      <c r="A42" s="14">
        <v>23</v>
      </c>
      <c r="B42" s="15" t="s">
        <v>331</v>
      </c>
      <c r="C42" s="14" t="s">
        <v>105</v>
      </c>
      <c r="D42" s="16">
        <v>45852</v>
      </c>
      <c r="E42" s="17" t="s">
        <v>42</v>
      </c>
      <c r="F42" s="18">
        <v>1608075</v>
      </c>
      <c r="G42" s="18">
        <v>128646</v>
      </c>
      <c r="H42" s="18">
        <f t="shared" si="1"/>
        <v>1736721</v>
      </c>
    </row>
    <row r="43" spans="1:8" ht="47.25" x14ac:dyDescent="0.25">
      <c r="A43" s="14">
        <v>24</v>
      </c>
      <c r="B43" s="15" t="s">
        <v>332</v>
      </c>
      <c r="C43" s="14" t="s">
        <v>105</v>
      </c>
      <c r="D43" s="16">
        <v>45863</v>
      </c>
      <c r="E43" s="17" t="s">
        <v>42</v>
      </c>
      <c r="F43" s="18">
        <v>1110580</v>
      </c>
      <c r="G43" s="18">
        <v>88846</v>
      </c>
      <c r="H43" s="18">
        <f t="shared" si="1"/>
        <v>1199426</v>
      </c>
    </row>
    <row r="44" spans="1:8" ht="47.25" x14ac:dyDescent="0.25">
      <c r="A44" s="14">
        <v>25</v>
      </c>
      <c r="B44" s="15" t="s">
        <v>333</v>
      </c>
      <c r="C44" s="14" t="s">
        <v>106</v>
      </c>
      <c r="D44" s="16">
        <v>45869</v>
      </c>
      <c r="E44" s="17" t="s">
        <v>42</v>
      </c>
      <c r="F44" s="18">
        <v>-428820</v>
      </c>
      <c r="G44" s="18">
        <v>-34306</v>
      </c>
      <c r="H44" s="18">
        <f t="shared" si="1"/>
        <v>-463126</v>
      </c>
    </row>
    <row r="45" spans="1:8" ht="47.25" x14ac:dyDescent="0.25">
      <c r="A45" s="14">
        <v>26</v>
      </c>
      <c r="B45" s="15" t="s">
        <v>334</v>
      </c>
      <c r="C45" s="14" t="s">
        <v>105</v>
      </c>
      <c r="D45" s="16">
        <v>45884</v>
      </c>
      <c r="E45" s="17" t="s">
        <v>42</v>
      </c>
      <c r="F45" s="18">
        <v>2699390</v>
      </c>
      <c r="G45" s="18">
        <v>215951</v>
      </c>
      <c r="H45" s="18">
        <f t="shared" si="1"/>
        <v>2915341</v>
      </c>
    </row>
    <row r="46" spans="1:8" ht="47.25" x14ac:dyDescent="0.25">
      <c r="A46" s="14">
        <v>27</v>
      </c>
      <c r="B46" s="15" t="s">
        <v>335</v>
      </c>
      <c r="C46" s="14" t="s">
        <v>105</v>
      </c>
      <c r="D46" s="16">
        <v>45895</v>
      </c>
      <c r="E46" s="17" t="s">
        <v>42</v>
      </c>
      <c r="F46" s="18">
        <v>2718655</v>
      </c>
      <c r="G46" s="18">
        <v>217492</v>
      </c>
      <c r="H46" s="18">
        <f t="shared" si="1"/>
        <v>2936147</v>
      </c>
    </row>
    <row r="47" spans="1:8" ht="47.25" x14ac:dyDescent="0.25">
      <c r="A47" s="14">
        <v>28</v>
      </c>
      <c r="B47" s="15" t="s">
        <v>336</v>
      </c>
      <c r="C47" s="14" t="s">
        <v>106</v>
      </c>
      <c r="D47" s="16">
        <v>45898</v>
      </c>
      <c r="E47" s="17" t="s">
        <v>42</v>
      </c>
      <c r="F47" s="18">
        <v>-214410</v>
      </c>
      <c r="G47" s="18">
        <v>-17153</v>
      </c>
      <c r="H47" s="18">
        <f t="shared" si="1"/>
        <v>-231563</v>
      </c>
    </row>
    <row r="48" spans="1:8" ht="47.25" x14ac:dyDescent="0.25">
      <c r="A48" s="14">
        <v>29</v>
      </c>
      <c r="B48" s="15" t="s">
        <v>337</v>
      </c>
      <c r="C48" s="14" t="s">
        <v>105</v>
      </c>
      <c r="D48" s="16">
        <v>45904</v>
      </c>
      <c r="E48" s="17" t="s">
        <v>42</v>
      </c>
      <c r="F48" s="18">
        <v>2718655</v>
      </c>
      <c r="G48" s="18">
        <v>217492</v>
      </c>
      <c r="H48" s="18">
        <f t="shared" si="1"/>
        <v>2936147</v>
      </c>
    </row>
    <row r="49" spans="1:8" ht="47.25" x14ac:dyDescent="0.25">
      <c r="A49" s="14">
        <v>30</v>
      </c>
      <c r="B49" s="15" t="s">
        <v>338</v>
      </c>
      <c r="C49" s="14" t="s">
        <v>106</v>
      </c>
      <c r="D49" s="16">
        <v>45930</v>
      </c>
      <c r="E49" s="17" t="s">
        <v>42</v>
      </c>
      <c r="F49" s="18">
        <v>-111058</v>
      </c>
      <c r="G49" s="18">
        <v>-8885</v>
      </c>
      <c r="H49" s="18">
        <f t="shared" si="1"/>
        <v>-119943</v>
      </c>
    </row>
    <row r="50" spans="1:8" ht="47.25" x14ac:dyDescent="0.25">
      <c r="A50" s="14">
        <v>31</v>
      </c>
      <c r="B50" s="15" t="s">
        <v>339</v>
      </c>
      <c r="C50" s="14" t="s">
        <v>106</v>
      </c>
      <c r="D50" s="16">
        <v>45930</v>
      </c>
      <c r="E50" s="17" t="s">
        <v>42</v>
      </c>
      <c r="F50" s="18">
        <v>-218263</v>
      </c>
      <c r="G50" s="18">
        <v>-17461</v>
      </c>
      <c r="H50" s="18">
        <f t="shared" si="1"/>
        <v>-235724</v>
      </c>
    </row>
    <row r="51" spans="1:8" ht="47.25" x14ac:dyDescent="0.25">
      <c r="A51" s="14">
        <v>32</v>
      </c>
      <c r="B51" s="15" t="s">
        <v>340</v>
      </c>
      <c r="C51" s="14" t="s">
        <v>105</v>
      </c>
      <c r="D51" s="16">
        <v>45945</v>
      </c>
      <c r="E51" s="17" t="s">
        <v>42</v>
      </c>
      <c r="F51" s="18">
        <v>1110580</v>
      </c>
      <c r="G51" s="18">
        <v>88846</v>
      </c>
      <c r="H51" s="18">
        <f t="shared" si="1"/>
        <v>1199426</v>
      </c>
    </row>
    <row r="52" spans="1:8" ht="47.25" x14ac:dyDescent="0.25">
      <c r="A52" s="14">
        <v>33</v>
      </c>
      <c r="B52" s="15" t="s">
        <v>341</v>
      </c>
      <c r="C52" s="14" t="s">
        <v>105</v>
      </c>
      <c r="D52" s="16">
        <v>45957</v>
      </c>
      <c r="E52" s="17" t="s">
        <v>42</v>
      </c>
      <c r="F52" s="18">
        <v>1567350</v>
      </c>
      <c r="G52" s="18">
        <v>125388</v>
      </c>
      <c r="H52" s="18">
        <f t="shared" si="1"/>
        <v>1692738</v>
      </c>
    </row>
    <row r="53" spans="1:8" ht="47.25" x14ac:dyDescent="0.25">
      <c r="A53" s="14">
        <v>34</v>
      </c>
      <c r="B53" s="15" t="s">
        <v>342</v>
      </c>
      <c r="C53" s="14" t="s">
        <v>106</v>
      </c>
      <c r="D53" s="16">
        <v>45988</v>
      </c>
      <c r="E53" s="17" t="s">
        <v>42</v>
      </c>
      <c r="F53" s="18">
        <v>-107205</v>
      </c>
      <c r="G53" s="18">
        <v>-8576</v>
      </c>
      <c r="H53" s="18">
        <f t="shared" si="1"/>
        <v>-115781</v>
      </c>
    </row>
    <row r="54" spans="1:8" ht="47.25" x14ac:dyDescent="0.25">
      <c r="A54" s="14">
        <v>35</v>
      </c>
      <c r="B54" s="15" t="s">
        <v>343</v>
      </c>
      <c r="C54" s="14" t="s">
        <v>105</v>
      </c>
      <c r="D54" s="16">
        <v>45968</v>
      </c>
      <c r="E54" s="17" t="s">
        <v>42</v>
      </c>
      <c r="F54" s="18">
        <v>2330680</v>
      </c>
      <c r="G54" s="18">
        <v>186454</v>
      </c>
      <c r="H54" s="18">
        <f t="shared" si="1"/>
        <v>2517134</v>
      </c>
    </row>
    <row r="55" spans="1:8" ht="47.25" x14ac:dyDescent="0.25">
      <c r="A55" s="14">
        <v>36</v>
      </c>
      <c r="B55" s="15" t="s">
        <v>344</v>
      </c>
      <c r="C55" s="14" t="s">
        <v>105</v>
      </c>
      <c r="D55" s="16">
        <v>45973</v>
      </c>
      <c r="E55" s="17" t="s">
        <v>42</v>
      </c>
      <c r="F55" s="18">
        <v>1567350</v>
      </c>
      <c r="G55" s="18">
        <v>125388</v>
      </c>
      <c r="H55" s="18">
        <f t="shared" si="1"/>
        <v>1692738</v>
      </c>
    </row>
    <row r="56" spans="1:8" ht="47.25" x14ac:dyDescent="0.25">
      <c r="A56" s="14">
        <v>37</v>
      </c>
      <c r="B56" s="15" t="s">
        <v>345</v>
      </c>
      <c r="C56" s="14" t="s">
        <v>105</v>
      </c>
      <c r="D56" s="16">
        <v>45985</v>
      </c>
      <c r="E56" s="17" t="s">
        <v>42</v>
      </c>
      <c r="F56" s="18">
        <v>1318620</v>
      </c>
      <c r="G56" s="18">
        <v>105490</v>
      </c>
      <c r="H56" s="18">
        <f t="shared" si="1"/>
        <v>1424110</v>
      </c>
    </row>
    <row r="57" spans="1:8" ht="47.25" x14ac:dyDescent="0.25">
      <c r="A57" s="14">
        <v>38</v>
      </c>
      <c r="B57" s="15" t="s">
        <v>346</v>
      </c>
      <c r="C57" s="14" t="s">
        <v>105</v>
      </c>
      <c r="D57" s="16">
        <v>45985</v>
      </c>
      <c r="E57" s="17" t="s">
        <v>42</v>
      </c>
      <c r="F57" s="18">
        <v>583055</v>
      </c>
      <c r="G57" s="18">
        <v>46644</v>
      </c>
      <c r="H57" s="18">
        <f t="shared" si="1"/>
        <v>629699</v>
      </c>
    </row>
    <row r="58" spans="1:8" ht="47.25" x14ac:dyDescent="0.25">
      <c r="A58" s="14">
        <v>39</v>
      </c>
      <c r="B58" s="15" t="s">
        <v>347</v>
      </c>
      <c r="C58" s="14" t="s">
        <v>105</v>
      </c>
      <c r="D58" s="16">
        <v>45994</v>
      </c>
      <c r="E58" s="17" t="s">
        <v>42</v>
      </c>
      <c r="F58" s="18">
        <v>3156160</v>
      </c>
      <c r="G58" s="18">
        <v>252493</v>
      </c>
      <c r="H58" s="18">
        <f t="shared" si="1"/>
        <v>3408653</v>
      </c>
    </row>
    <row r="59" spans="1:8" ht="47.25" x14ac:dyDescent="0.25">
      <c r="A59" s="14">
        <v>40</v>
      </c>
      <c r="B59" s="15" t="s">
        <v>348</v>
      </c>
      <c r="C59" s="14" t="s">
        <v>105</v>
      </c>
      <c r="D59" s="16">
        <v>46003</v>
      </c>
      <c r="E59" s="17" t="s">
        <v>42</v>
      </c>
      <c r="F59" s="18">
        <v>2024120</v>
      </c>
      <c r="G59" s="18">
        <v>161930</v>
      </c>
      <c r="H59" s="18">
        <f t="shared" si="1"/>
        <v>2186050</v>
      </c>
    </row>
    <row r="60" spans="1:8" ht="47.25" x14ac:dyDescent="0.25">
      <c r="A60" s="14">
        <v>41</v>
      </c>
      <c r="B60" s="15" t="s">
        <v>349</v>
      </c>
      <c r="C60" s="14" t="s">
        <v>105</v>
      </c>
      <c r="D60" s="16">
        <v>46015</v>
      </c>
      <c r="E60" s="17" t="s">
        <v>42</v>
      </c>
      <c r="F60" s="18">
        <v>2917425</v>
      </c>
      <c r="G60" s="18">
        <v>233394</v>
      </c>
      <c r="H60" s="18">
        <f t="shared" si="1"/>
        <v>3150819</v>
      </c>
    </row>
    <row r="61" spans="1:8" ht="47.25" x14ac:dyDescent="0.25">
      <c r="A61" s="14">
        <v>42</v>
      </c>
      <c r="B61" s="15" t="s">
        <v>350</v>
      </c>
      <c r="C61" s="14" t="s">
        <v>106</v>
      </c>
      <c r="D61" s="16">
        <v>46018</v>
      </c>
      <c r="E61" s="17" t="s">
        <v>42</v>
      </c>
      <c r="F61" s="18">
        <v>-107205</v>
      </c>
      <c r="G61" s="18">
        <v>-8576</v>
      </c>
      <c r="H61" s="18">
        <f t="shared" si="1"/>
        <v>-115781</v>
      </c>
    </row>
    <row r="62" spans="1:8" ht="47.25" x14ac:dyDescent="0.25">
      <c r="A62" s="14">
        <v>43</v>
      </c>
      <c r="B62" s="15" t="s">
        <v>351</v>
      </c>
      <c r="C62" s="14" t="s">
        <v>105</v>
      </c>
      <c r="D62" s="16">
        <v>46020</v>
      </c>
      <c r="E62" s="17" t="s">
        <v>42</v>
      </c>
      <c r="F62" s="18">
        <v>1518090</v>
      </c>
      <c r="G62" s="18">
        <v>121447</v>
      </c>
      <c r="H62" s="18">
        <f t="shared" si="1"/>
        <v>1639537</v>
      </c>
    </row>
    <row r="63" spans="1:8" ht="47.25" x14ac:dyDescent="0.25">
      <c r="A63" s="14">
        <v>44</v>
      </c>
      <c r="B63" s="15" t="s">
        <v>352</v>
      </c>
      <c r="C63" s="14" t="s">
        <v>105</v>
      </c>
      <c r="D63" s="16">
        <v>46020</v>
      </c>
      <c r="E63" s="17" t="s">
        <v>42</v>
      </c>
      <c r="F63" s="18">
        <v>1608075</v>
      </c>
      <c r="G63" s="18">
        <v>128646</v>
      </c>
      <c r="H63" s="18">
        <f t="shared" si="0"/>
        <v>1736721</v>
      </c>
    </row>
    <row r="64" spans="1:8" ht="47.25" x14ac:dyDescent="0.25">
      <c r="A64" s="14">
        <v>45</v>
      </c>
      <c r="B64" s="15" t="s">
        <v>353</v>
      </c>
      <c r="C64" s="14" t="s">
        <v>106</v>
      </c>
      <c r="D64" s="16">
        <v>46022</v>
      </c>
      <c r="E64" s="17" t="s">
        <v>42</v>
      </c>
      <c r="F64" s="18">
        <v>-208411</v>
      </c>
      <c r="G64" s="18">
        <v>-16672</v>
      </c>
      <c r="H64" s="18">
        <f t="shared" ref="H64" si="2">+F64+G64</f>
        <v>-225083</v>
      </c>
    </row>
    <row r="65" spans="1:8" s="20" customFormat="1" ht="35.25" customHeight="1" x14ac:dyDescent="0.25">
      <c r="A65" s="33" t="s">
        <v>22</v>
      </c>
      <c r="B65" s="34"/>
      <c r="C65" s="34"/>
      <c r="D65" s="34"/>
      <c r="E65" s="35"/>
      <c r="F65" s="19">
        <f>SUM(F20:F64)</f>
        <v>64762373</v>
      </c>
      <c r="G65" s="19">
        <f>SUM(G20:G64)</f>
        <v>5180986</v>
      </c>
      <c r="H65" s="19">
        <f>SUM(H20:H64)</f>
        <v>69943359</v>
      </c>
    </row>
    <row r="66" spans="1:8" s="20" customFormat="1" ht="35.25" customHeight="1" x14ac:dyDescent="0.25">
      <c r="A66" s="36" t="s">
        <v>104</v>
      </c>
      <c r="B66" s="37"/>
      <c r="C66" s="37"/>
      <c r="D66" s="37"/>
      <c r="E66" s="38"/>
      <c r="F66" s="19">
        <f>ROUND(F65*0.02,0)</f>
        <v>1295247</v>
      </c>
      <c r="G66" s="19">
        <f>ROUND(F66*0.08,0)</f>
        <v>103620</v>
      </c>
      <c r="H66" s="19">
        <f>F66+G66</f>
        <v>1398867</v>
      </c>
    </row>
    <row r="68" spans="1:8" s="1" customFormat="1" ht="16.5" x14ac:dyDescent="0.25">
      <c r="A68" s="39" t="s">
        <v>23</v>
      </c>
      <c r="B68" s="39"/>
      <c r="C68" s="39"/>
      <c r="D68" s="39"/>
      <c r="E68" s="39"/>
      <c r="F68" s="39"/>
      <c r="G68" s="39"/>
      <c r="H68" s="39"/>
    </row>
    <row r="69" spans="1:8" s="1" customFormat="1" ht="16.5" x14ac:dyDescent="0.25">
      <c r="D69" s="2"/>
      <c r="F69" s="3"/>
      <c r="G69" s="3"/>
      <c r="H69" s="3"/>
    </row>
    <row r="70" spans="1:8" s="1" customFormat="1" ht="16.5" x14ac:dyDescent="0.25">
      <c r="A70" s="4"/>
      <c r="B70" s="27" t="s">
        <v>24</v>
      </c>
      <c r="C70" s="27"/>
      <c r="D70" s="27"/>
      <c r="F70" s="28" t="s">
        <v>25</v>
      </c>
      <c r="G70" s="28"/>
      <c r="H70" s="28"/>
    </row>
    <row r="71" spans="1:8" s="1" customFormat="1" ht="16.5" x14ac:dyDescent="0.25">
      <c r="B71" s="29" t="s">
        <v>26</v>
      </c>
      <c r="C71" s="29"/>
      <c r="D71" s="29"/>
      <c r="F71" s="30" t="s">
        <v>26</v>
      </c>
      <c r="G71" s="30"/>
      <c r="H71" s="30"/>
    </row>
    <row r="72" spans="1:8" s="1" customFormat="1" ht="16.5" x14ac:dyDescent="0.25">
      <c r="D72" s="2"/>
      <c r="F72" s="3"/>
      <c r="G72" s="3"/>
      <c r="H72" s="3"/>
    </row>
  </sheetData>
  <mergeCells count="16">
    <mergeCell ref="A6:H6"/>
    <mergeCell ref="B1:D1"/>
    <mergeCell ref="E1:H1"/>
    <mergeCell ref="B2:D2"/>
    <mergeCell ref="E2:H2"/>
    <mergeCell ref="E4:H4"/>
    <mergeCell ref="B70:D70"/>
    <mergeCell ref="F70:H70"/>
    <mergeCell ref="B71:D71"/>
    <mergeCell ref="F71:H71"/>
    <mergeCell ref="A7:H7"/>
    <mergeCell ref="C17:D17"/>
    <mergeCell ref="E17:F17"/>
    <mergeCell ref="A65:E65"/>
    <mergeCell ref="A66:E66"/>
    <mergeCell ref="A68:H68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7"/>
  <sheetViews>
    <sheetView topLeftCell="A53" zoomScaleNormal="100" workbookViewId="0">
      <selection activeCell="F61" sqref="F61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50.285156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99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BÌNH DƯƠNG</v>
      </c>
      <c r="D14" s="6"/>
      <c r="F14" s="8"/>
      <c r="G14" s="8"/>
      <c r="H14" s="8"/>
      <c r="J14" s="7" t="s">
        <v>45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0304741634-003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Khu đô thị The Seasons Bình Dương, Phường Lái Thiêu, TP.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7.25" x14ac:dyDescent="0.25">
      <c r="A20" s="14">
        <v>1</v>
      </c>
      <c r="B20" s="15" t="s">
        <v>269</v>
      </c>
      <c r="C20" s="14" t="s">
        <v>105</v>
      </c>
      <c r="D20" s="16">
        <v>45664</v>
      </c>
      <c r="E20" s="17" t="s">
        <v>46</v>
      </c>
      <c r="F20" s="18">
        <v>1905060</v>
      </c>
      <c r="G20" s="18">
        <v>152405</v>
      </c>
      <c r="H20" s="18">
        <f>+F20+G20</f>
        <v>2057465</v>
      </c>
    </row>
    <row r="21" spans="1:8" ht="47.25" x14ac:dyDescent="0.25">
      <c r="A21" s="14">
        <v>2</v>
      </c>
      <c r="B21" s="15" t="s">
        <v>270</v>
      </c>
      <c r="C21" s="14" t="s">
        <v>105</v>
      </c>
      <c r="D21" s="16">
        <v>45672</v>
      </c>
      <c r="E21" s="17" t="s">
        <v>46</v>
      </c>
      <c r="F21" s="18">
        <v>2548290</v>
      </c>
      <c r="G21" s="18">
        <v>203863</v>
      </c>
      <c r="H21" s="18">
        <f t="shared" ref="H21:H59" si="0">+F21+G21</f>
        <v>2752153</v>
      </c>
    </row>
    <row r="22" spans="1:8" ht="47.25" x14ac:dyDescent="0.25">
      <c r="A22" s="14">
        <v>3</v>
      </c>
      <c r="B22" s="15" t="s">
        <v>271</v>
      </c>
      <c r="C22" s="14" t="s">
        <v>105</v>
      </c>
      <c r="D22" s="16">
        <v>45698</v>
      </c>
      <c r="E22" s="17" t="s">
        <v>46</v>
      </c>
      <c r="F22" s="18">
        <v>1429248</v>
      </c>
      <c r="G22" s="18">
        <v>114340</v>
      </c>
      <c r="H22" s="18">
        <f t="shared" si="0"/>
        <v>1543588</v>
      </c>
    </row>
    <row r="23" spans="1:8" ht="47.25" x14ac:dyDescent="0.25">
      <c r="A23" s="14">
        <v>4</v>
      </c>
      <c r="B23" s="15" t="s">
        <v>272</v>
      </c>
      <c r="C23" s="14" t="s">
        <v>105</v>
      </c>
      <c r="D23" s="16">
        <v>45698</v>
      </c>
      <c r="E23" s="17" t="s">
        <v>46</v>
      </c>
      <c r="F23" s="18">
        <v>1429248</v>
      </c>
      <c r="G23" s="18">
        <v>114340</v>
      </c>
      <c r="H23" s="18">
        <f t="shared" ref="H23:H58" si="1">+F23+G23</f>
        <v>1543588</v>
      </c>
    </row>
    <row r="24" spans="1:8" ht="47.25" x14ac:dyDescent="0.25">
      <c r="A24" s="14">
        <v>5</v>
      </c>
      <c r="B24" s="15" t="s">
        <v>273</v>
      </c>
      <c r="C24" s="14" t="s">
        <v>105</v>
      </c>
      <c r="D24" s="16">
        <v>45715</v>
      </c>
      <c r="E24" s="17" t="s">
        <v>46</v>
      </c>
      <c r="F24" s="18">
        <v>1357626</v>
      </c>
      <c r="G24" s="18">
        <v>108610</v>
      </c>
      <c r="H24" s="18">
        <f t="shared" si="1"/>
        <v>1466236</v>
      </c>
    </row>
    <row r="25" spans="1:8" ht="47.25" x14ac:dyDescent="0.25">
      <c r="A25" s="14">
        <v>6</v>
      </c>
      <c r="B25" s="15" t="s">
        <v>274</v>
      </c>
      <c r="C25" s="14" t="s">
        <v>105</v>
      </c>
      <c r="D25" s="16">
        <v>45715</v>
      </c>
      <c r="E25" s="17" t="s">
        <v>46</v>
      </c>
      <c r="F25" s="18">
        <v>714396</v>
      </c>
      <c r="G25" s="18">
        <v>57152</v>
      </c>
      <c r="H25" s="18">
        <f t="shared" si="1"/>
        <v>771548</v>
      </c>
    </row>
    <row r="26" spans="1:8" ht="47.25" x14ac:dyDescent="0.25">
      <c r="A26" s="14">
        <v>7</v>
      </c>
      <c r="B26" s="15" t="s">
        <v>275</v>
      </c>
      <c r="C26" s="14" t="s">
        <v>105</v>
      </c>
      <c r="D26" s="16">
        <v>45741</v>
      </c>
      <c r="E26" s="17" t="s">
        <v>46</v>
      </c>
      <c r="F26" s="18">
        <v>1071594</v>
      </c>
      <c r="G26" s="18">
        <v>85728</v>
      </c>
      <c r="H26" s="18">
        <f t="shared" si="1"/>
        <v>1157322</v>
      </c>
    </row>
    <row r="27" spans="1:8" ht="47.25" x14ac:dyDescent="0.25">
      <c r="A27" s="14">
        <v>8</v>
      </c>
      <c r="B27" s="15" t="s">
        <v>276</v>
      </c>
      <c r="C27" s="14" t="s">
        <v>105</v>
      </c>
      <c r="D27" s="16">
        <v>45741</v>
      </c>
      <c r="E27" s="17" t="s">
        <v>46</v>
      </c>
      <c r="F27" s="18">
        <v>1071594</v>
      </c>
      <c r="G27" s="18">
        <v>85728</v>
      </c>
      <c r="H27" s="18">
        <f t="shared" si="1"/>
        <v>1157322</v>
      </c>
    </row>
    <row r="28" spans="1:8" ht="47.25" x14ac:dyDescent="0.25">
      <c r="A28" s="14">
        <v>9</v>
      </c>
      <c r="B28" s="15" t="s">
        <v>277</v>
      </c>
      <c r="C28" s="14" t="s">
        <v>105</v>
      </c>
      <c r="D28" s="16">
        <v>45750</v>
      </c>
      <c r="E28" s="17" t="s">
        <v>46</v>
      </c>
      <c r="F28" s="18">
        <v>1726685</v>
      </c>
      <c r="G28" s="18">
        <v>138135</v>
      </c>
      <c r="H28" s="18">
        <f t="shared" si="1"/>
        <v>1864820</v>
      </c>
    </row>
    <row r="29" spans="1:8" ht="47.25" x14ac:dyDescent="0.25">
      <c r="A29" s="14">
        <v>10</v>
      </c>
      <c r="B29" s="15" t="s">
        <v>278</v>
      </c>
      <c r="C29" s="14" t="s">
        <v>105</v>
      </c>
      <c r="D29" s="16">
        <v>45759</v>
      </c>
      <c r="E29" s="17" t="s">
        <v>46</v>
      </c>
      <c r="F29" s="18">
        <v>1190660</v>
      </c>
      <c r="G29" s="18">
        <v>95253</v>
      </c>
      <c r="H29" s="18">
        <f t="shared" si="1"/>
        <v>1285913</v>
      </c>
    </row>
    <row r="30" spans="1:8" ht="47.25" x14ac:dyDescent="0.25">
      <c r="A30" s="14">
        <v>11</v>
      </c>
      <c r="B30" s="15" t="s">
        <v>279</v>
      </c>
      <c r="C30" s="14" t="s">
        <v>105</v>
      </c>
      <c r="D30" s="16">
        <v>45773</v>
      </c>
      <c r="E30" s="17" t="s">
        <v>46</v>
      </c>
      <c r="F30" s="18">
        <v>1072050</v>
      </c>
      <c r="G30" s="18">
        <v>85764</v>
      </c>
      <c r="H30" s="18">
        <f t="shared" si="1"/>
        <v>1157814</v>
      </c>
    </row>
    <row r="31" spans="1:8" ht="47.25" x14ac:dyDescent="0.25">
      <c r="A31" s="14">
        <v>12</v>
      </c>
      <c r="B31" s="15" t="s">
        <v>280</v>
      </c>
      <c r="C31" s="14" t="s">
        <v>105</v>
      </c>
      <c r="D31" s="16">
        <v>45785</v>
      </c>
      <c r="E31" s="17" t="s">
        <v>46</v>
      </c>
      <c r="F31" s="18">
        <v>1072050</v>
      </c>
      <c r="G31" s="18">
        <v>85764</v>
      </c>
      <c r="H31" s="18">
        <f t="shared" si="1"/>
        <v>1157814</v>
      </c>
    </row>
    <row r="32" spans="1:8" ht="47.25" x14ac:dyDescent="0.25">
      <c r="A32" s="14">
        <v>13</v>
      </c>
      <c r="B32" s="15" t="s">
        <v>281</v>
      </c>
      <c r="C32" s="14" t="s">
        <v>105</v>
      </c>
      <c r="D32" s="16">
        <v>45811</v>
      </c>
      <c r="E32" s="17" t="s">
        <v>46</v>
      </c>
      <c r="F32" s="18">
        <v>1072050</v>
      </c>
      <c r="G32" s="18">
        <v>85764</v>
      </c>
      <c r="H32" s="18">
        <f t="shared" si="1"/>
        <v>1157814</v>
      </c>
    </row>
    <row r="33" spans="1:8" ht="47.25" x14ac:dyDescent="0.25">
      <c r="A33" s="14">
        <v>14</v>
      </c>
      <c r="B33" s="15" t="s">
        <v>282</v>
      </c>
      <c r="C33" s="14" t="s">
        <v>105</v>
      </c>
      <c r="D33" s="16">
        <v>45818</v>
      </c>
      <c r="E33" s="17" t="s">
        <v>46</v>
      </c>
      <c r="F33" s="18">
        <v>1190660</v>
      </c>
      <c r="G33" s="18">
        <v>95253</v>
      </c>
      <c r="H33" s="18">
        <f t="shared" si="1"/>
        <v>1285913</v>
      </c>
    </row>
    <row r="34" spans="1:8" ht="47.25" x14ac:dyDescent="0.25">
      <c r="A34" s="14">
        <v>15</v>
      </c>
      <c r="B34" s="15" t="s">
        <v>283</v>
      </c>
      <c r="C34" s="14" t="s">
        <v>105</v>
      </c>
      <c r="D34" s="16">
        <v>45818</v>
      </c>
      <c r="E34" s="17" t="s">
        <v>46</v>
      </c>
      <c r="F34" s="18">
        <v>1072050</v>
      </c>
      <c r="G34" s="18">
        <v>85764</v>
      </c>
      <c r="H34" s="18">
        <f t="shared" si="1"/>
        <v>1157814</v>
      </c>
    </row>
    <row r="35" spans="1:8" ht="47.25" x14ac:dyDescent="0.25">
      <c r="A35" s="14">
        <v>16</v>
      </c>
      <c r="B35" s="15" t="s">
        <v>284</v>
      </c>
      <c r="C35" s="14" t="s">
        <v>105</v>
      </c>
      <c r="D35" s="16">
        <v>45827</v>
      </c>
      <c r="E35" s="17" t="s">
        <v>46</v>
      </c>
      <c r="F35" s="18">
        <v>1190660</v>
      </c>
      <c r="G35" s="18">
        <v>95253</v>
      </c>
      <c r="H35" s="18">
        <f t="shared" si="1"/>
        <v>1285913</v>
      </c>
    </row>
    <row r="36" spans="1:8" ht="47.25" x14ac:dyDescent="0.25">
      <c r="A36" s="14">
        <v>17</v>
      </c>
      <c r="B36" s="15" t="s">
        <v>285</v>
      </c>
      <c r="C36" s="14" t="s">
        <v>105</v>
      </c>
      <c r="D36" s="16">
        <v>45839</v>
      </c>
      <c r="E36" s="17" t="s">
        <v>46</v>
      </c>
      <c r="F36" s="18">
        <v>1072050</v>
      </c>
      <c r="G36" s="18">
        <v>85764</v>
      </c>
      <c r="H36" s="18">
        <f t="shared" si="1"/>
        <v>1157814</v>
      </c>
    </row>
    <row r="37" spans="1:8" ht="47.25" x14ac:dyDescent="0.25">
      <c r="A37" s="14">
        <v>18</v>
      </c>
      <c r="B37" s="15" t="s">
        <v>286</v>
      </c>
      <c r="C37" s="14" t="s">
        <v>105</v>
      </c>
      <c r="D37" s="16">
        <v>45846</v>
      </c>
      <c r="E37" s="17" t="s">
        <v>46</v>
      </c>
      <c r="F37" s="18">
        <v>952530</v>
      </c>
      <c r="G37" s="18">
        <v>76202</v>
      </c>
      <c r="H37" s="18">
        <f t="shared" si="1"/>
        <v>1028732</v>
      </c>
    </row>
    <row r="38" spans="1:8" ht="47.25" x14ac:dyDescent="0.25">
      <c r="A38" s="14">
        <v>19</v>
      </c>
      <c r="B38" s="15" t="s">
        <v>287</v>
      </c>
      <c r="C38" s="14" t="s">
        <v>105</v>
      </c>
      <c r="D38" s="16">
        <v>45855</v>
      </c>
      <c r="E38" s="17" t="s">
        <v>46</v>
      </c>
      <c r="F38" s="18">
        <v>1567580</v>
      </c>
      <c r="G38" s="18">
        <v>125406</v>
      </c>
      <c r="H38" s="18">
        <f t="shared" si="1"/>
        <v>1692986</v>
      </c>
    </row>
    <row r="39" spans="1:8" ht="47.25" x14ac:dyDescent="0.25">
      <c r="A39" s="14">
        <v>20</v>
      </c>
      <c r="B39" s="15" t="s">
        <v>288</v>
      </c>
      <c r="C39" s="14" t="s">
        <v>105</v>
      </c>
      <c r="D39" s="16">
        <v>45869</v>
      </c>
      <c r="E39" s="17" t="s">
        <v>46</v>
      </c>
      <c r="F39" s="18">
        <v>555290</v>
      </c>
      <c r="G39" s="18">
        <v>44423</v>
      </c>
      <c r="H39" s="18">
        <f t="shared" si="1"/>
        <v>599713</v>
      </c>
    </row>
    <row r="40" spans="1:8" ht="47.25" x14ac:dyDescent="0.25">
      <c r="A40" s="14">
        <v>21</v>
      </c>
      <c r="B40" s="15" t="s">
        <v>289</v>
      </c>
      <c r="C40" s="14" t="s">
        <v>105</v>
      </c>
      <c r="D40" s="16">
        <v>45884</v>
      </c>
      <c r="E40" s="17" t="s">
        <v>46</v>
      </c>
      <c r="F40" s="18">
        <v>1190660</v>
      </c>
      <c r="G40" s="18">
        <v>95253</v>
      </c>
      <c r="H40" s="18">
        <f t="shared" si="1"/>
        <v>1285913</v>
      </c>
    </row>
    <row r="41" spans="1:8" ht="47.25" x14ac:dyDescent="0.25">
      <c r="A41" s="14">
        <v>22</v>
      </c>
      <c r="B41" s="15" t="s">
        <v>290</v>
      </c>
      <c r="C41" s="14" t="s">
        <v>105</v>
      </c>
      <c r="D41" s="16">
        <v>45890</v>
      </c>
      <c r="E41" s="17" t="s">
        <v>46</v>
      </c>
      <c r="F41" s="18">
        <v>1110580</v>
      </c>
      <c r="G41" s="18">
        <v>88846</v>
      </c>
      <c r="H41" s="18">
        <f t="shared" si="1"/>
        <v>1199426</v>
      </c>
    </row>
    <row r="42" spans="1:8" ht="47.25" x14ac:dyDescent="0.25">
      <c r="A42" s="14">
        <v>23</v>
      </c>
      <c r="B42" s="15" t="s">
        <v>291</v>
      </c>
      <c r="C42" s="14" t="s">
        <v>105</v>
      </c>
      <c r="D42" s="16">
        <v>45904</v>
      </c>
      <c r="E42" s="17" t="s">
        <v>46</v>
      </c>
      <c r="F42" s="18">
        <v>1131355</v>
      </c>
      <c r="G42" s="18">
        <v>90508</v>
      </c>
      <c r="H42" s="18">
        <f t="shared" si="1"/>
        <v>1221863</v>
      </c>
    </row>
    <row r="43" spans="1:8" ht="47.25" x14ac:dyDescent="0.25">
      <c r="A43" s="14">
        <v>24</v>
      </c>
      <c r="B43" s="15" t="s">
        <v>292</v>
      </c>
      <c r="C43" s="14" t="s">
        <v>105</v>
      </c>
      <c r="D43" s="16">
        <v>45911</v>
      </c>
      <c r="E43" s="17" t="s">
        <v>46</v>
      </c>
      <c r="F43" s="18">
        <v>1072050</v>
      </c>
      <c r="G43" s="18">
        <v>85764</v>
      </c>
      <c r="H43" s="18">
        <f t="shared" si="1"/>
        <v>1157814</v>
      </c>
    </row>
    <row r="44" spans="1:8" ht="47.25" x14ac:dyDescent="0.25">
      <c r="A44" s="14">
        <v>25</v>
      </c>
      <c r="B44" s="15" t="s">
        <v>293</v>
      </c>
      <c r="C44" s="14" t="s">
        <v>105</v>
      </c>
      <c r="D44" s="16">
        <v>45911</v>
      </c>
      <c r="E44" s="17" t="s">
        <v>46</v>
      </c>
      <c r="F44" s="18">
        <v>1190660</v>
      </c>
      <c r="G44" s="18">
        <v>95253</v>
      </c>
      <c r="H44" s="18">
        <f t="shared" si="1"/>
        <v>1285913</v>
      </c>
    </row>
    <row r="45" spans="1:8" ht="47.25" x14ac:dyDescent="0.25">
      <c r="A45" s="14">
        <v>26</v>
      </c>
      <c r="B45" s="15" t="s">
        <v>294</v>
      </c>
      <c r="C45" s="14" t="s">
        <v>105</v>
      </c>
      <c r="D45" s="16">
        <v>45933</v>
      </c>
      <c r="E45" s="17" t="s">
        <v>46</v>
      </c>
      <c r="F45" s="18">
        <v>879080</v>
      </c>
      <c r="G45" s="18">
        <v>70326</v>
      </c>
      <c r="H45" s="18">
        <f t="shared" si="1"/>
        <v>949406</v>
      </c>
    </row>
    <row r="46" spans="1:8" ht="47.25" x14ac:dyDescent="0.25">
      <c r="A46" s="14">
        <v>27</v>
      </c>
      <c r="B46" s="15" t="s">
        <v>295</v>
      </c>
      <c r="C46" s="14" t="s">
        <v>105</v>
      </c>
      <c r="D46" s="16">
        <v>45939</v>
      </c>
      <c r="E46" s="17" t="s">
        <v>46</v>
      </c>
      <c r="F46" s="18">
        <v>1190660</v>
      </c>
      <c r="G46" s="18">
        <v>95253</v>
      </c>
      <c r="H46" s="18">
        <f t="shared" si="1"/>
        <v>1285913</v>
      </c>
    </row>
    <row r="47" spans="1:8" ht="47.25" x14ac:dyDescent="0.25">
      <c r="A47" s="14">
        <v>28</v>
      </c>
      <c r="B47" s="15" t="s">
        <v>296</v>
      </c>
      <c r="C47" s="14" t="s">
        <v>105</v>
      </c>
      <c r="D47" s="16">
        <v>45945</v>
      </c>
      <c r="E47" s="17" t="s">
        <v>46</v>
      </c>
      <c r="F47" s="18">
        <v>555290</v>
      </c>
      <c r="G47" s="18">
        <v>44423</v>
      </c>
      <c r="H47" s="18">
        <f t="shared" si="1"/>
        <v>599713</v>
      </c>
    </row>
    <row r="48" spans="1:8" ht="47.25" x14ac:dyDescent="0.25">
      <c r="A48" s="14">
        <v>29</v>
      </c>
      <c r="B48" s="15" t="s">
        <v>297</v>
      </c>
      <c r="C48" s="14" t="s">
        <v>105</v>
      </c>
      <c r="D48" s="16">
        <v>45952</v>
      </c>
      <c r="E48" s="17" t="s">
        <v>46</v>
      </c>
      <c r="F48" s="18">
        <v>1072050</v>
      </c>
      <c r="G48" s="18">
        <v>85764</v>
      </c>
      <c r="H48" s="18">
        <f t="shared" si="1"/>
        <v>1157814</v>
      </c>
    </row>
    <row r="49" spans="1:8" ht="47.25" x14ac:dyDescent="0.25">
      <c r="A49" s="14">
        <v>30</v>
      </c>
      <c r="B49" s="15" t="s">
        <v>298</v>
      </c>
      <c r="C49" s="14" t="s">
        <v>105</v>
      </c>
      <c r="D49" s="16">
        <v>45952</v>
      </c>
      <c r="E49" s="17" t="s">
        <v>46</v>
      </c>
      <c r="F49" s="18">
        <v>1012060</v>
      </c>
      <c r="G49" s="18">
        <v>80965</v>
      </c>
      <c r="H49" s="18">
        <f t="shared" si="1"/>
        <v>1093025</v>
      </c>
    </row>
    <row r="50" spans="1:8" ht="47.25" x14ac:dyDescent="0.25">
      <c r="A50" s="14">
        <v>31</v>
      </c>
      <c r="B50" s="15" t="s">
        <v>299</v>
      </c>
      <c r="C50" s="14" t="s">
        <v>105</v>
      </c>
      <c r="D50" s="16">
        <v>45964</v>
      </c>
      <c r="E50" s="17" t="s">
        <v>46</v>
      </c>
      <c r="F50" s="18">
        <v>1072050</v>
      </c>
      <c r="G50" s="18">
        <v>85764</v>
      </c>
      <c r="H50" s="18">
        <f t="shared" si="1"/>
        <v>1157814</v>
      </c>
    </row>
    <row r="51" spans="1:8" ht="47.25" x14ac:dyDescent="0.25">
      <c r="A51" s="14">
        <v>32</v>
      </c>
      <c r="B51" s="15" t="s">
        <v>300</v>
      </c>
      <c r="C51" s="14" t="s">
        <v>105</v>
      </c>
      <c r="D51" s="16">
        <v>45968</v>
      </c>
      <c r="E51" s="17" t="s">
        <v>46</v>
      </c>
      <c r="F51" s="18">
        <v>1518090</v>
      </c>
      <c r="G51" s="18">
        <v>121447</v>
      </c>
      <c r="H51" s="18">
        <f t="shared" si="1"/>
        <v>1639537</v>
      </c>
    </row>
    <row r="52" spans="1:8" ht="47.25" x14ac:dyDescent="0.25">
      <c r="A52" s="14">
        <v>33</v>
      </c>
      <c r="B52" s="15" t="s">
        <v>301</v>
      </c>
      <c r="C52" s="14" t="s">
        <v>105</v>
      </c>
      <c r="D52" s="16">
        <v>45992</v>
      </c>
      <c r="E52" s="17" t="s">
        <v>46</v>
      </c>
      <c r="F52" s="18">
        <v>1012060</v>
      </c>
      <c r="G52" s="18">
        <v>80965</v>
      </c>
      <c r="H52" s="18">
        <f t="shared" si="1"/>
        <v>1093025</v>
      </c>
    </row>
    <row r="53" spans="1:8" ht="47.25" x14ac:dyDescent="0.25">
      <c r="A53" s="14">
        <v>34</v>
      </c>
      <c r="B53" s="15" t="s">
        <v>302</v>
      </c>
      <c r="C53" s="14" t="s">
        <v>105</v>
      </c>
      <c r="D53" s="16">
        <v>45999</v>
      </c>
      <c r="E53" s="17" t="s">
        <v>46</v>
      </c>
      <c r="F53" s="18">
        <v>1072050</v>
      </c>
      <c r="G53" s="18">
        <v>85764</v>
      </c>
      <c r="H53" s="18">
        <f t="shared" si="1"/>
        <v>1157814</v>
      </c>
    </row>
    <row r="54" spans="1:8" ht="47.25" x14ac:dyDescent="0.25">
      <c r="A54" s="14">
        <v>35</v>
      </c>
      <c r="B54" s="15" t="s">
        <v>303</v>
      </c>
      <c r="C54" s="14" t="s">
        <v>105</v>
      </c>
      <c r="D54" s="16">
        <v>46004</v>
      </c>
      <c r="E54" s="17" t="s">
        <v>46</v>
      </c>
      <c r="F54" s="18">
        <v>1012060</v>
      </c>
      <c r="G54" s="18">
        <v>80965</v>
      </c>
      <c r="H54" s="18">
        <f t="shared" si="1"/>
        <v>1093025</v>
      </c>
    </row>
    <row r="55" spans="1:8" ht="47.25" x14ac:dyDescent="0.25">
      <c r="A55" s="14">
        <v>36</v>
      </c>
      <c r="B55" s="15" t="s">
        <v>304</v>
      </c>
      <c r="C55" s="14" t="s">
        <v>105</v>
      </c>
      <c r="D55" s="16">
        <v>46016</v>
      </c>
      <c r="E55" s="17" t="s">
        <v>46</v>
      </c>
      <c r="F55" s="18">
        <v>972475</v>
      </c>
      <c r="G55" s="18">
        <v>77798</v>
      </c>
      <c r="H55" s="18">
        <f t="shared" si="1"/>
        <v>1050273</v>
      </c>
    </row>
    <row r="56" spans="1:8" ht="47.25" x14ac:dyDescent="0.25">
      <c r="A56" s="14">
        <v>37</v>
      </c>
      <c r="B56" s="15" t="s">
        <v>304</v>
      </c>
      <c r="C56" s="14" t="s">
        <v>105</v>
      </c>
      <c r="D56" s="16">
        <v>46016</v>
      </c>
      <c r="E56" s="17" t="s">
        <v>46</v>
      </c>
      <c r="F56" s="18">
        <v>205910</v>
      </c>
      <c r="G56" s="18">
        <v>16472.8</v>
      </c>
      <c r="H56" s="18">
        <f t="shared" si="1"/>
        <v>222382.8</v>
      </c>
    </row>
    <row r="57" spans="1:8" ht="47.25" x14ac:dyDescent="0.25">
      <c r="A57" s="14">
        <v>38</v>
      </c>
      <c r="B57" s="15" t="s">
        <v>305</v>
      </c>
      <c r="C57" s="14" t="s">
        <v>105</v>
      </c>
      <c r="D57" s="16">
        <v>46016</v>
      </c>
      <c r="E57" s="17" t="s">
        <v>46</v>
      </c>
      <c r="F57" s="18">
        <v>1072050</v>
      </c>
      <c r="G57" s="18">
        <v>85764</v>
      </c>
      <c r="H57" s="18">
        <f t="shared" si="1"/>
        <v>1157814</v>
      </c>
    </row>
    <row r="58" spans="1:8" ht="47.25" x14ac:dyDescent="0.25">
      <c r="A58" s="14">
        <v>39</v>
      </c>
      <c r="B58" s="15" t="s">
        <v>306</v>
      </c>
      <c r="C58" s="14" t="s">
        <v>105</v>
      </c>
      <c r="D58" s="16">
        <v>46018</v>
      </c>
      <c r="E58" s="17" t="s">
        <v>46</v>
      </c>
      <c r="F58" s="18">
        <v>1478505</v>
      </c>
      <c r="G58" s="18">
        <v>118280</v>
      </c>
      <c r="H58" s="18">
        <f t="shared" si="1"/>
        <v>1596785</v>
      </c>
    </row>
    <row r="59" spans="1:8" ht="47.25" x14ac:dyDescent="0.25">
      <c r="A59" s="14">
        <v>40</v>
      </c>
      <c r="B59" s="15" t="s">
        <v>307</v>
      </c>
      <c r="C59" s="14" t="s">
        <v>105</v>
      </c>
      <c r="D59" s="16">
        <v>46021</v>
      </c>
      <c r="E59" s="17" t="s">
        <v>46</v>
      </c>
      <c r="F59" s="18">
        <v>1385110</v>
      </c>
      <c r="G59" s="18">
        <v>110809</v>
      </c>
      <c r="H59" s="18">
        <f t="shared" si="0"/>
        <v>1495919</v>
      </c>
    </row>
    <row r="60" spans="1:8" s="20" customFormat="1" ht="35.25" customHeight="1" x14ac:dyDescent="0.25">
      <c r="A60" s="33" t="s">
        <v>22</v>
      </c>
      <c r="B60" s="34"/>
      <c r="C60" s="34"/>
      <c r="D60" s="34"/>
      <c r="E60" s="35"/>
      <c r="F60" s="19">
        <f>SUM(F20:F59)</f>
        <v>46466176</v>
      </c>
      <c r="G60" s="19">
        <f>SUM(G20:G59)</f>
        <v>3717294.8</v>
      </c>
      <c r="H60" s="19">
        <f>SUM(H20:H59)</f>
        <v>50183470.799999997</v>
      </c>
    </row>
    <row r="61" spans="1:8" s="20" customFormat="1" ht="35.25" customHeight="1" x14ac:dyDescent="0.25">
      <c r="A61" s="36" t="s">
        <v>104</v>
      </c>
      <c r="B61" s="37"/>
      <c r="C61" s="37"/>
      <c r="D61" s="37"/>
      <c r="E61" s="38"/>
      <c r="F61" s="19">
        <f>ROUND(F60*0.02,0)</f>
        <v>929324</v>
      </c>
      <c r="G61" s="19">
        <f>ROUND(F61*0.08,0)</f>
        <v>74346</v>
      </c>
      <c r="H61" s="19">
        <f>F61+G61</f>
        <v>1003670</v>
      </c>
    </row>
    <row r="63" spans="1:8" s="1" customFormat="1" ht="16.5" x14ac:dyDescent="0.25">
      <c r="A63" s="39" t="s">
        <v>23</v>
      </c>
      <c r="B63" s="39"/>
      <c r="C63" s="39"/>
      <c r="D63" s="39"/>
      <c r="E63" s="39"/>
      <c r="F63" s="39"/>
      <c r="G63" s="39"/>
      <c r="H63" s="39"/>
    </row>
    <row r="64" spans="1:8" s="1" customFormat="1" ht="16.5" x14ac:dyDescent="0.25">
      <c r="D64" s="2"/>
      <c r="F64" s="3"/>
      <c r="G64" s="3"/>
      <c r="H64" s="3"/>
    </row>
    <row r="65" spans="1:8" s="1" customFormat="1" ht="16.5" x14ac:dyDescent="0.25">
      <c r="A65" s="4"/>
      <c r="B65" s="27" t="s">
        <v>24</v>
      </c>
      <c r="C65" s="27"/>
      <c r="D65" s="27"/>
      <c r="F65" s="28" t="s">
        <v>25</v>
      </c>
      <c r="G65" s="28"/>
      <c r="H65" s="28"/>
    </row>
    <row r="66" spans="1:8" s="1" customFormat="1" ht="16.5" x14ac:dyDescent="0.25">
      <c r="B66" s="29" t="s">
        <v>26</v>
      </c>
      <c r="C66" s="29"/>
      <c r="D66" s="29"/>
      <c r="F66" s="30" t="s">
        <v>26</v>
      </c>
      <c r="G66" s="30"/>
      <c r="H66" s="30"/>
    </row>
    <row r="67" spans="1:8" s="1" customFormat="1" ht="16.5" x14ac:dyDescent="0.25">
      <c r="D67" s="2"/>
      <c r="F67" s="3"/>
      <c r="G67" s="3"/>
      <c r="H67" s="3"/>
    </row>
  </sheetData>
  <mergeCells count="16">
    <mergeCell ref="A6:H6"/>
    <mergeCell ref="B1:D1"/>
    <mergeCell ref="E1:H1"/>
    <mergeCell ref="B2:D2"/>
    <mergeCell ref="E2:H2"/>
    <mergeCell ref="E4:H4"/>
    <mergeCell ref="B65:D65"/>
    <mergeCell ref="F65:H65"/>
    <mergeCell ref="B66:D66"/>
    <mergeCell ref="F66:H66"/>
    <mergeCell ref="A7:H7"/>
    <mergeCell ref="C17:D17"/>
    <mergeCell ref="E17:F17"/>
    <mergeCell ref="A60:E60"/>
    <mergeCell ref="A61:E61"/>
    <mergeCell ref="A63:H63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42"/>
  <sheetViews>
    <sheetView topLeftCell="A30" zoomScaleNormal="100" workbookViewId="0">
      <selection activeCell="F31" sqref="F31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48.1406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100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ĐÀ NẴNG</v>
      </c>
      <c r="D14" s="6"/>
      <c r="F14" s="8"/>
      <c r="G14" s="8"/>
      <c r="H14" s="8"/>
      <c r="J14" s="7" t="s">
        <v>53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0304741634-009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06 đường Nại Nam, Phường Hòa Cường, Thành phố Đà Nẵng,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7.25" x14ac:dyDescent="0.25">
      <c r="A20" s="14">
        <v>1</v>
      </c>
      <c r="B20" s="15" t="s">
        <v>254</v>
      </c>
      <c r="C20" s="14" t="s">
        <v>105</v>
      </c>
      <c r="D20" s="16">
        <v>45744</v>
      </c>
      <c r="E20" s="17" t="s">
        <v>54</v>
      </c>
      <c r="F20" s="18">
        <v>799614</v>
      </c>
      <c r="G20" s="18">
        <v>63969</v>
      </c>
      <c r="H20" s="18">
        <f>+F20+G20</f>
        <v>863583</v>
      </c>
    </row>
    <row r="21" spans="1:8" ht="47.25" x14ac:dyDescent="0.25">
      <c r="A21" s="14">
        <v>2</v>
      </c>
      <c r="B21" s="15" t="s">
        <v>255</v>
      </c>
      <c r="C21" s="14" t="s">
        <v>105</v>
      </c>
      <c r="D21" s="16">
        <v>45854</v>
      </c>
      <c r="E21" s="17" t="s">
        <v>54</v>
      </c>
      <c r="F21" s="18">
        <v>952530</v>
      </c>
      <c r="G21" s="18">
        <v>76202</v>
      </c>
      <c r="H21" s="18">
        <f t="shared" ref="H21" si="0">+F21+G21</f>
        <v>1028732</v>
      </c>
    </row>
    <row r="22" spans="1:8" ht="47.25" x14ac:dyDescent="0.25">
      <c r="A22" s="14">
        <v>3</v>
      </c>
      <c r="B22" s="15" t="s">
        <v>256</v>
      </c>
      <c r="C22" s="14" t="s">
        <v>105</v>
      </c>
      <c r="D22" s="16">
        <v>45876</v>
      </c>
      <c r="E22" s="17" t="s">
        <v>54</v>
      </c>
      <c r="F22" s="18">
        <v>1190660</v>
      </c>
      <c r="G22" s="18">
        <v>95253</v>
      </c>
      <c r="H22" s="18">
        <f t="shared" ref="H22:H32" si="1">+F22+G22</f>
        <v>1285913</v>
      </c>
    </row>
    <row r="23" spans="1:8" ht="47.25" x14ac:dyDescent="0.25">
      <c r="A23" s="14">
        <v>4</v>
      </c>
      <c r="B23" s="15" t="s">
        <v>257</v>
      </c>
      <c r="C23" s="14" t="s">
        <v>105</v>
      </c>
      <c r="D23" s="16">
        <v>45888</v>
      </c>
      <c r="E23" s="17" t="s">
        <v>54</v>
      </c>
      <c r="F23" s="18">
        <v>2381320</v>
      </c>
      <c r="G23" s="18">
        <v>190506</v>
      </c>
      <c r="H23" s="18">
        <f t="shared" si="1"/>
        <v>2571826</v>
      </c>
    </row>
    <row r="24" spans="1:8" ht="47.25" x14ac:dyDescent="0.25">
      <c r="A24" s="14">
        <v>5</v>
      </c>
      <c r="B24" s="15" t="s">
        <v>258</v>
      </c>
      <c r="C24" s="14" t="s">
        <v>105</v>
      </c>
      <c r="D24" s="16">
        <v>45909</v>
      </c>
      <c r="E24" s="17" t="s">
        <v>54</v>
      </c>
      <c r="F24" s="18">
        <v>2381320</v>
      </c>
      <c r="G24" s="18">
        <v>190506</v>
      </c>
      <c r="H24" s="18">
        <f t="shared" si="1"/>
        <v>2571826</v>
      </c>
    </row>
    <row r="25" spans="1:8" ht="47.25" x14ac:dyDescent="0.25">
      <c r="A25" s="14">
        <v>6</v>
      </c>
      <c r="B25" s="15" t="s">
        <v>259</v>
      </c>
      <c r="C25" s="14" t="s">
        <v>105</v>
      </c>
      <c r="D25" s="16">
        <v>45922</v>
      </c>
      <c r="E25" s="17" t="s">
        <v>54</v>
      </c>
      <c r="F25" s="18">
        <v>1190660</v>
      </c>
      <c r="G25" s="18">
        <v>95253</v>
      </c>
      <c r="H25" s="18">
        <f t="shared" si="1"/>
        <v>1285913</v>
      </c>
    </row>
    <row r="26" spans="1:8" ht="47.25" x14ac:dyDescent="0.25">
      <c r="A26" s="14">
        <v>7</v>
      </c>
      <c r="B26" s="15" t="s">
        <v>260</v>
      </c>
      <c r="C26" s="14" t="s">
        <v>105</v>
      </c>
      <c r="D26" s="16">
        <v>45938</v>
      </c>
      <c r="E26" s="17" t="s">
        <v>54</v>
      </c>
      <c r="F26" s="18">
        <v>2381320</v>
      </c>
      <c r="G26" s="18">
        <v>190506</v>
      </c>
      <c r="H26" s="18">
        <f t="shared" si="1"/>
        <v>2571826</v>
      </c>
    </row>
    <row r="27" spans="1:8" ht="47.25" x14ac:dyDescent="0.25">
      <c r="A27" s="14">
        <v>8</v>
      </c>
      <c r="B27" s="15" t="s">
        <v>261</v>
      </c>
      <c r="C27" s="14" t="s">
        <v>105</v>
      </c>
      <c r="D27" s="16">
        <v>45964</v>
      </c>
      <c r="E27" s="17" t="s">
        <v>54</v>
      </c>
      <c r="F27" s="18">
        <v>945570</v>
      </c>
      <c r="G27" s="18">
        <v>75646</v>
      </c>
      <c r="H27" s="18">
        <f t="shared" si="1"/>
        <v>1021216</v>
      </c>
    </row>
    <row r="28" spans="1:8" ht="47.25" x14ac:dyDescent="0.25">
      <c r="A28" s="14">
        <v>9</v>
      </c>
      <c r="B28" s="15" t="s">
        <v>262</v>
      </c>
      <c r="C28" s="14" t="s">
        <v>105</v>
      </c>
      <c r="D28" s="16">
        <v>45973</v>
      </c>
      <c r="E28" s="17" t="s">
        <v>54</v>
      </c>
      <c r="F28" s="18">
        <v>1891140</v>
      </c>
      <c r="G28" s="18">
        <v>151291</v>
      </c>
      <c r="H28" s="18">
        <f t="shared" si="1"/>
        <v>2042431</v>
      </c>
    </row>
    <row r="29" spans="1:8" ht="47.25" x14ac:dyDescent="0.25">
      <c r="A29" s="14">
        <v>10</v>
      </c>
      <c r="B29" s="15" t="s">
        <v>263</v>
      </c>
      <c r="C29" s="14" t="s">
        <v>105</v>
      </c>
      <c r="D29" s="16">
        <v>45983</v>
      </c>
      <c r="E29" s="17" t="s">
        <v>54</v>
      </c>
      <c r="F29" s="18">
        <v>1318620</v>
      </c>
      <c r="G29" s="18">
        <v>105490</v>
      </c>
      <c r="H29" s="18">
        <f t="shared" si="1"/>
        <v>1424110</v>
      </c>
    </row>
    <row r="30" spans="1:8" ht="47.25" x14ac:dyDescent="0.25">
      <c r="A30" s="14">
        <v>11</v>
      </c>
      <c r="B30" s="15" t="s">
        <v>264</v>
      </c>
      <c r="C30" s="14" t="s">
        <v>105</v>
      </c>
      <c r="D30" s="16">
        <v>45983</v>
      </c>
      <c r="E30" s="17" t="s">
        <v>54</v>
      </c>
      <c r="F30" s="18">
        <v>1190660</v>
      </c>
      <c r="G30" s="18">
        <v>95253</v>
      </c>
      <c r="H30" s="18">
        <f t="shared" si="1"/>
        <v>1285913</v>
      </c>
    </row>
    <row r="31" spans="1:8" ht="47.25" x14ac:dyDescent="0.25">
      <c r="A31" s="14">
        <v>12</v>
      </c>
      <c r="B31" s="15" t="s">
        <v>265</v>
      </c>
      <c r="C31" s="14" t="s">
        <v>105</v>
      </c>
      <c r="D31" s="16">
        <v>45994</v>
      </c>
      <c r="E31" s="17" t="s">
        <v>54</v>
      </c>
      <c r="F31" s="18">
        <v>1578080</v>
      </c>
      <c r="G31" s="18">
        <v>126246</v>
      </c>
      <c r="H31" s="18">
        <f t="shared" si="1"/>
        <v>1704326</v>
      </c>
    </row>
    <row r="32" spans="1:8" ht="47.25" x14ac:dyDescent="0.25">
      <c r="A32" s="14">
        <v>13</v>
      </c>
      <c r="B32" s="15" t="s">
        <v>266</v>
      </c>
      <c r="C32" s="14" t="s">
        <v>105</v>
      </c>
      <c r="D32" s="16">
        <v>45994</v>
      </c>
      <c r="E32" s="17" t="s">
        <v>54</v>
      </c>
      <c r="F32" s="18">
        <v>506030</v>
      </c>
      <c r="G32" s="18">
        <v>40482</v>
      </c>
      <c r="H32" s="18">
        <f t="shared" si="1"/>
        <v>546512</v>
      </c>
    </row>
    <row r="33" spans="1:8" ht="47.25" x14ac:dyDescent="0.25">
      <c r="A33" s="14">
        <v>14</v>
      </c>
      <c r="B33" s="15" t="s">
        <v>267</v>
      </c>
      <c r="C33" s="14" t="s">
        <v>105</v>
      </c>
      <c r="D33" s="16">
        <v>46010</v>
      </c>
      <c r="E33" s="17" t="s">
        <v>54</v>
      </c>
      <c r="F33" s="18">
        <v>1012060</v>
      </c>
      <c r="G33" s="18">
        <v>80965</v>
      </c>
      <c r="H33" s="18">
        <f t="shared" ref="H33:H34" si="2">+F33+G33</f>
        <v>1093025</v>
      </c>
    </row>
    <row r="34" spans="1:8" ht="47.25" x14ac:dyDescent="0.25">
      <c r="A34" s="14">
        <v>15</v>
      </c>
      <c r="B34" s="15" t="s">
        <v>268</v>
      </c>
      <c r="C34" s="14" t="s">
        <v>105</v>
      </c>
      <c r="D34" s="16">
        <v>46015</v>
      </c>
      <c r="E34" s="17" t="s">
        <v>54</v>
      </c>
      <c r="F34" s="18">
        <v>2144100</v>
      </c>
      <c r="G34" s="18">
        <v>171528</v>
      </c>
      <c r="H34" s="18">
        <f t="shared" si="2"/>
        <v>2315628</v>
      </c>
    </row>
    <row r="35" spans="1:8" s="20" customFormat="1" ht="35.25" customHeight="1" x14ac:dyDescent="0.25">
      <c r="A35" s="33" t="s">
        <v>22</v>
      </c>
      <c r="B35" s="34"/>
      <c r="C35" s="34"/>
      <c r="D35" s="34"/>
      <c r="E35" s="35"/>
      <c r="F35" s="19">
        <f>SUM(F20:F34)</f>
        <v>21863684</v>
      </c>
      <c r="G35" s="19">
        <f>SUM(G20:G34)</f>
        <v>1749096</v>
      </c>
      <c r="H35" s="19">
        <f>SUM(H20:H34)</f>
        <v>23612780</v>
      </c>
    </row>
    <row r="36" spans="1:8" s="20" customFormat="1" ht="35.25" customHeight="1" x14ac:dyDescent="0.25">
      <c r="A36" s="36" t="s">
        <v>104</v>
      </c>
      <c r="B36" s="37"/>
      <c r="C36" s="37"/>
      <c r="D36" s="37"/>
      <c r="E36" s="38"/>
      <c r="F36" s="19">
        <f>ROUND(F35*0.02,0)</f>
        <v>437274</v>
      </c>
      <c r="G36" s="19">
        <f>ROUND(F36*0.08,0)</f>
        <v>34982</v>
      </c>
      <c r="H36" s="19">
        <f>F36+G36</f>
        <v>472256</v>
      </c>
    </row>
    <row r="38" spans="1:8" s="1" customFormat="1" ht="16.5" x14ac:dyDescent="0.25">
      <c r="A38" s="39" t="s">
        <v>23</v>
      </c>
      <c r="B38" s="39"/>
      <c r="C38" s="39"/>
      <c r="D38" s="39"/>
      <c r="E38" s="39"/>
      <c r="F38" s="39"/>
      <c r="G38" s="39"/>
      <c r="H38" s="39"/>
    </row>
    <row r="39" spans="1:8" s="1" customFormat="1" ht="16.5" x14ac:dyDescent="0.25">
      <c r="D39" s="2"/>
      <c r="F39" s="3"/>
      <c r="G39" s="3"/>
      <c r="H39" s="3"/>
    </row>
    <row r="40" spans="1:8" s="1" customFormat="1" ht="16.5" x14ac:dyDescent="0.25">
      <c r="A40" s="4"/>
      <c r="B40" s="27" t="s">
        <v>24</v>
      </c>
      <c r="C40" s="27"/>
      <c r="D40" s="27"/>
      <c r="F40" s="28" t="s">
        <v>25</v>
      </c>
      <c r="G40" s="28"/>
      <c r="H40" s="28"/>
    </row>
    <row r="41" spans="1:8" s="1" customFormat="1" ht="16.5" x14ac:dyDescent="0.25">
      <c r="B41" s="29" t="s">
        <v>26</v>
      </c>
      <c r="C41" s="29"/>
      <c r="D41" s="29"/>
      <c r="F41" s="30" t="s">
        <v>26</v>
      </c>
      <c r="G41" s="30"/>
      <c r="H41" s="30"/>
    </row>
    <row r="42" spans="1:8" s="1" customFormat="1" ht="16.5" x14ac:dyDescent="0.25">
      <c r="D42" s="2"/>
      <c r="F42" s="3"/>
      <c r="G42" s="3"/>
      <c r="H42" s="3"/>
    </row>
  </sheetData>
  <mergeCells count="16">
    <mergeCell ref="B40:D40"/>
    <mergeCell ref="F40:H40"/>
    <mergeCell ref="B41:D41"/>
    <mergeCell ref="F41:H41"/>
    <mergeCell ref="A7:H7"/>
    <mergeCell ref="C17:D17"/>
    <mergeCell ref="E17:F17"/>
    <mergeCell ref="A35:E35"/>
    <mergeCell ref="A36:E36"/>
    <mergeCell ref="A38:H3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3"/>
  <sheetViews>
    <sheetView topLeftCell="A29" zoomScaleNormal="100" workbookViewId="0">
      <selection activeCell="F35" sqref="F35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50.8554687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101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ĐỒNG NAI</v>
      </c>
      <c r="D14" s="6"/>
      <c r="F14" s="8"/>
      <c r="G14" s="8"/>
      <c r="H14" s="8"/>
      <c r="J14" s="7" t="s">
        <v>49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0304741634-001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Lô B-03 Khu thương mại Amata, Quốc lộ 1A, Phường Long Bình, Tỉnh Đồng Nai,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7.25" x14ac:dyDescent="0.25">
      <c r="A20" s="14">
        <v>1</v>
      </c>
      <c r="B20" s="15" t="s">
        <v>237</v>
      </c>
      <c r="C20" s="14" t="s">
        <v>105</v>
      </c>
      <c r="D20" s="16">
        <v>45854</v>
      </c>
      <c r="E20" s="17" t="s">
        <v>50</v>
      </c>
      <c r="F20" s="18">
        <v>1567580</v>
      </c>
      <c r="G20" s="18">
        <v>125406</v>
      </c>
      <c r="H20" s="18">
        <f>+F20+G20</f>
        <v>1692986</v>
      </c>
    </row>
    <row r="21" spans="1:8" ht="47.25" x14ac:dyDescent="0.25">
      <c r="A21" s="14">
        <v>2</v>
      </c>
      <c r="B21" s="15" t="s">
        <v>238</v>
      </c>
      <c r="C21" s="14" t="s">
        <v>105</v>
      </c>
      <c r="D21" s="16">
        <v>45860</v>
      </c>
      <c r="E21" s="17" t="s">
        <v>50</v>
      </c>
      <c r="F21" s="18">
        <v>1567580</v>
      </c>
      <c r="G21" s="18">
        <v>125406</v>
      </c>
      <c r="H21" s="18">
        <f t="shared" ref="H21:H35" si="0">+F21+G21</f>
        <v>1692986</v>
      </c>
    </row>
    <row r="22" spans="1:8" ht="47.25" x14ac:dyDescent="0.25">
      <c r="A22" s="14">
        <v>3</v>
      </c>
      <c r="B22" s="15" t="s">
        <v>239</v>
      </c>
      <c r="C22" s="14" t="s">
        <v>105</v>
      </c>
      <c r="D22" s="16">
        <v>45875</v>
      </c>
      <c r="E22" s="17" t="s">
        <v>50</v>
      </c>
      <c r="F22" s="18">
        <v>1686645</v>
      </c>
      <c r="G22" s="18">
        <v>134932</v>
      </c>
      <c r="H22" s="18">
        <f t="shared" ref="H22:H34" si="1">+F22+G22</f>
        <v>1821577</v>
      </c>
    </row>
    <row r="23" spans="1:8" ht="47.25" x14ac:dyDescent="0.25">
      <c r="A23" s="14">
        <v>4</v>
      </c>
      <c r="B23" s="15" t="s">
        <v>240</v>
      </c>
      <c r="C23" s="14" t="s">
        <v>105</v>
      </c>
      <c r="D23" s="16">
        <v>45884</v>
      </c>
      <c r="E23" s="17" t="s">
        <v>50</v>
      </c>
      <c r="F23" s="18">
        <v>1686645</v>
      </c>
      <c r="G23" s="18">
        <v>134932</v>
      </c>
      <c r="H23" s="18">
        <f t="shared" si="1"/>
        <v>1821577</v>
      </c>
    </row>
    <row r="24" spans="1:8" ht="47.25" x14ac:dyDescent="0.25">
      <c r="A24" s="14">
        <v>5</v>
      </c>
      <c r="B24" s="15" t="s">
        <v>241</v>
      </c>
      <c r="C24" s="14" t="s">
        <v>105</v>
      </c>
      <c r="D24" s="16">
        <v>45895</v>
      </c>
      <c r="E24" s="17" t="s">
        <v>50</v>
      </c>
      <c r="F24" s="18">
        <v>1705910</v>
      </c>
      <c r="G24" s="18">
        <v>136473</v>
      </c>
      <c r="H24" s="18">
        <f t="shared" si="1"/>
        <v>1842383</v>
      </c>
    </row>
    <row r="25" spans="1:8" ht="47.25" x14ac:dyDescent="0.25">
      <c r="A25" s="14">
        <v>6</v>
      </c>
      <c r="B25" s="15" t="s">
        <v>242</v>
      </c>
      <c r="C25" s="14" t="s">
        <v>105</v>
      </c>
      <c r="D25" s="16">
        <v>45905</v>
      </c>
      <c r="E25" s="17" t="s">
        <v>50</v>
      </c>
      <c r="F25" s="18">
        <v>1686645</v>
      </c>
      <c r="G25" s="18">
        <v>134932</v>
      </c>
      <c r="H25" s="18">
        <f t="shared" si="1"/>
        <v>1821577</v>
      </c>
    </row>
    <row r="26" spans="1:8" ht="47.25" x14ac:dyDescent="0.25">
      <c r="A26" s="14">
        <v>7</v>
      </c>
      <c r="B26" s="15" t="s">
        <v>243</v>
      </c>
      <c r="C26" s="14" t="s">
        <v>105</v>
      </c>
      <c r="D26" s="16">
        <v>45919</v>
      </c>
      <c r="E26" s="17" t="s">
        <v>50</v>
      </c>
      <c r="F26" s="18">
        <v>1686645</v>
      </c>
      <c r="G26" s="18">
        <v>134932</v>
      </c>
      <c r="H26" s="18">
        <f t="shared" si="1"/>
        <v>1821577</v>
      </c>
    </row>
    <row r="27" spans="1:8" ht="47.25" x14ac:dyDescent="0.25">
      <c r="A27" s="14">
        <v>8</v>
      </c>
      <c r="B27" s="15" t="s">
        <v>244</v>
      </c>
      <c r="C27" s="14" t="s">
        <v>105</v>
      </c>
      <c r="D27" s="16">
        <v>45924</v>
      </c>
      <c r="E27" s="17" t="s">
        <v>50</v>
      </c>
      <c r="F27" s="18">
        <v>1150620</v>
      </c>
      <c r="G27" s="18">
        <v>92050</v>
      </c>
      <c r="H27" s="18">
        <f t="shared" si="1"/>
        <v>1242670</v>
      </c>
    </row>
    <row r="28" spans="1:8" ht="47.25" x14ac:dyDescent="0.25">
      <c r="A28" s="14">
        <v>9</v>
      </c>
      <c r="B28" s="15" t="s">
        <v>245</v>
      </c>
      <c r="C28" s="14" t="s">
        <v>105</v>
      </c>
      <c r="D28" s="16">
        <v>45940</v>
      </c>
      <c r="E28" s="17" t="s">
        <v>50</v>
      </c>
      <c r="F28" s="18">
        <v>1590160</v>
      </c>
      <c r="G28" s="18">
        <v>127213</v>
      </c>
      <c r="H28" s="18">
        <f t="shared" si="1"/>
        <v>1717373</v>
      </c>
    </row>
    <row r="29" spans="1:8" ht="47.25" x14ac:dyDescent="0.25">
      <c r="A29" s="14">
        <v>10</v>
      </c>
      <c r="B29" s="15" t="s">
        <v>246</v>
      </c>
      <c r="C29" s="14" t="s">
        <v>105</v>
      </c>
      <c r="D29" s="16">
        <v>45955</v>
      </c>
      <c r="E29" s="17" t="s">
        <v>50</v>
      </c>
      <c r="F29" s="18">
        <v>1597345</v>
      </c>
      <c r="G29" s="18">
        <v>127788</v>
      </c>
      <c r="H29" s="18">
        <f t="shared" si="1"/>
        <v>1725133</v>
      </c>
    </row>
    <row r="30" spans="1:8" ht="47.25" x14ac:dyDescent="0.25">
      <c r="A30" s="14">
        <v>11</v>
      </c>
      <c r="B30" s="15" t="s">
        <v>247</v>
      </c>
      <c r="C30" s="14" t="s">
        <v>105</v>
      </c>
      <c r="D30" s="16">
        <v>45961</v>
      </c>
      <c r="E30" s="17" t="s">
        <v>50</v>
      </c>
      <c r="F30" s="18">
        <v>1061320</v>
      </c>
      <c r="G30" s="18">
        <v>84906</v>
      </c>
      <c r="H30" s="18">
        <f t="shared" si="1"/>
        <v>1146226</v>
      </c>
    </row>
    <row r="31" spans="1:8" ht="47.25" x14ac:dyDescent="0.25">
      <c r="A31" s="14">
        <v>12</v>
      </c>
      <c r="B31" s="15" t="s">
        <v>248</v>
      </c>
      <c r="C31" s="14" t="s">
        <v>105</v>
      </c>
      <c r="D31" s="16">
        <v>45967</v>
      </c>
      <c r="E31" s="17" t="s">
        <v>50</v>
      </c>
      <c r="F31" s="18">
        <v>1451600</v>
      </c>
      <c r="G31" s="18">
        <v>116128</v>
      </c>
      <c r="H31" s="18">
        <f t="shared" si="1"/>
        <v>1567728</v>
      </c>
    </row>
    <row r="32" spans="1:8" ht="47.25" x14ac:dyDescent="0.25">
      <c r="A32" s="14">
        <v>13</v>
      </c>
      <c r="B32" s="15" t="s">
        <v>249</v>
      </c>
      <c r="C32" s="14" t="s">
        <v>105</v>
      </c>
      <c r="D32" s="16" t="s">
        <v>253</v>
      </c>
      <c r="E32" s="17" t="s">
        <v>50</v>
      </c>
      <c r="F32" s="18">
        <v>1590160</v>
      </c>
      <c r="G32" s="18">
        <v>127212</v>
      </c>
      <c r="H32" s="18">
        <f t="shared" si="1"/>
        <v>1717372</v>
      </c>
    </row>
    <row r="33" spans="1:8" ht="47.25" x14ac:dyDescent="0.25">
      <c r="A33" s="14">
        <v>14</v>
      </c>
      <c r="B33" s="15" t="s">
        <v>250</v>
      </c>
      <c r="C33" s="14" t="s">
        <v>105</v>
      </c>
      <c r="D33" s="16">
        <v>45994</v>
      </c>
      <c r="E33" s="17" t="s">
        <v>50</v>
      </c>
      <c r="F33" s="18">
        <v>1508500</v>
      </c>
      <c r="G33" s="18">
        <v>120680</v>
      </c>
      <c r="H33" s="18">
        <f t="shared" si="1"/>
        <v>1629180</v>
      </c>
    </row>
    <row r="34" spans="1:8" ht="47.25" x14ac:dyDescent="0.25">
      <c r="A34" s="14">
        <v>15</v>
      </c>
      <c r="B34" s="15" t="s">
        <v>251</v>
      </c>
      <c r="C34" s="14" t="s">
        <v>105</v>
      </c>
      <c r="D34" s="16">
        <v>45994</v>
      </c>
      <c r="E34" s="17" t="s">
        <v>50</v>
      </c>
      <c r="F34" s="18">
        <v>1508500</v>
      </c>
      <c r="G34" s="18">
        <v>120680</v>
      </c>
      <c r="H34" s="18">
        <f t="shared" si="1"/>
        <v>1629180</v>
      </c>
    </row>
    <row r="35" spans="1:8" ht="47.25" x14ac:dyDescent="0.25">
      <c r="A35" s="14">
        <v>16</v>
      </c>
      <c r="B35" s="15" t="s">
        <v>252</v>
      </c>
      <c r="C35" s="14" t="s">
        <v>105</v>
      </c>
      <c r="D35" s="16">
        <v>46010</v>
      </c>
      <c r="E35" s="17" t="s">
        <v>50</v>
      </c>
      <c r="F35" s="18">
        <v>1578080</v>
      </c>
      <c r="G35" s="18">
        <v>126246</v>
      </c>
      <c r="H35" s="18">
        <f t="shared" si="0"/>
        <v>1704326</v>
      </c>
    </row>
    <row r="36" spans="1:8" s="20" customFormat="1" ht="35.25" customHeight="1" x14ac:dyDescent="0.25">
      <c r="A36" s="33" t="s">
        <v>22</v>
      </c>
      <c r="B36" s="34"/>
      <c r="C36" s="34"/>
      <c r="D36" s="34"/>
      <c r="E36" s="35"/>
      <c r="F36" s="19">
        <f>SUM(F20:F35)</f>
        <v>24623935</v>
      </c>
      <c r="G36" s="19">
        <f>SUM(G20:G35)</f>
        <v>1969916</v>
      </c>
      <c r="H36" s="19">
        <f>SUM(H20:H35)</f>
        <v>26593851</v>
      </c>
    </row>
    <row r="37" spans="1:8" s="20" customFormat="1" ht="35.25" customHeight="1" x14ac:dyDescent="0.25">
      <c r="A37" s="36" t="s">
        <v>104</v>
      </c>
      <c r="B37" s="37"/>
      <c r="C37" s="37"/>
      <c r="D37" s="37"/>
      <c r="E37" s="38"/>
      <c r="F37" s="19">
        <f>ROUND(F36*0.02,0)</f>
        <v>492479</v>
      </c>
      <c r="G37" s="19">
        <f>ROUND(F37*0.08,0)</f>
        <v>39398</v>
      </c>
      <c r="H37" s="19">
        <f>F37+G37</f>
        <v>531877</v>
      </c>
    </row>
    <row r="39" spans="1:8" s="1" customFormat="1" ht="16.5" x14ac:dyDescent="0.25">
      <c r="A39" s="39" t="s">
        <v>23</v>
      </c>
      <c r="B39" s="39"/>
      <c r="C39" s="39"/>
      <c r="D39" s="39"/>
      <c r="E39" s="39"/>
      <c r="F39" s="39"/>
      <c r="G39" s="39"/>
      <c r="H39" s="39"/>
    </row>
    <row r="40" spans="1:8" s="1" customFormat="1" ht="16.5" x14ac:dyDescent="0.25">
      <c r="D40" s="2"/>
      <c r="F40" s="3"/>
      <c r="G40" s="3"/>
      <c r="H40" s="3"/>
    </row>
    <row r="41" spans="1:8" s="1" customFormat="1" ht="16.5" x14ac:dyDescent="0.25">
      <c r="A41" s="4"/>
      <c r="B41" s="27" t="s">
        <v>24</v>
      </c>
      <c r="C41" s="27"/>
      <c r="D41" s="27"/>
      <c r="F41" s="28" t="s">
        <v>25</v>
      </c>
      <c r="G41" s="28"/>
      <c r="H41" s="28"/>
    </row>
    <row r="42" spans="1:8" s="1" customFormat="1" ht="16.5" x14ac:dyDescent="0.25">
      <c r="B42" s="29" t="s">
        <v>26</v>
      </c>
      <c r="C42" s="29"/>
      <c r="D42" s="29"/>
      <c r="F42" s="30" t="s">
        <v>26</v>
      </c>
      <c r="G42" s="30"/>
      <c r="H42" s="30"/>
    </row>
    <row r="43" spans="1:8" s="1" customFormat="1" ht="16.5" x14ac:dyDescent="0.25">
      <c r="D43" s="2"/>
      <c r="F43" s="3"/>
      <c r="G43" s="3"/>
      <c r="H43" s="3"/>
    </row>
  </sheetData>
  <mergeCells count="16">
    <mergeCell ref="B41:D41"/>
    <mergeCell ref="F41:H41"/>
    <mergeCell ref="B42:D42"/>
    <mergeCell ref="F42:H42"/>
    <mergeCell ref="A7:H7"/>
    <mergeCell ref="C17:D17"/>
    <mergeCell ref="E17:F17"/>
    <mergeCell ref="A36:E36"/>
    <mergeCell ref="A37:E37"/>
    <mergeCell ref="A39:H39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41"/>
  <sheetViews>
    <sheetView topLeftCell="A29" zoomScaleNormal="100" workbookViewId="0">
      <selection activeCell="A19" sqref="A19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48.1406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102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65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223</v>
      </c>
      <c r="C20" s="14" t="s">
        <v>105</v>
      </c>
      <c r="D20" s="16">
        <v>45721</v>
      </c>
      <c r="E20" s="17" t="s">
        <v>66</v>
      </c>
      <c r="F20" s="18">
        <v>555290</v>
      </c>
      <c r="G20" s="18">
        <v>44423</v>
      </c>
      <c r="H20" s="18">
        <f>+F20+G20</f>
        <v>599713</v>
      </c>
    </row>
    <row r="21" spans="1:8" ht="35.25" customHeight="1" x14ac:dyDescent="0.25">
      <c r="A21" s="14">
        <v>2</v>
      </c>
      <c r="B21" s="15" t="s">
        <v>224</v>
      </c>
      <c r="C21" s="14" t="s">
        <v>105</v>
      </c>
      <c r="D21" s="16">
        <v>45733</v>
      </c>
      <c r="E21" s="17" t="s">
        <v>66</v>
      </c>
      <c r="F21" s="18">
        <v>444230</v>
      </c>
      <c r="G21" s="18">
        <v>35538</v>
      </c>
      <c r="H21" s="18">
        <f t="shared" ref="H21:H33" si="0">+F21+G21</f>
        <v>479768</v>
      </c>
    </row>
    <row r="22" spans="1:8" ht="35.25" customHeight="1" x14ac:dyDescent="0.25">
      <c r="A22" s="14">
        <v>3</v>
      </c>
      <c r="B22" s="15" t="s">
        <v>225</v>
      </c>
      <c r="C22" s="14" t="s">
        <v>105</v>
      </c>
      <c r="D22" s="16">
        <v>45737</v>
      </c>
      <c r="E22" s="17" t="s">
        <v>66</v>
      </c>
      <c r="F22" s="18">
        <v>888460</v>
      </c>
      <c r="G22" s="18">
        <v>71077</v>
      </c>
      <c r="H22" s="18">
        <f t="shared" ref="H22:H31" si="1">+F22+G22</f>
        <v>959537</v>
      </c>
    </row>
    <row r="23" spans="1:8" ht="35.25" customHeight="1" x14ac:dyDescent="0.25">
      <c r="A23" s="14">
        <v>4</v>
      </c>
      <c r="B23" s="15" t="s">
        <v>226</v>
      </c>
      <c r="C23" s="14" t="s">
        <v>105</v>
      </c>
      <c r="D23" s="16">
        <v>45821</v>
      </c>
      <c r="E23" s="17" t="s">
        <v>66</v>
      </c>
      <c r="F23" s="18">
        <v>555290</v>
      </c>
      <c r="G23" s="18">
        <v>44423</v>
      </c>
      <c r="H23" s="18">
        <f t="shared" si="1"/>
        <v>599713</v>
      </c>
    </row>
    <row r="24" spans="1:8" ht="35.25" customHeight="1" x14ac:dyDescent="0.25">
      <c r="A24" s="14">
        <v>5</v>
      </c>
      <c r="B24" s="15" t="s">
        <v>227</v>
      </c>
      <c r="C24" s="14" t="s">
        <v>105</v>
      </c>
      <c r="D24" s="16">
        <v>45834</v>
      </c>
      <c r="E24" s="17" t="s">
        <v>66</v>
      </c>
      <c r="F24" s="18">
        <v>555290</v>
      </c>
      <c r="G24" s="18">
        <v>44423</v>
      </c>
      <c r="H24" s="18">
        <f t="shared" si="1"/>
        <v>599713</v>
      </c>
    </row>
    <row r="25" spans="1:8" ht="35.25" customHeight="1" x14ac:dyDescent="0.25">
      <c r="A25" s="14">
        <v>6</v>
      </c>
      <c r="B25" s="15" t="s">
        <v>228</v>
      </c>
      <c r="C25" s="14" t="s">
        <v>105</v>
      </c>
      <c r="D25" s="16">
        <v>45841</v>
      </c>
      <c r="E25" s="17" t="s">
        <v>66</v>
      </c>
      <c r="F25" s="18">
        <v>2103605</v>
      </c>
      <c r="G25" s="18">
        <v>168288</v>
      </c>
      <c r="H25" s="18">
        <f t="shared" si="1"/>
        <v>2271893</v>
      </c>
    </row>
    <row r="26" spans="1:8" ht="35.25" customHeight="1" x14ac:dyDescent="0.25">
      <c r="A26" s="14">
        <v>7</v>
      </c>
      <c r="B26" s="15" t="s">
        <v>229</v>
      </c>
      <c r="C26" s="14" t="s">
        <v>105</v>
      </c>
      <c r="D26" s="16">
        <v>45864</v>
      </c>
      <c r="E26" s="17" t="s">
        <v>66</v>
      </c>
      <c r="F26" s="18">
        <v>1012290</v>
      </c>
      <c r="G26" s="18">
        <v>80983</v>
      </c>
      <c r="H26" s="18">
        <f t="shared" si="1"/>
        <v>1093273</v>
      </c>
    </row>
    <row r="27" spans="1:8" ht="35.25" customHeight="1" x14ac:dyDescent="0.25">
      <c r="A27" s="14">
        <v>8</v>
      </c>
      <c r="B27" s="15" t="s">
        <v>230</v>
      </c>
      <c r="C27" s="14" t="s">
        <v>105</v>
      </c>
      <c r="D27" s="16">
        <v>45889</v>
      </c>
      <c r="E27" s="17" t="s">
        <v>66</v>
      </c>
      <c r="F27" s="18">
        <v>1150620</v>
      </c>
      <c r="G27" s="18">
        <v>92050</v>
      </c>
      <c r="H27" s="18">
        <f t="shared" si="1"/>
        <v>1242670</v>
      </c>
    </row>
    <row r="28" spans="1:8" ht="35.25" customHeight="1" x14ac:dyDescent="0.25">
      <c r="A28" s="14">
        <v>9</v>
      </c>
      <c r="B28" s="15" t="s">
        <v>231</v>
      </c>
      <c r="C28" s="14" t="s">
        <v>105</v>
      </c>
      <c r="D28" s="16">
        <v>45896</v>
      </c>
      <c r="E28" s="17" t="s">
        <v>66</v>
      </c>
      <c r="F28" s="18">
        <v>1150620</v>
      </c>
      <c r="G28" s="18">
        <v>92050</v>
      </c>
      <c r="H28" s="18">
        <f t="shared" si="1"/>
        <v>1242670</v>
      </c>
    </row>
    <row r="29" spans="1:8" ht="35.25" customHeight="1" x14ac:dyDescent="0.25">
      <c r="A29" s="14">
        <v>10</v>
      </c>
      <c r="B29" s="15" t="s">
        <v>232</v>
      </c>
      <c r="C29" s="14" t="s">
        <v>105</v>
      </c>
      <c r="D29" s="16">
        <v>45927</v>
      </c>
      <c r="E29" s="17" t="s">
        <v>66</v>
      </c>
      <c r="F29" s="18">
        <v>439540</v>
      </c>
      <c r="G29" s="18">
        <v>35163</v>
      </c>
      <c r="H29" s="18">
        <f t="shared" si="1"/>
        <v>474703</v>
      </c>
    </row>
    <row r="30" spans="1:8" ht="35.25" customHeight="1" x14ac:dyDescent="0.25">
      <c r="A30" s="14">
        <v>11</v>
      </c>
      <c r="B30" s="15" t="s">
        <v>233</v>
      </c>
      <c r="C30" s="14" t="s">
        <v>105</v>
      </c>
      <c r="D30" s="16">
        <v>45933</v>
      </c>
      <c r="E30" s="17" t="s">
        <v>66</v>
      </c>
      <c r="F30" s="18">
        <v>555290</v>
      </c>
      <c r="G30" s="18">
        <v>44423</v>
      </c>
      <c r="H30" s="18">
        <f t="shared" si="1"/>
        <v>599713</v>
      </c>
    </row>
    <row r="31" spans="1:8" ht="35.25" customHeight="1" x14ac:dyDescent="0.25">
      <c r="A31" s="14">
        <v>12</v>
      </c>
      <c r="B31" s="15" t="s">
        <v>234</v>
      </c>
      <c r="C31" s="14" t="s">
        <v>105</v>
      </c>
      <c r="D31" s="16">
        <v>45950</v>
      </c>
      <c r="E31" s="17" t="s">
        <v>66</v>
      </c>
      <c r="F31" s="18">
        <v>1110580</v>
      </c>
      <c r="G31" s="18">
        <v>88846</v>
      </c>
      <c r="H31" s="18">
        <f t="shared" si="1"/>
        <v>1199426</v>
      </c>
    </row>
    <row r="32" spans="1:8" ht="35.25" customHeight="1" x14ac:dyDescent="0.25">
      <c r="A32" s="14">
        <v>13</v>
      </c>
      <c r="B32" s="15" t="s">
        <v>235</v>
      </c>
      <c r="C32" s="14" t="s">
        <v>106</v>
      </c>
      <c r="D32" s="16">
        <v>45961</v>
      </c>
      <c r="E32" s="17" t="s">
        <v>66</v>
      </c>
      <c r="F32" s="18">
        <v>-869199</v>
      </c>
      <c r="G32" s="18">
        <v>-69536</v>
      </c>
      <c r="H32" s="18">
        <f t="shared" si="0"/>
        <v>-938735</v>
      </c>
    </row>
    <row r="33" spans="1:8" ht="35.25" customHeight="1" x14ac:dyDescent="0.25">
      <c r="A33" s="14">
        <v>14</v>
      </c>
      <c r="B33" s="26" t="s">
        <v>236</v>
      </c>
      <c r="C33" s="14" t="s">
        <v>105</v>
      </c>
      <c r="D33" s="16">
        <v>45981</v>
      </c>
      <c r="E33" s="17" t="s">
        <v>66</v>
      </c>
      <c r="F33" s="18">
        <v>1474410</v>
      </c>
      <c r="G33" s="18">
        <v>117953</v>
      </c>
      <c r="H33" s="18">
        <f t="shared" si="0"/>
        <v>1592363</v>
      </c>
    </row>
    <row r="34" spans="1:8" s="20" customFormat="1" ht="35.25" customHeight="1" x14ac:dyDescent="0.25">
      <c r="A34" s="33" t="s">
        <v>22</v>
      </c>
      <c r="B34" s="34"/>
      <c r="C34" s="34"/>
      <c r="D34" s="34"/>
      <c r="E34" s="35"/>
      <c r="F34" s="19">
        <f>SUM(F20:F33)</f>
        <v>11126316</v>
      </c>
      <c r="G34" s="19">
        <f>SUM(G20:G33)</f>
        <v>890104</v>
      </c>
      <c r="H34" s="19">
        <f>SUM(H20:H33)</f>
        <v>12016420</v>
      </c>
    </row>
    <row r="35" spans="1:8" s="20" customFormat="1" ht="35.25" customHeight="1" x14ac:dyDescent="0.25">
      <c r="A35" s="36" t="s">
        <v>104</v>
      </c>
      <c r="B35" s="37"/>
      <c r="C35" s="37"/>
      <c r="D35" s="37"/>
      <c r="E35" s="38"/>
      <c r="F35" s="19">
        <f>ROUND(F34*0.02,0)</f>
        <v>222526</v>
      </c>
      <c r="G35" s="19">
        <f>ROUND(F35*0.08,0)</f>
        <v>17802</v>
      </c>
      <c r="H35" s="19">
        <f>F35+G35</f>
        <v>240328</v>
      </c>
    </row>
    <row r="37" spans="1:8" s="1" customFormat="1" ht="16.5" x14ac:dyDescent="0.25">
      <c r="A37" s="39" t="s">
        <v>23</v>
      </c>
      <c r="B37" s="39"/>
      <c r="C37" s="39"/>
      <c r="D37" s="39"/>
      <c r="E37" s="39"/>
      <c r="F37" s="39"/>
      <c r="G37" s="39"/>
      <c r="H37" s="39"/>
    </row>
    <row r="38" spans="1:8" s="1" customFormat="1" ht="16.5" x14ac:dyDescent="0.25">
      <c r="D38" s="2"/>
      <c r="F38" s="3"/>
      <c r="G38" s="3"/>
      <c r="H38" s="3"/>
    </row>
    <row r="39" spans="1:8" s="1" customFormat="1" ht="16.5" x14ac:dyDescent="0.25">
      <c r="A39" s="4"/>
      <c r="B39" s="27" t="s">
        <v>24</v>
      </c>
      <c r="C39" s="27"/>
      <c r="D39" s="27"/>
      <c r="F39" s="28" t="s">
        <v>25</v>
      </c>
      <c r="G39" s="28"/>
      <c r="H39" s="28"/>
    </row>
    <row r="40" spans="1:8" s="1" customFormat="1" ht="16.5" x14ac:dyDescent="0.25">
      <c r="B40" s="29" t="s">
        <v>26</v>
      </c>
      <c r="C40" s="29"/>
      <c r="D40" s="29"/>
      <c r="F40" s="30" t="s">
        <v>26</v>
      </c>
      <c r="G40" s="30"/>
      <c r="H40" s="30"/>
    </row>
    <row r="41" spans="1:8" s="1" customFormat="1" ht="16.5" x14ac:dyDescent="0.25">
      <c r="D41" s="2"/>
      <c r="F41" s="3"/>
      <c r="G41" s="3"/>
      <c r="H41" s="3"/>
    </row>
  </sheetData>
  <mergeCells count="16">
    <mergeCell ref="A6:H6"/>
    <mergeCell ref="B1:D1"/>
    <mergeCell ref="E1:H1"/>
    <mergeCell ref="B2:D2"/>
    <mergeCell ref="E2:H2"/>
    <mergeCell ref="E4:H4"/>
    <mergeCell ref="B39:D39"/>
    <mergeCell ref="F39:H39"/>
    <mergeCell ref="B40:D40"/>
    <mergeCell ref="F40:H40"/>
    <mergeCell ref="A7:H7"/>
    <mergeCell ref="C17:D17"/>
    <mergeCell ref="E17:F17"/>
    <mergeCell ref="A34:E34"/>
    <mergeCell ref="A35:E35"/>
    <mergeCell ref="A37:H37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55"/>
  <sheetViews>
    <sheetView topLeftCell="A142" zoomScaleNormal="100" workbookViewId="0">
      <selection activeCell="F150" sqref="F150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48.1406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16.5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1.25" customHeight="1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103</v>
      </c>
      <c r="B7" s="31"/>
      <c r="C7" s="31"/>
      <c r="D7" s="31"/>
      <c r="E7" s="31"/>
      <c r="F7" s="31"/>
      <c r="G7" s="31"/>
      <c r="H7" s="31"/>
    </row>
    <row r="8" spans="1:10" s="1" customFormat="1" ht="9.75" customHeight="1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12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65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8" spans="1:8" ht="9" customHeight="1" x14ac:dyDescent="0.25"/>
    <row r="19" spans="1:8" ht="31.5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195</v>
      </c>
      <c r="C20" s="14" t="s">
        <v>105</v>
      </c>
      <c r="D20" s="16">
        <v>45664</v>
      </c>
      <c r="E20" s="17" t="s">
        <v>66</v>
      </c>
      <c r="F20" s="18">
        <v>19050600</v>
      </c>
      <c r="G20" s="18">
        <v>1524048</v>
      </c>
      <c r="H20" s="18">
        <f>+F20+G20</f>
        <v>20574648</v>
      </c>
    </row>
    <row r="21" spans="1:8" ht="35.25" customHeight="1" x14ac:dyDescent="0.25">
      <c r="A21" s="14">
        <v>2</v>
      </c>
      <c r="B21" s="15" t="s">
        <v>196</v>
      </c>
      <c r="C21" s="14" t="s">
        <v>105</v>
      </c>
      <c r="D21" s="16">
        <v>45664</v>
      </c>
      <c r="E21" s="17" t="s">
        <v>66</v>
      </c>
      <c r="F21" s="18">
        <v>22211600</v>
      </c>
      <c r="G21" s="18">
        <v>1776928</v>
      </c>
      <c r="H21" s="18">
        <f t="shared" ref="H21:H84" si="0">+F21+G21</f>
        <v>23988528</v>
      </c>
    </row>
    <row r="22" spans="1:8" ht="35.25" customHeight="1" x14ac:dyDescent="0.25">
      <c r="A22" s="14">
        <v>3</v>
      </c>
      <c r="B22" s="15" t="s">
        <v>197</v>
      </c>
      <c r="C22" s="14" t="s">
        <v>105</v>
      </c>
      <c r="D22" s="16">
        <v>45679</v>
      </c>
      <c r="E22" s="17" t="s">
        <v>66</v>
      </c>
      <c r="F22" s="18">
        <v>5360250</v>
      </c>
      <c r="G22" s="18">
        <v>428820</v>
      </c>
      <c r="H22" s="18">
        <f t="shared" si="0"/>
        <v>5789070</v>
      </c>
    </row>
    <row r="23" spans="1:8" ht="35.25" customHeight="1" x14ac:dyDescent="0.25">
      <c r="A23" s="14">
        <v>4</v>
      </c>
      <c r="B23" s="15" t="s">
        <v>198</v>
      </c>
      <c r="C23" s="14" t="s">
        <v>105</v>
      </c>
      <c r="D23" s="16">
        <v>45695</v>
      </c>
      <c r="E23" s="17" t="s">
        <v>66</v>
      </c>
      <c r="F23" s="18">
        <v>4525420</v>
      </c>
      <c r="G23" s="18">
        <v>362034</v>
      </c>
      <c r="H23" s="18">
        <f t="shared" si="0"/>
        <v>4887454</v>
      </c>
    </row>
    <row r="24" spans="1:8" ht="35.25" customHeight="1" x14ac:dyDescent="0.25">
      <c r="A24" s="14">
        <v>5</v>
      </c>
      <c r="B24" s="15" t="s">
        <v>199</v>
      </c>
      <c r="C24" s="14" t="s">
        <v>105</v>
      </c>
      <c r="D24" s="16">
        <v>45703</v>
      </c>
      <c r="E24" s="17" t="s">
        <v>66</v>
      </c>
      <c r="F24" s="18">
        <v>2381320</v>
      </c>
      <c r="G24" s="18">
        <v>190506</v>
      </c>
      <c r="H24" s="18">
        <f t="shared" si="0"/>
        <v>2571826</v>
      </c>
    </row>
    <row r="25" spans="1:8" ht="35.25" customHeight="1" x14ac:dyDescent="0.25">
      <c r="A25" s="14">
        <v>6</v>
      </c>
      <c r="B25" s="15" t="s">
        <v>200</v>
      </c>
      <c r="C25" s="14" t="s">
        <v>106</v>
      </c>
      <c r="D25" s="16">
        <v>45716</v>
      </c>
      <c r="E25" s="17" t="s">
        <v>66</v>
      </c>
      <c r="F25" s="18">
        <v>-2443276</v>
      </c>
      <c r="G25" s="18">
        <v>-195462</v>
      </c>
      <c r="H25" s="18">
        <f t="shared" si="0"/>
        <v>-2638738</v>
      </c>
    </row>
    <row r="26" spans="1:8" ht="35.25" customHeight="1" x14ac:dyDescent="0.25">
      <c r="A26" s="14">
        <v>7</v>
      </c>
      <c r="B26" s="15" t="s">
        <v>201</v>
      </c>
      <c r="C26" s="14" t="s">
        <v>105</v>
      </c>
      <c r="D26" s="16">
        <v>45716</v>
      </c>
      <c r="E26" s="17" t="s">
        <v>66</v>
      </c>
      <c r="F26" s="18">
        <v>4644030</v>
      </c>
      <c r="G26" s="18">
        <v>371522</v>
      </c>
      <c r="H26" s="18">
        <f t="shared" si="0"/>
        <v>5015552</v>
      </c>
    </row>
    <row r="27" spans="1:8" ht="35.25" customHeight="1" x14ac:dyDescent="0.25">
      <c r="A27" s="14">
        <v>8</v>
      </c>
      <c r="B27" s="15" t="s">
        <v>202</v>
      </c>
      <c r="C27" s="14" t="s">
        <v>105</v>
      </c>
      <c r="D27" s="16">
        <v>45728</v>
      </c>
      <c r="E27" s="17" t="s">
        <v>66</v>
      </c>
      <c r="F27" s="18">
        <v>5080710</v>
      </c>
      <c r="G27" s="18">
        <v>406457</v>
      </c>
      <c r="H27" s="18">
        <f t="shared" si="0"/>
        <v>5487167</v>
      </c>
    </row>
    <row r="28" spans="1:8" ht="35.25" customHeight="1" x14ac:dyDescent="0.25">
      <c r="A28" s="14">
        <v>9</v>
      </c>
      <c r="B28" s="15" t="s">
        <v>203</v>
      </c>
      <c r="C28" s="14" t="s">
        <v>105</v>
      </c>
      <c r="D28" s="16">
        <v>45735</v>
      </c>
      <c r="E28" s="17" t="s">
        <v>66</v>
      </c>
      <c r="F28" s="18">
        <v>2674450</v>
      </c>
      <c r="G28" s="18">
        <v>213956</v>
      </c>
      <c r="H28" s="18">
        <f t="shared" si="0"/>
        <v>2888406</v>
      </c>
    </row>
    <row r="29" spans="1:8" ht="35.25" customHeight="1" x14ac:dyDescent="0.25">
      <c r="A29" s="14">
        <v>10</v>
      </c>
      <c r="B29" s="15" t="s">
        <v>204</v>
      </c>
      <c r="C29" s="14" t="s">
        <v>105</v>
      </c>
      <c r="D29" s="16">
        <v>45735</v>
      </c>
      <c r="E29" s="17" t="s">
        <v>66</v>
      </c>
      <c r="F29" s="18">
        <v>4007140</v>
      </c>
      <c r="G29" s="18">
        <v>320571</v>
      </c>
      <c r="H29" s="18">
        <f t="shared" si="0"/>
        <v>4327711</v>
      </c>
    </row>
    <row r="30" spans="1:8" ht="35.25" customHeight="1" x14ac:dyDescent="0.25">
      <c r="A30" s="14">
        <v>11</v>
      </c>
      <c r="B30" s="15" t="s">
        <v>205</v>
      </c>
      <c r="C30" s="14" t="s">
        <v>105</v>
      </c>
      <c r="D30" s="16">
        <v>45740</v>
      </c>
      <c r="E30" s="17" t="s">
        <v>66</v>
      </c>
      <c r="F30" s="18">
        <v>1309726</v>
      </c>
      <c r="G30" s="18">
        <v>104778</v>
      </c>
      <c r="H30" s="18">
        <f t="shared" si="0"/>
        <v>1414504</v>
      </c>
    </row>
    <row r="31" spans="1:8" ht="35.25" customHeight="1" x14ac:dyDescent="0.25">
      <c r="A31" s="14">
        <v>12</v>
      </c>
      <c r="B31" s="15" t="s">
        <v>206</v>
      </c>
      <c r="C31" s="14" t="s">
        <v>105</v>
      </c>
      <c r="D31" s="16">
        <v>45740</v>
      </c>
      <c r="E31" s="17" t="s">
        <v>66</v>
      </c>
      <c r="F31" s="18">
        <v>1000428</v>
      </c>
      <c r="G31" s="18">
        <v>80034</v>
      </c>
      <c r="H31" s="18">
        <f t="shared" si="0"/>
        <v>1080462</v>
      </c>
    </row>
    <row r="32" spans="1:8" ht="35.25" customHeight="1" x14ac:dyDescent="0.25">
      <c r="A32" s="14">
        <v>13</v>
      </c>
      <c r="B32" s="15" t="s">
        <v>207</v>
      </c>
      <c r="C32" s="14" t="s">
        <v>105</v>
      </c>
      <c r="D32" s="16">
        <v>45745</v>
      </c>
      <c r="E32" s="17" t="s">
        <v>66</v>
      </c>
      <c r="F32" s="18">
        <v>1071594</v>
      </c>
      <c r="G32" s="18">
        <v>85728</v>
      </c>
      <c r="H32" s="18">
        <f t="shared" si="0"/>
        <v>1157322</v>
      </c>
    </row>
    <row r="33" spans="1:8" ht="35.25" customHeight="1" x14ac:dyDescent="0.25">
      <c r="A33" s="14">
        <v>14</v>
      </c>
      <c r="B33" s="15" t="s">
        <v>208</v>
      </c>
      <c r="C33" s="14" t="s">
        <v>105</v>
      </c>
      <c r="D33" s="16">
        <v>45745</v>
      </c>
      <c r="E33" s="17" t="s">
        <v>66</v>
      </c>
      <c r="F33" s="18">
        <v>1190660</v>
      </c>
      <c r="G33" s="18">
        <v>95253</v>
      </c>
      <c r="H33" s="18">
        <f t="shared" si="0"/>
        <v>1285913</v>
      </c>
    </row>
    <row r="34" spans="1:8" ht="35.25" customHeight="1" x14ac:dyDescent="0.25">
      <c r="A34" s="14">
        <v>15</v>
      </c>
      <c r="B34" s="15" t="s">
        <v>209</v>
      </c>
      <c r="C34" s="14" t="s">
        <v>105</v>
      </c>
      <c r="D34" s="16">
        <v>45745</v>
      </c>
      <c r="E34" s="17" t="s">
        <v>66</v>
      </c>
      <c r="F34" s="18">
        <v>1072050</v>
      </c>
      <c r="G34" s="18">
        <v>85764</v>
      </c>
      <c r="H34" s="18">
        <f t="shared" si="0"/>
        <v>1157814</v>
      </c>
    </row>
    <row r="35" spans="1:8" ht="35.25" customHeight="1" x14ac:dyDescent="0.25">
      <c r="A35" s="14">
        <v>16</v>
      </c>
      <c r="B35" s="15" t="s">
        <v>210</v>
      </c>
      <c r="C35" s="14" t="s">
        <v>105</v>
      </c>
      <c r="D35" s="16">
        <v>45750</v>
      </c>
      <c r="E35" s="17" t="s">
        <v>66</v>
      </c>
      <c r="F35" s="18">
        <v>595330</v>
      </c>
      <c r="G35" s="18">
        <v>47626</v>
      </c>
      <c r="H35" s="18">
        <f t="shared" si="0"/>
        <v>642956</v>
      </c>
    </row>
    <row r="36" spans="1:8" ht="35.25" customHeight="1" x14ac:dyDescent="0.25">
      <c r="A36" s="14">
        <v>17</v>
      </c>
      <c r="B36" s="15" t="s">
        <v>211</v>
      </c>
      <c r="C36" s="14" t="s">
        <v>105</v>
      </c>
      <c r="D36" s="16">
        <v>45750</v>
      </c>
      <c r="E36" s="17" t="s">
        <v>66</v>
      </c>
      <c r="F36" s="18">
        <v>1190660</v>
      </c>
      <c r="G36" s="18">
        <v>95253</v>
      </c>
      <c r="H36" s="18">
        <f t="shared" si="0"/>
        <v>1285913</v>
      </c>
    </row>
    <row r="37" spans="1:8" ht="35.25" customHeight="1" x14ac:dyDescent="0.25">
      <c r="A37" s="14">
        <v>18</v>
      </c>
      <c r="B37" s="15" t="s">
        <v>212</v>
      </c>
      <c r="C37" s="14" t="s">
        <v>105</v>
      </c>
      <c r="D37" s="16">
        <v>45750</v>
      </c>
      <c r="E37" s="17" t="s">
        <v>66</v>
      </c>
      <c r="F37" s="18">
        <v>1190660</v>
      </c>
      <c r="G37" s="18">
        <v>95253</v>
      </c>
      <c r="H37" s="18">
        <f t="shared" si="0"/>
        <v>1285913</v>
      </c>
    </row>
    <row r="38" spans="1:8" ht="35.25" customHeight="1" x14ac:dyDescent="0.25">
      <c r="A38" s="14">
        <v>19</v>
      </c>
      <c r="B38" s="15" t="s">
        <v>213</v>
      </c>
      <c r="C38" s="14" t="s">
        <v>105</v>
      </c>
      <c r="D38" s="16">
        <v>45750</v>
      </c>
      <c r="E38" s="17" t="s">
        <v>66</v>
      </c>
      <c r="F38" s="18">
        <v>2221150</v>
      </c>
      <c r="G38" s="18">
        <v>177692</v>
      </c>
      <c r="H38" s="18">
        <f t="shared" si="0"/>
        <v>2398842</v>
      </c>
    </row>
    <row r="39" spans="1:8" ht="35.25" customHeight="1" x14ac:dyDescent="0.25">
      <c r="A39" s="14">
        <v>20</v>
      </c>
      <c r="B39" s="15" t="s">
        <v>214</v>
      </c>
      <c r="C39" s="14" t="s">
        <v>105</v>
      </c>
      <c r="D39" s="16">
        <v>45756</v>
      </c>
      <c r="E39" s="17" t="s">
        <v>66</v>
      </c>
      <c r="F39" s="18">
        <v>1190660</v>
      </c>
      <c r="G39" s="18">
        <v>95253</v>
      </c>
      <c r="H39" s="18">
        <f t="shared" si="0"/>
        <v>1285913</v>
      </c>
    </row>
    <row r="40" spans="1:8" ht="35.25" customHeight="1" x14ac:dyDescent="0.25">
      <c r="A40" s="14">
        <v>21</v>
      </c>
      <c r="B40" s="15" t="s">
        <v>215</v>
      </c>
      <c r="C40" s="14" t="s">
        <v>105</v>
      </c>
      <c r="D40" s="16">
        <v>45756</v>
      </c>
      <c r="E40" s="17" t="s">
        <v>66</v>
      </c>
      <c r="F40" s="18">
        <v>1190660</v>
      </c>
      <c r="G40" s="18">
        <v>95253</v>
      </c>
      <c r="H40" s="18">
        <f t="shared" si="0"/>
        <v>1285913</v>
      </c>
    </row>
    <row r="41" spans="1:8" ht="35.25" customHeight="1" x14ac:dyDescent="0.25">
      <c r="A41" s="14">
        <v>22</v>
      </c>
      <c r="B41" s="15" t="s">
        <v>216</v>
      </c>
      <c r="C41" s="14" t="s">
        <v>105</v>
      </c>
      <c r="D41" s="16">
        <v>45761</v>
      </c>
      <c r="E41" s="17" t="s">
        <v>66</v>
      </c>
      <c r="F41" s="18">
        <v>1190660</v>
      </c>
      <c r="G41" s="18">
        <v>95253</v>
      </c>
      <c r="H41" s="18">
        <f t="shared" si="0"/>
        <v>1285913</v>
      </c>
    </row>
    <row r="42" spans="1:8" ht="35.25" customHeight="1" x14ac:dyDescent="0.25">
      <c r="A42" s="14">
        <v>23</v>
      </c>
      <c r="B42" s="15" t="s">
        <v>217</v>
      </c>
      <c r="C42" s="14" t="s">
        <v>105</v>
      </c>
      <c r="D42" s="16">
        <v>45761</v>
      </c>
      <c r="E42" s="17" t="s">
        <v>66</v>
      </c>
      <c r="F42" s="18">
        <v>1131355</v>
      </c>
      <c r="G42" s="18">
        <v>90508</v>
      </c>
      <c r="H42" s="18">
        <f t="shared" si="0"/>
        <v>1221863</v>
      </c>
    </row>
    <row r="43" spans="1:8" ht="35.25" customHeight="1" x14ac:dyDescent="0.25">
      <c r="A43" s="14">
        <v>24</v>
      </c>
      <c r="B43" s="15" t="s">
        <v>218</v>
      </c>
      <c r="C43" s="14" t="s">
        <v>105</v>
      </c>
      <c r="D43" s="16">
        <v>45761</v>
      </c>
      <c r="E43" s="17" t="s">
        <v>66</v>
      </c>
      <c r="F43" s="18">
        <v>2221160</v>
      </c>
      <c r="G43" s="18">
        <v>177693</v>
      </c>
      <c r="H43" s="18">
        <f t="shared" si="0"/>
        <v>2398853</v>
      </c>
    </row>
    <row r="44" spans="1:8" ht="35.25" customHeight="1" x14ac:dyDescent="0.25">
      <c r="A44" s="14">
        <v>25</v>
      </c>
      <c r="B44" s="15" t="s">
        <v>219</v>
      </c>
      <c r="C44" s="14" t="s">
        <v>105</v>
      </c>
      <c r="D44" s="16">
        <v>45761</v>
      </c>
      <c r="E44" s="17" t="s">
        <v>66</v>
      </c>
      <c r="F44" s="18">
        <v>1110580</v>
      </c>
      <c r="G44" s="18">
        <v>88846</v>
      </c>
      <c r="H44" s="18">
        <f t="shared" si="0"/>
        <v>1199426</v>
      </c>
    </row>
    <row r="45" spans="1:8" ht="35.25" customHeight="1" x14ac:dyDescent="0.25">
      <c r="A45" s="14">
        <v>26</v>
      </c>
      <c r="B45" s="15" t="s">
        <v>220</v>
      </c>
      <c r="C45" s="14" t="s">
        <v>105</v>
      </c>
      <c r="D45" s="16">
        <v>45768</v>
      </c>
      <c r="E45" s="17" t="s">
        <v>66</v>
      </c>
      <c r="F45" s="18">
        <v>1190660</v>
      </c>
      <c r="G45" s="18">
        <v>95253</v>
      </c>
      <c r="H45" s="18">
        <f t="shared" si="0"/>
        <v>1285913</v>
      </c>
    </row>
    <row r="46" spans="1:8" ht="35.25" customHeight="1" x14ac:dyDescent="0.25">
      <c r="A46" s="14">
        <v>27</v>
      </c>
      <c r="B46" s="15" t="s">
        <v>221</v>
      </c>
      <c r="C46" s="14" t="s">
        <v>105</v>
      </c>
      <c r="D46" s="16">
        <v>45768</v>
      </c>
      <c r="E46" s="17" t="s">
        <v>66</v>
      </c>
      <c r="F46" s="18">
        <v>1072050</v>
      </c>
      <c r="G46" s="18">
        <v>85764</v>
      </c>
      <c r="H46" s="18">
        <f t="shared" si="0"/>
        <v>1157814</v>
      </c>
    </row>
    <row r="47" spans="1:8" ht="35.25" customHeight="1" x14ac:dyDescent="0.25">
      <c r="A47" s="14">
        <v>28</v>
      </c>
      <c r="B47" s="15" t="s">
        <v>222</v>
      </c>
      <c r="C47" s="14" t="s">
        <v>105</v>
      </c>
      <c r="D47" s="16">
        <v>45775</v>
      </c>
      <c r="E47" s="17" t="s">
        <v>66</v>
      </c>
      <c r="F47" s="18">
        <v>4882020</v>
      </c>
      <c r="G47" s="18">
        <v>390562</v>
      </c>
      <c r="H47" s="18">
        <f t="shared" si="0"/>
        <v>5272582</v>
      </c>
    </row>
    <row r="48" spans="1:8" ht="35.25" customHeight="1" x14ac:dyDescent="0.25">
      <c r="A48" s="14">
        <v>29</v>
      </c>
      <c r="B48" s="15" t="s">
        <v>107</v>
      </c>
      <c r="C48" s="14" t="s">
        <v>105</v>
      </c>
      <c r="D48" s="16">
        <v>45798</v>
      </c>
      <c r="E48" s="17" t="s">
        <v>66</v>
      </c>
      <c r="F48" s="18">
        <v>1110580</v>
      </c>
      <c r="G48" s="18">
        <v>88846</v>
      </c>
      <c r="H48" s="18">
        <f t="shared" si="0"/>
        <v>1199426</v>
      </c>
    </row>
    <row r="49" spans="1:8" ht="35.25" customHeight="1" x14ac:dyDescent="0.25">
      <c r="A49" s="14">
        <v>30</v>
      </c>
      <c r="B49" s="15" t="s">
        <v>108</v>
      </c>
      <c r="C49" s="14" t="s">
        <v>105</v>
      </c>
      <c r="D49" s="16">
        <v>45798</v>
      </c>
      <c r="E49" s="17" t="s">
        <v>66</v>
      </c>
      <c r="F49" s="18">
        <v>1190660</v>
      </c>
      <c r="G49" s="18">
        <v>95253</v>
      </c>
      <c r="H49" s="18">
        <f t="shared" si="0"/>
        <v>1285913</v>
      </c>
    </row>
    <row r="50" spans="1:8" ht="35.25" customHeight="1" x14ac:dyDescent="0.25">
      <c r="A50" s="14">
        <v>31</v>
      </c>
      <c r="B50" s="15" t="s">
        <v>109</v>
      </c>
      <c r="C50" s="14" t="s">
        <v>105</v>
      </c>
      <c r="D50" s="16">
        <v>45804</v>
      </c>
      <c r="E50" s="17" t="s">
        <v>66</v>
      </c>
      <c r="F50" s="18">
        <v>1072050</v>
      </c>
      <c r="G50" s="18">
        <v>85764</v>
      </c>
      <c r="H50" s="18">
        <f t="shared" si="0"/>
        <v>1157814</v>
      </c>
    </row>
    <row r="51" spans="1:8" ht="35.25" customHeight="1" x14ac:dyDescent="0.25">
      <c r="A51" s="14">
        <v>32</v>
      </c>
      <c r="B51" s="15" t="s">
        <v>110</v>
      </c>
      <c r="C51" s="14" t="s">
        <v>105</v>
      </c>
      <c r="D51" s="16">
        <v>45804</v>
      </c>
      <c r="E51" s="17" t="s">
        <v>66</v>
      </c>
      <c r="F51" s="18">
        <v>1150620</v>
      </c>
      <c r="G51" s="18">
        <v>92050</v>
      </c>
      <c r="H51" s="18">
        <f t="shared" si="0"/>
        <v>1242670</v>
      </c>
    </row>
    <row r="52" spans="1:8" ht="35.25" customHeight="1" x14ac:dyDescent="0.25">
      <c r="A52" s="14">
        <v>33</v>
      </c>
      <c r="B52" s="15" t="s">
        <v>111</v>
      </c>
      <c r="C52" s="14" t="s">
        <v>105</v>
      </c>
      <c r="D52" s="16">
        <v>45810</v>
      </c>
      <c r="E52" s="17" t="s">
        <v>66</v>
      </c>
      <c r="F52" s="18">
        <v>1072050</v>
      </c>
      <c r="G52" s="18">
        <v>85764</v>
      </c>
      <c r="H52" s="18">
        <f t="shared" si="0"/>
        <v>1157814</v>
      </c>
    </row>
    <row r="53" spans="1:8" ht="35.25" customHeight="1" x14ac:dyDescent="0.25">
      <c r="A53" s="14">
        <v>34</v>
      </c>
      <c r="B53" s="15" t="s">
        <v>112</v>
      </c>
      <c r="C53" s="14" t="s">
        <v>105</v>
      </c>
      <c r="D53" s="16">
        <v>45810</v>
      </c>
      <c r="E53" s="17" t="s">
        <v>66</v>
      </c>
      <c r="F53" s="18">
        <v>1072050</v>
      </c>
      <c r="G53" s="18">
        <v>85764</v>
      </c>
      <c r="H53" s="18">
        <f t="shared" si="0"/>
        <v>1157814</v>
      </c>
    </row>
    <row r="54" spans="1:8" ht="35.25" customHeight="1" x14ac:dyDescent="0.25">
      <c r="A54" s="14">
        <v>35</v>
      </c>
      <c r="B54" s="15" t="s">
        <v>113</v>
      </c>
      <c r="C54" s="14" t="s">
        <v>105</v>
      </c>
      <c r="D54" s="16">
        <v>45813</v>
      </c>
      <c r="E54" s="17" t="s">
        <v>66</v>
      </c>
      <c r="F54" s="18">
        <v>1110580</v>
      </c>
      <c r="G54" s="18">
        <v>88846</v>
      </c>
      <c r="H54" s="18">
        <f t="shared" si="0"/>
        <v>1199426</v>
      </c>
    </row>
    <row r="55" spans="1:8" ht="35.25" customHeight="1" x14ac:dyDescent="0.25">
      <c r="A55" s="14">
        <v>36</v>
      </c>
      <c r="B55" s="15" t="s">
        <v>114</v>
      </c>
      <c r="C55" s="14" t="s">
        <v>105</v>
      </c>
      <c r="D55" s="16">
        <v>45813</v>
      </c>
      <c r="E55" s="17" t="s">
        <v>66</v>
      </c>
      <c r="F55" s="18">
        <v>1190660</v>
      </c>
      <c r="G55" s="18">
        <v>95253</v>
      </c>
      <c r="H55" s="18">
        <f t="shared" si="0"/>
        <v>1285913</v>
      </c>
    </row>
    <row r="56" spans="1:8" ht="35.25" customHeight="1" x14ac:dyDescent="0.25">
      <c r="A56" s="14">
        <v>37</v>
      </c>
      <c r="B56" s="15" t="s">
        <v>115</v>
      </c>
      <c r="C56" s="14" t="s">
        <v>105</v>
      </c>
      <c r="D56" s="16">
        <v>45821</v>
      </c>
      <c r="E56" s="17" t="s">
        <v>66</v>
      </c>
      <c r="F56" s="18">
        <v>1726685</v>
      </c>
      <c r="G56" s="18">
        <v>138135</v>
      </c>
      <c r="H56" s="18">
        <f t="shared" si="0"/>
        <v>1864820</v>
      </c>
    </row>
    <row r="57" spans="1:8" ht="35.25" customHeight="1" x14ac:dyDescent="0.25">
      <c r="A57" s="14">
        <v>38</v>
      </c>
      <c r="B57" s="15" t="s">
        <v>116</v>
      </c>
      <c r="C57" s="14" t="s">
        <v>105</v>
      </c>
      <c r="D57" s="16">
        <v>45821</v>
      </c>
      <c r="E57" s="17" t="s">
        <v>66</v>
      </c>
      <c r="F57" s="18">
        <v>1131355</v>
      </c>
      <c r="G57" s="18">
        <v>90508</v>
      </c>
      <c r="H57" s="18">
        <f t="shared" si="0"/>
        <v>1221863</v>
      </c>
    </row>
    <row r="58" spans="1:8" ht="35.25" customHeight="1" x14ac:dyDescent="0.25">
      <c r="A58" s="14">
        <v>39</v>
      </c>
      <c r="B58" s="15" t="s">
        <v>117</v>
      </c>
      <c r="C58" s="14" t="s">
        <v>105</v>
      </c>
      <c r="D58" s="16">
        <v>45826</v>
      </c>
      <c r="E58" s="17" t="s">
        <v>66</v>
      </c>
      <c r="F58" s="18">
        <v>1131355</v>
      </c>
      <c r="G58" s="18">
        <v>90508</v>
      </c>
      <c r="H58" s="18">
        <f t="shared" si="0"/>
        <v>1221863</v>
      </c>
    </row>
    <row r="59" spans="1:8" ht="35.25" customHeight="1" x14ac:dyDescent="0.25">
      <c r="A59" s="14">
        <v>40</v>
      </c>
      <c r="B59" s="15" t="s">
        <v>118</v>
      </c>
      <c r="C59" s="14" t="s">
        <v>105</v>
      </c>
      <c r="D59" s="16">
        <v>45826</v>
      </c>
      <c r="E59" s="17" t="s">
        <v>66</v>
      </c>
      <c r="F59" s="18">
        <v>1150620</v>
      </c>
      <c r="G59" s="18">
        <v>92050</v>
      </c>
      <c r="H59" s="18">
        <f t="shared" si="0"/>
        <v>1242670</v>
      </c>
    </row>
    <row r="60" spans="1:8" ht="35.25" customHeight="1" x14ac:dyDescent="0.25">
      <c r="A60" s="14">
        <v>41</v>
      </c>
      <c r="B60" s="15" t="s">
        <v>119</v>
      </c>
      <c r="C60" s="14" t="s">
        <v>105</v>
      </c>
      <c r="D60" s="16">
        <v>45826</v>
      </c>
      <c r="E60" s="17" t="s">
        <v>66</v>
      </c>
      <c r="F60" s="18">
        <v>1072050</v>
      </c>
      <c r="G60" s="18">
        <v>85764</v>
      </c>
      <c r="H60" s="18">
        <f t="shared" si="0"/>
        <v>1157814</v>
      </c>
    </row>
    <row r="61" spans="1:8" ht="35.25" customHeight="1" x14ac:dyDescent="0.25">
      <c r="A61" s="14">
        <v>42</v>
      </c>
      <c r="B61" s="15" t="s">
        <v>120</v>
      </c>
      <c r="C61" s="14" t="s">
        <v>105</v>
      </c>
      <c r="D61" s="16">
        <v>45829</v>
      </c>
      <c r="E61" s="17" t="s">
        <v>66</v>
      </c>
      <c r="F61" s="18">
        <v>595330</v>
      </c>
      <c r="G61" s="18">
        <v>47626</v>
      </c>
      <c r="H61" s="18">
        <f t="shared" si="0"/>
        <v>642956</v>
      </c>
    </row>
    <row r="62" spans="1:8" ht="35.25" customHeight="1" x14ac:dyDescent="0.25">
      <c r="A62" s="14">
        <v>43</v>
      </c>
      <c r="B62" s="15" t="s">
        <v>121</v>
      </c>
      <c r="C62" s="14" t="s">
        <v>105</v>
      </c>
      <c r="D62" s="16">
        <v>45829</v>
      </c>
      <c r="E62" s="17" t="s">
        <v>66</v>
      </c>
      <c r="F62" s="18">
        <v>7401215</v>
      </c>
      <c r="G62" s="18">
        <v>592097</v>
      </c>
      <c r="H62" s="18">
        <f t="shared" si="0"/>
        <v>7993312</v>
      </c>
    </row>
    <row r="63" spans="1:8" ht="35.25" customHeight="1" x14ac:dyDescent="0.25">
      <c r="A63" s="14">
        <v>44</v>
      </c>
      <c r="B63" s="15" t="s">
        <v>122</v>
      </c>
      <c r="C63" s="14" t="s">
        <v>105</v>
      </c>
      <c r="D63" s="16">
        <v>45834</v>
      </c>
      <c r="E63" s="17" t="s">
        <v>66</v>
      </c>
      <c r="F63" s="18">
        <v>1072050</v>
      </c>
      <c r="G63" s="18">
        <v>85764</v>
      </c>
      <c r="H63" s="18">
        <f t="shared" si="0"/>
        <v>1157814</v>
      </c>
    </row>
    <row r="64" spans="1:8" ht="35.25" customHeight="1" x14ac:dyDescent="0.25">
      <c r="A64" s="14">
        <v>45</v>
      </c>
      <c r="B64" s="15" t="s">
        <v>123</v>
      </c>
      <c r="C64" s="14" t="s">
        <v>105</v>
      </c>
      <c r="D64" s="16">
        <v>45834</v>
      </c>
      <c r="E64" s="17" t="s">
        <v>66</v>
      </c>
      <c r="F64" s="18">
        <v>1608075</v>
      </c>
      <c r="G64" s="18">
        <v>128646</v>
      </c>
      <c r="H64" s="18">
        <f t="shared" si="0"/>
        <v>1736721</v>
      </c>
    </row>
    <row r="65" spans="1:8" ht="35.25" customHeight="1" x14ac:dyDescent="0.25">
      <c r="A65" s="14">
        <v>46</v>
      </c>
      <c r="B65" s="15" t="s">
        <v>124</v>
      </c>
      <c r="C65" s="14" t="s">
        <v>105</v>
      </c>
      <c r="D65" s="16">
        <v>45840</v>
      </c>
      <c r="E65" s="17" t="s">
        <v>66</v>
      </c>
      <c r="F65" s="18">
        <v>2837265</v>
      </c>
      <c r="G65" s="18">
        <v>226981</v>
      </c>
      <c r="H65" s="18">
        <f t="shared" si="0"/>
        <v>3064246</v>
      </c>
    </row>
    <row r="66" spans="1:8" ht="35.25" customHeight="1" x14ac:dyDescent="0.25">
      <c r="A66" s="14">
        <v>47</v>
      </c>
      <c r="B66" s="15" t="s">
        <v>125</v>
      </c>
      <c r="C66" s="14" t="s">
        <v>105</v>
      </c>
      <c r="D66" s="16">
        <v>45840</v>
      </c>
      <c r="E66" s="17" t="s">
        <v>66</v>
      </c>
      <c r="F66" s="18">
        <v>1190660</v>
      </c>
      <c r="G66" s="18">
        <v>95253</v>
      </c>
      <c r="H66" s="18">
        <f t="shared" si="0"/>
        <v>1285913</v>
      </c>
    </row>
    <row r="67" spans="1:8" ht="35.25" customHeight="1" x14ac:dyDescent="0.25">
      <c r="A67" s="14">
        <v>48</v>
      </c>
      <c r="B67" s="15" t="s">
        <v>126</v>
      </c>
      <c r="C67" s="14" t="s">
        <v>105</v>
      </c>
      <c r="D67" s="16">
        <v>45840</v>
      </c>
      <c r="E67" s="17" t="s">
        <v>66</v>
      </c>
      <c r="F67" s="18">
        <v>1072050</v>
      </c>
      <c r="G67" s="18">
        <v>85764</v>
      </c>
      <c r="H67" s="18">
        <f t="shared" si="0"/>
        <v>1157814</v>
      </c>
    </row>
    <row r="68" spans="1:8" ht="35.25" customHeight="1" x14ac:dyDescent="0.25">
      <c r="A68" s="14">
        <v>49</v>
      </c>
      <c r="B68" s="15" t="s">
        <v>127</v>
      </c>
      <c r="C68" s="14" t="s">
        <v>105</v>
      </c>
      <c r="D68" s="16">
        <v>45842</v>
      </c>
      <c r="E68" s="17" t="s">
        <v>66</v>
      </c>
      <c r="F68" s="18">
        <v>1110580</v>
      </c>
      <c r="G68" s="18">
        <v>88846</v>
      </c>
      <c r="H68" s="18">
        <f t="shared" si="0"/>
        <v>1199426</v>
      </c>
    </row>
    <row r="69" spans="1:8" ht="35.25" customHeight="1" x14ac:dyDescent="0.25">
      <c r="A69" s="14">
        <v>50</v>
      </c>
      <c r="B69" s="15" t="s">
        <v>128</v>
      </c>
      <c r="C69" s="14" t="s">
        <v>105</v>
      </c>
      <c r="D69" s="16">
        <v>45850</v>
      </c>
      <c r="E69" s="17" t="s">
        <v>66</v>
      </c>
      <c r="F69" s="18">
        <v>1072050</v>
      </c>
      <c r="G69" s="18">
        <v>85764</v>
      </c>
      <c r="H69" s="18">
        <f t="shared" si="0"/>
        <v>1157814</v>
      </c>
    </row>
    <row r="70" spans="1:8" ht="35.25" customHeight="1" x14ac:dyDescent="0.25">
      <c r="A70" s="14">
        <v>51</v>
      </c>
      <c r="B70" s="15" t="s">
        <v>129</v>
      </c>
      <c r="C70" s="14" t="s">
        <v>105</v>
      </c>
      <c r="D70" s="16">
        <v>45850</v>
      </c>
      <c r="E70" s="17" t="s">
        <v>66</v>
      </c>
      <c r="F70" s="18">
        <v>2857590</v>
      </c>
      <c r="G70" s="18">
        <v>228607</v>
      </c>
      <c r="H70" s="18">
        <f t="shared" si="0"/>
        <v>3086197</v>
      </c>
    </row>
    <row r="71" spans="1:8" ht="35.25" customHeight="1" x14ac:dyDescent="0.25">
      <c r="A71" s="14">
        <v>52</v>
      </c>
      <c r="B71" s="15" t="s">
        <v>130</v>
      </c>
      <c r="C71" s="14" t="s">
        <v>105</v>
      </c>
      <c r="D71" s="16">
        <v>45850</v>
      </c>
      <c r="E71" s="17" t="s">
        <v>66</v>
      </c>
      <c r="F71" s="18">
        <v>555290</v>
      </c>
      <c r="G71" s="18">
        <v>44423</v>
      </c>
      <c r="H71" s="18">
        <f t="shared" si="0"/>
        <v>599713</v>
      </c>
    </row>
    <row r="72" spans="1:8" ht="35.25" customHeight="1" x14ac:dyDescent="0.25">
      <c r="A72" s="14">
        <v>53</v>
      </c>
      <c r="B72" s="15" t="s">
        <v>131</v>
      </c>
      <c r="C72" s="14" t="s">
        <v>105</v>
      </c>
      <c r="D72" s="16">
        <v>45856</v>
      </c>
      <c r="E72" s="17" t="s">
        <v>66</v>
      </c>
      <c r="F72" s="18">
        <v>11946970</v>
      </c>
      <c r="G72" s="18">
        <v>955758</v>
      </c>
      <c r="H72" s="18">
        <f t="shared" si="0"/>
        <v>12902728</v>
      </c>
    </row>
    <row r="73" spans="1:8" ht="35.25" customHeight="1" x14ac:dyDescent="0.25">
      <c r="A73" s="14">
        <v>54</v>
      </c>
      <c r="B73" s="15" t="s">
        <v>132</v>
      </c>
      <c r="C73" s="14" t="s">
        <v>105</v>
      </c>
      <c r="D73" s="16">
        <v>45856</v>
      </c>
      <c r="E73" s="17" t="s">
        <v>66</v>
      </c>
      <c r="F73" s="18">
        <v>536025</v>
      </c>
      <c r="G73" s="18">
        <v>42882</v>
      </c>
      <c r="H73" s="18">
        <f t="shared" si="0"/>
        <v>578907</v>
      </c>
    </row>
    <row r="74" spans="1:8" ht="35.25" customHeight="1" x14ac:dyDescent="0.25">
      <c r="A74" s="14">
        <v>55</v>
      </c>
      <c r="B74" s="15" t="s">
        <v>133</v>
      </c>
      <c r="C74" s="14" t="s">
        <v>105</v>
      </c>
      <c r="D74" s="16">
        <v>45856</v>
      </c>
      <c r="E74" s="17" t="s">
        <v>66</v>
      </c>
      <c r="F74" s="18">
        <v>1110580</v>
      </c>
      <c r="G74" s="18">
        <v>88846</v>
      </c>
      <c r="H74" s="18">
        <f t="shared" si="0"/>
        <v>1199426</v>
      </c>
    </row>
    <row r="75" spans="1:8" ht="35.25" customHeight="1" x14ac:dyDescent="0.25">
      <c r="A75" s="14">
        <v>56</v>
      </c>
      <c r="B75" s="15" t="s">
        <v>134</v>
      </c>
      <c r="C75" s="14" t="s">
        <v>105</v>
      </c>
      <c r="D75" s="16">
        <v>45863</v>
      </c>
      <c r="E75" s="17" t="s">
        <v>66</v>
      </c>
      <c r="F75" s="18">
        <v>1110580</v>
      </c>
      <c r="G75" s="18">
        <v>88846</v>
      </c>
      <c r="H75" s="18">
        <f t="shared" si="0"/>
        <v>1199426</v>
      </c>
    </row>
    <row r="76" spans="1:8" ht="35.25" customHeight="1" x14ac:dyDescent="0.25">
      <c r="A76" s="14">
        <v>57</v>
      </c>
      <c r="B76" s="15" t="s">
        <v>135</v>
      </c>
      <c r="C76" s="14" t="s">
        <v>105</v>
      </c>
      <c r="D76" s="16">
        <v>45863</v>
      </c>
      <c r="E76" s="17" t="s">
        <v>66</v>
      </c>
      <c r="F76" s="18">
        <v>1110580</v>
      </c>
      <c r="G76" s="18">
        <v>88846</v>
      </c>
      <c r="H76" s="18">
        <f t="shared" si="0"/>
        <v>1199426</v>
      </c>
    </row>
    <row r="77" spans="1:8" ht="35.25" customHeight="1" x14ac:dyDescent="0.25">
      <c r="A77" s="14">
        <v>58</v>
      </c>
      <c r="B77" s="15" t="s">
        <v>136</v>
      </c>
      <c r="C77" s="14" t="s">
        <v>105</v>
      </c>
      <c r="D77" s="16">
        <v>45867</v>
      </c>
      <c r="E77" s="17" t="s">
        <v>66</v>
      </c>
      <c r="F77" s="18">
        <v>1091315</v>
      </c>
      <c r="G77" s="18">
        <v>87305</v>
      </c>
      <c r="H77" s="18">
        <f t="shared" si="0"/>
        <v>1178620</v>
      </c>
    </row>
    <row r="78" spans="1:8" ht="35.25" customHeight="1" x14ac:dyDescent="0.25">
      <c r="A78" s="14">
        <v>59</v>
      </c>
      <c r="B78" s="15" t="s">
        <v>137</v>
      </c>
      <c r="C78" s="14" t="s">
        <v>105</v>
      </c>
      <c r="D78" s="16">
        <v>45870</v>
      </c>
      <c r="E78" s="17" t="s">
        <v>66</v>
      </c>
      <c r="F78" s="18">
        <v>1072050</v>
      </c>
      <c r="G78" s="18">
        <v>85764</v>
      </c>
      <c r="H78" s="18">
        <f t="shared" si="0"/>
        <v>1157814</v>
      </c>
    </row>
    <row r="79" spans="1:8" ht="35.25" customHeight="1" x14ac:dyDescent="0.25">
      <c r="A79" s="14">
        <v>60</v>
      </c>
      <c r="B79" s="15" t="s">
        <v>138</v>
      </c>
      <c r="C79" s="14" t="s">
        <v>105</v>
      </c>
      <c r="D79" s="16">
        <v>45870</v>
      </c>
      <c r="E79" s="17" t="s">
        <v>66</v>
      </c>
      <c r="F79" s="18">
        <v>1110580</v>
      </c>
      <c r="G79" s="18">
        <v>88846</v>
      </c>
      <c r="H79" s="18">
        <f t="shared" si="0"/>
        <v>1199426</v>
      </c>
    </row>
    <row r="80" spans="1:8" ht="35.25" customHeight="1" x14ac:dyDescent="0.25">
      <c r="A80" s="14">
        <v>61</v>
      </c>
      <c r="B80" s="15" t="s">
        <v>139</v>
      </c>
      <c r="C80" s="14" t="s">
        <v>105</v>
      </c>
      <c r="D80" s="16">
        <v>45875</v>
      </c>
      <c r="E80" s="17" t="s">
        <v>66</v>
      </c>
      <c r="F80" s="18">
        <v>1190660</v>
      </c>
      <c r="G80" s="18">
        <v>95253</v>
      </c>
      <c r="H80" s="18">
        <f t="shared" si="0"/>
        <v>1285913</v>
      </c>
    </row>
    <row r="81" spans="1:8" ht="35.25" customHeight="1" x14ac:dyDescent="0.25">
      <c r="A81" s="14">
        <v>62</v>
      </c>
      <c r="B81" s="15" t="s">
        <v>140</v>
      </c>
      <c r="C81" s="14" t="s">
        <v>105</v>
      </c>
      <c r="D81" s="16">
        <v>45875</v>
      </c>
      <c r="E81" s="17" t="s">
        <v>66</v>
      </c>
      <c r="F81" s="18">
        <v>1072050</v>
      </c>
      <c r="G81" s="18">
        <v>85764</v>
      </c>
      <c r="H81" s="18">
        <f t="shared" si="0"/>
        <v>1157814</v>
      </c>
    </row>
    <row r="82" spans="1:8" ht="35.25" customHeight="1" x14ac:dyDescent="0.25">
      <c r="A82" s="14">
        <v>63</v>
      </c>
      <c r="B82" s="15" t="s">
        <v>141</v>
      </c>
      <c r="C82" s="14" t="s">
        <v>105</v>
      </c>
      <c r="D82" s="16">
        <v>45877</v>
      </c>
      <c r="E82" s="17" t="s">
        <v>66</v>
      </c>
      <c r="F82" s="18">
        <v>1190660</v>
      </c>
      <c r="G82" s="18">
        <v>95253</v>
      </c>
      <c r="H82" s="18">
        <f t="shared" si="0"/>
        <v>1285913</v>
      </c>
    </row>
    <row r="83" spans="1:8" ht="35.25" customHeight="1" x14ac:dyDescent="0.25">
      <c r="A83" s="14">
        <v>64</v>
      </c>
      <c r="B83" s="15" t="s">
        <v>142</v>
      </c>
      <c r="C83" s="14" t="s">
        <v>105</v>
      </c>
      <c r="D83" s="16">
        <v>45877</v>
      </c>
      <c r="E83" s="17" t="s">
        <v>66</v>
      </c>
      <c r="F83" s="18">
        <v>1110580</v>
      </c>
      <c r="G83" s="18">
        <v>88846</v>
      </c>
      <c r="H83" s="18">
        <f t="shared" si="0"/>
        <v>1199426</v>
      </c>
    </row>
    <row r="84" spans="1:8" ht="35.25" customHeight="1" x14ac:dyDescent="0.25">
      <c r="A84" s="14">
        <v>65</v>
      </c>
      <c r="B84" s="15" t="s">
        <v>143</v>
      </c>
      <c r="C84" s="14" t="s">
        <v>105</v>
      </c>
      <c r="D84" s="16">
        <v>45884</v>
      </c>
      <c r="E84" s="17" t="s">
        <v>66</v>
      </c>
      <c r="F84" s="18">
        <v>1190660</v>
      </c>
      <c r="G84" s="18">
        <v>95253</v>
      </c>
      <c r="H84" s="18">
        <f t="shared" si="0"/>
        <v>1285913</v>
      </c>
    </row>
    <row r="85" spans="1:8" ht="35.25" customHeight="1" x14ac:dyDescent="0.25">
      <c r="A85" s="14">
        <v>66</v>
      </c>
      <c r="B85" s="15" t="s">
        <v>144</v>
      </c>
      <c r="C85" s="14" t="s">
        <v>105</v>
      </c>
      <c r="D85" s="16">
        <v>45884</v>
      </c>
      <c r="E85" s="17" t="s">
        <v>66</v>
      </c>
      <c r="F85" s="18">
        <v>1072050</v>
      </c>
      <c r="G85" s="18">
        <v>85764</v>
      </c>
      <c r="H85" s="18">
        <f t="shared" ref="H85:H147" si="1">+F85+G85</f>
        <v>1157814</v>
      </c>
    </row>
    <row r="86" spans="1:8" ht="35.25" customHeight="1" x14ac:dyDescent="0.25">
      <c r="A86" s="14">
        <v>67</v>
      </c>
      <c r="B86" s="15" t="s">
        <v>145</v>
      </c>
      <c r="C86" s="14" t="s">
        <v>105</v>
      </c>
      <c r="D86" s="16">
        <v>45884</v>
      </c>
      <c r="E86" s="17" t="s">
        <v>66</v>
      </c>
      <c r="F86" s="18">
        <v>1726685</v>
      </c>
      <c r="G86" s="18">
        <v>138135</v>
      </c>
      <c r="H86" s="18">
        <f t="shared" si="1"/>
        <v>1864820</v>
      </c>
    </row>
    <row r="87" spans="1:8" ht="35.25" customHeight="1" x14ac:dyDescent="0.25">
      <c r="A87" s="14">
        <v>68</v>
      </c>
      <c r="B87" s="15" t="s">
        <v>146</v>
      </c>
      <c r="C87" s="14" t="s">
        <v>105</v>
      </c>
      <c r="D87" s="16">
        <v>45889</v>
      </c>
      <c r="E87" s="17" t="s">
        <v>66</v>
      </c>
      <c r="F87" s="18">
        <v>1110580</v>
      </c>
      <c r="G87" s="18">
        <v>88846</v>
      </c>
      <c r="H87" s="18">
        <f t="shared" si="1"/>
        <v>1199426</v>
      </c>
    </row>
    <row r="88" spans="1:8" ht="35.25" customHeight="1" x14ac:dyDescent="0.25">
      <c r="A88" s="14">
        <v>69</v>
      </c>
      <c r="B88" s="15" t="s">
        <v>147</v>
      </c>
      <c r="C88" s="14" t="s">
        <v>105</v>
      </c>
      <c r="D88" s="16">
        <v>45889</v>
      </c>
      <c r="E88" s="17" t="s">
        <v>66</v>
      </c>
      <c r="F88" s="18">
        <v>1190660</v>
      </c>
      <c r="G88" s="18">
        <v>95253</v>
      </c>
      <c r="H88" s="18">
        <f t="shared" si="1"/>
        <v>1285913</v>
      </c>
    </row>
    <row r="89" spans="1:8" ht="35.25" customHeight="1" x14ac:dyDescent="0.25">
      <c r="A89" s="14">
        <v>70</v>
      </c>
      <c r="B89" s="15" t="s">
        <v>148</v>
      </c>
      <c r="C89" s="14" t="s">
        <v>105</v>
      </c>
      <c r="D89" s="16">
        <v>45889</v>
      </c>
      <c r="E89" s="17" t="s">
        <v>66</v>
      </c>
      <c r="F89" s="18">
        <v>1190660</v>
      </c>
      <c r="G89" s="18">
        <v>95253</v>
      </c>
      <c r="H89" s="18">
        <f t="shared" si="1"/>
        <v>1285913</v>
      </c>
    </row>
    <row r="90" spans="1:8" ht="35.25" customHeight="1" x14ac:dyDescent="0.25">
      <c r="A90" s="14">
        <v>71</v>
      </c>
      <c r="B90" s="15" t="s">
        <v>149</v>
      </c>
      <c r="C90" s="14" t="s">
        <v>105</v>
      </c>
      <c r="D90" s="16">
        <v>45896</v>
      </c>
      <c r="E90" s="17" t="s">
        <v>66</v>
      </c>
      <c r="F90" s="18">
        <v>1190660</v>
      </c>
      <c r="G90" s="18">
        <v>95253</v>
      </c>
      <c r="H90" s="18">
        <f t="shared" si="1"/>
        <v>1285913</v>
      </c>
    </row>
    <row r="91" spans="1:8" ht="35.25" customHeight="1" x14ac:dyDescent="0.25">
      <c r="A91" s="14">
        <v>72</v>
      </c>
      <c r="B91" s="15" t="s">
        <v>150</v>
      </c>
      <c r="C91" s="14" t="s">
        <v>105</v>
      </c>
      <c r="D91" s="16">
        <v>45896</v>
      </c>
      <c r="E91" s="17" t="s">
        <v>66</v>
      </c>
      <c r="F91" s="18">
        <v>5120750</v>
      </c>
      <c r="G91" s="18">
        <v>409660</v>
      </c>
      <c r="H91" s="18">
        <f t="shared" si="1"/>
        <v>5530410</v>
      </c>
    </row>
    <row r="92" spans="1:8" ht="35.25" customHeight="1" x14ac:dyDescent="0.25">
      <c r="A92" s="14">
        <v>73</v>
      </c>
      <c r="B92" s="15" t="s">
        <v>151</v>
      </c>
      <c r="C92" s="14" t="s">
        <v>105</v>
      </c>
      <c r="D92" s="16">
        <v>45899</v>
      </c>
      <c r="E92" s="17" t="s">
        <v>66</v>
      </c>
      <c r="F92" s="18">
        <v>1110580</v>
      </c>
      <c r="G92" s="18">
        <v>88846</v>
      </c>
      <c r="H92" s="18">
        <f t="shared" si="1"/>
        <v>1199426</v>
      </c>
    </row>
    <row r="93" spans="1:8" ht="35.25" customHeight="1" x14ac:dyDescent="0.25">
      <c r="A93" s="14">
        <v>74</v>
      </c>
      <c r="B93" s="15" t="s">
        <v>152</v>
      </c>
      <c r="C93" s="14" t="s">
        <v>105</v>
      </c>
      <c r="D93" s="16">
        <v>45906</v>
      </c>
      <c r="E93" s="17" t="s">
        <v>66</v>
      </c>
      <c r="F93" s="18">
        <v>1190660</v>
      </c>
      <c r="G93" s="18">
        <v>95253</v>
      </c>
      <c r="H93" s="18">
        <f t="shared" si="1"/>
        <v>1285913</v>
      </c>
    </row>
    <row r="94" spans="1:8" ht="35.25" customHeight="1" x14ac:dyDescent="0.25">
      <c r="A94" s="14">
        <v>75</v>
      </c>
      <c r="B94" s="15" t="s">
        <v>153</v>
      </c>
      <c r="C94" s="14" t="s">
        <v>105</v>
      </c>
      <c r="D94" s="16">
        <v>45906</v>
      </c>
      <c r="E94" s="17" t="s">
        <v>66</v>
      </c>
      <c r="F94" s="18">
        <v>1190660</v>
      </c>
      <c r="G94" s="18">
        <v>95253</v>
      </c>
      <c r="H94" s="18">
        <f t="shared" si="1"/>
        <v>1285913</v>
      </c>
    </row>
    <row r="95" spans="1:8" ht="35.25" customHeight="1" x14ac:dyDescent="0.25">
      <c r="A95" s="14">
        <v>76</v>
      </c>
      <c r="B95" s="15" t="s">
        <v>154</v>
      </c>
      <c r="C95" s="14" t="s">
        <v>105</v>
      </c>
      <c r="D95" s="16">
        <v>45913</v>
      </c>
      <c r="E95" s="17" t="s">
        <v>66</v>
      </c>
      <c r="F95" s="18">
        <v>1110580</v>
      </c>
      <c r="G95" s="18">
        <v>88846</v>
      </c>
      <c r="H95" s="18">
        <f t="shared" si="1"/>
        <v>1199426</v>
      </c>
    </row>
    <row r="96" spans="1:8" ht="35.25" customHeight="1" x14ac:dyDescent="0.25">
      <c r="A96" s="14">
        <v>77</v>
      </c>
      <c r="B96" s="15" t="s">
        <v>155</v>
      </c>
      <c r="C96" s="14" t="s">
        <v>105</v>
      </c>
      <c r="D96" s="16">
        <v>45913</v>
      </c>
      <c r="E96" s="17" t="s">
        <v>66</v>
      </c>
      <c r="F96" s="18">
        <v>1150620</v>
      </c>
      <c r="G96" s="18">
        <v>92050</v>
      </c>
      <c r="H96" s="18">
        <f t="shared" si="1"/>
        <v>1242670</v>
      </c>
    </row>
    <row r="97" spans="1:8" ht="35.25" customHeight="1" x14ac:dyDescent="0.25">
      <c r="A97" s="14">
        <v>78</v>
      </c>
      <c r="B97" s="15" t="s">
        <v>156</v>
      </c>
      <c r="C97" s="14" t="s">
        <v>105</v>
      </c>
      <c r="D97" s="16">
        <v>45920</v>
      </c>
      <c r="E97" s="17" t="s">
        <v>66</v>
      </c>
      <c r="F97" s="18">
        <v>1150620</v>
      </c>
      <c r="G97" s="18">
        <v>92050</v>
      </c>
      <c r="H97" s="18">
        <f t="shared" si="1"/>
        <v>1242670</v>
      </c>
    </row>
    <row r="98" spans="1:8" ht="35.25" customHeight="1" x14ac:dyDescent="0.25">
      <c r="A98" s="14">
        <v>79</v>
      </c>
      <c r="B98" s="15" t="s">
        <v>157</v>
      </c>
      <c r="C98" s="14" t="s">
        <v>105</v>
      </c>
      <c r="D98" s="16">
        <v>45925</v>
      </c>
      <c r="E98" s="17" t="s">
        <v>66</v>
      </c>
      <c r="F98" s="18">
        <v>1150620</v>
      </c>
      <c r="G98" s="18">
        <v>92050</v>
      </c>
      <c r="H98" s="18">
        <f t="shared" si="1"/>
        <v>1242670</v>
      </c>
    </row>
    <row r="99" spans="1:8" ht="35.25" customHeight="1" x14ac:dyDescent="0.25">
      <c r="A99" s="14">
        <v>80</v>
      </c>
      <c r="B99" s="15" t="s">
        <v>158</v>
      </c>
      <c r="C99" s="14" t="s">
        <v>105</v>
      </c>
      <c r="D99" s="16">
        <v>45925</v>
      </c>
      <c r="E99" s="17" t="s">
        <v>66</v>
      </c>
      <c r="F99" s="18">
        <v>1190660</v>
      </c>
      <c r="G99" s="18">
        <v>95253</v>
      </c>
      <c r="H99" s="18">
        <f t="shared" si="1"/>
        <v>1285913</v>
      </c>
    </row>
    <row r="100" spans="1:8" ht="35.25" customHeight="1" x14ac:dyDescent="0.25">
      <c r="A100" s="14">
        <v>81</v>
      </c>
      <c r="B100" s="15" t="s">
        <v>159</v>
      </c>
      <c r="C100" s="14" t="s">
        <v>105</v>
      </c>
      <c r="D100" s="16">
        <v>45934</v>
      </c>
      <c r="E100" s="17" t="s">
        <v>66</v>
      </c>
      <c r="F100" s="18">
        <v>1110580</v>
      </c>
      <c r="G100" s="18">
        <v>88846</v>
      </c>
      <c r="H100" s="18">
        <f t="shared" si="1"/>
        <v>1199426</v>
      </c>
    </row>
    <row r="101" spans="1:8" ht="35.25" customHeight="1" x14ac:dyDescent="0.25">
      <c r="A101" s="14">
        <v>82</v>
      </c>
      <c r="B101" s="15" t="s">
        <v>160</v>
      </c>
      <c r="C101" s="14" t="s">
        <v>105</v>
      </c>
      <c r="D101" s="16">
        <v>45934</v>
      </c>
      <c r="E101" s="17" t="s">
        <v>66</v>
      </c>
      <c r="F101" s="18">
        <v>1190660</v>
      </c>
      <c r="G101" s="18">
        <v>95253</v>
      </c>
      <c r="H101" s="18">
        <f t="shared" si="1"/>
        <v>1285913</v>
      </c>
    </row>
    <row r="102" spans="1:8" ht="35.25" customHeight="1" x14ac:dyDescent="0.25">
      <c r="A102" s="14">
        <v>83</v>
      </c>
      <c r="B102" s="15" t="s">
        <v>161</v>
      </c>
      <c r="C102" s="14" t="s">
        <v>105</v>
      </c>
      <c r="D102" s="16">
        <v>45940</v>
      </c>
      <c r="E102" s="17" t="s">
        <v>66</v>
      </c>
      <c r="F102" s="18">
        <v>2688660</v>
      </c>
      <c r="G102" s="18">
        <v>215093</v>
      </c>
      <c r="H102" s="18">
        <f t="shared" si="1"/>
        <v>2903753</v>
      </c>
    </row>
    <row r="103" spans="1:8" ht="35.25" customHeight="1" x14ac:dyDescent="0.25">
      <c r="A103" s="14">
        <v>84</v>
      </c>
      <c r="B103" s="15" t="s">
        <v>161</v>
      </c>
      <c r="C103" s="14" t="s">
        <v>105</v>
      </c>
      <c r="D103" s="16">
        <v>45940</v>
      </c>
      <c r="E103" s="17" t="s">
        <v>66</v>
      </c>
      <c r="F103" s="18">
        <v>89300</v>
      </c>
      <c r="G103" s="18">
        <v>7144</v>
      </c>
      <c r="H103" s="18">
        <f t="shared" si="1"/>
        <v>96444</v>
      </c>
    </row>
    <row r="104" spans="1:8" ht="35.25" customHeight="1" x14ac:dyDescent="0.25">
      <c r="A104" s="14">
        <v>85</v>
      </c>
      <c r="B104" s="15" t="s">
        <v>161</v>
      </c>
      <c r="C104" s="14" t="s">
        <v>105</v>
      </c>
      <c r="D104" s="16">
        <v>45940</v>
      </c>
      <c r="E104" s="17" t="s">
        <v>66</v>
      </c>
      <c r="F104" s="18">
        <v>-89300</v>
      </c>
      <c r="G104" s="18">
        <v>-7144</v>
      </c>
      <c r="H104" s="18">
        <f t="shared" si="1"/>
        <v>-96444</v>
      </c>
    </row>
    <row r="105" spans="1:8" ht="35.25" customHeight="1" x14ac:dyDescent="0.25">
      <c r="A105" s="14">
        <v>86</v>
      </c>
      <c r="B105" s="15" t="s">
        <v>162</v>
      </c>
      <c r="C105" s="14" t="s">
        <v>105</v>
      </c>
      <c r="D105" s="16">
        <v>45940</v>
      </c>
      <c r="E105" s="17" t="s">
        <v>66</v>
      </c>
      <c r="F105" s="18">
        <v>1110580</v>
      </c>
      <c r="G105" s="18">
        <v>88846</v>
      </c>
      <c r="H105" s="18">
        <f t="shared" si="1"/>
        <v>1199426</v>
      </c>
    </row>
    <row r="106" spans="1:8" ht="35.25" customHeight="1" x14ac:dyDescent="0.25">
      <c r="A106" s="14">
        <v>87</v>
      </c>
      <c r="B106" s="15" t="s">
        <v>163</v>
      </c>
      <c r="C106" s="14" t="s">
        <v>105</v>
      </c>
      <c r="D106" s="16">
        <v>45940</v>
      </c>
      <c r="E106" s="17" t="s">
        <v>66</v>
      </c>
      <c r="F106" s="18">
        <v>1072050</v>
      </c>
      <c r="G106" s="18">
        <v>85764</v>
      </c>
      <c r="H106" s="18">
        <f t="shared" si="1"/>
        <v>1157814</v>
      </c>
    </row>
    <row r="107" spans="1:8" ht="35.25" customHeight="1" x14ac:dyDescent="0.25">
      <c r="A107" s="14">
        <v>88</v>
      </c>
      <c r="B107" s="15" t="s">
        <v>164</v>
      </c>
      <c r="C107" s="14" t="s">
        <v>105</v>
      </c>
      <c r="D107" s="16">
        <v>45940</v>
      </c>
      <c r="E107" s="17" t="s">
        <v>66</v>
      </c>
      <c r="F107" s="18">
        <v>536025</v>
      </c>
      <c r="G107" s="18">
        <v>42882</v>
      </c>
      <c r="H107" s="18">
        <f t="shared" si="1"/>
        <v>578907</v>
      </c>
    </row>
    <row r="108" spans="1:8" ht="35.25" customHeight="1" x14ac:dyDescent="0.25">
      <c r="A108" s="14">
        <v>89</v>
      </c>
      <c r="B108" s="15" t="s">
        <v>165</v>
      </c>
      <c r="C108" s="14" t="s">
        <v>105</v>
      </c>
      <c r="D108" s="16">
        <v>45944</v>
      </c>
      <c r="E108" s="17" t="s">
        <v>66</v>
      </c>
      <c r="F108" s="18">
        <v>446500</v>
      </c>
      <c r="G108" s="18">
        <v>35720</v>
      </c>
      <c r="H108" s="18">
        <f t="shared" si="1"/>
        <v>482220</v>
      </c>
    </row>
    <row r="109" spans="1:8" ht="35.25" customHeight="1" x14ac:dyDescent="0.25">
      <c r="A109" s="14">
        <v>90</v>
      </c>
      <c r="B109" s="15" t="s">
        <v>165</v>
      </c>
      <c r="C109" s="14" t="s">
        <v>105</v>
      </c>
      <c r="D109" s="16">
        <v>45944</v>
      </c>
      <c r="E109" s="17" t="s">
        <v>66</v>
      </c>
      <c r="F109" s="18">
        <v>-446500</v>
      </c>
      <c r="G109" s="18">
        <v>-35720</v>
      </c>
      <c r="H109" s="18">
        <f t="shared" si="1"/>
        <v>-482220</v>
      </c>
    </row>
    <row r="110" spans="1:8" ht="35.25" customHeight="1" x14ac:dyDescent="0.25">
      <c r="A110" s="14">
        <v>91</v>
      </c>
      <c r="B110" s="15" t="s">
        <v>165</v>
      </c>
      <c r="C110" s="14" t="s">
        <v>105</v>
      </c>
      <c r="D110" s="16">
        <v>45944</v>
      </c>
      <c r="E110" s="17" t="s">
        <v>66</v>
      </c>
      <c r="F110" s="18">
        <v>4176755</v>
      </c>
      <c r="G110" s="18">
        <v>334140</v>
      </c>
      <c r="H110" s="18">
        <f t="shared" si="1"/>
        <v>4510895</v>
      </c>
    </row>
    <row r="111" spans="1:8" ht="35.25" customHeight="1" x14ac:dyDescent="0.25">
      <c r="A111" s="14">
        <v>92</v>
      </c>
      <c r="B111" s="15" t="s">
        <v>166</v>
      </c>
      <c r="C111" s="14" t="s">
        <v>105</v>
      </c>
      <c r="D111" s="16">
        <v>45948</v>
      </c>
      <c r="E111" s="17" t="s">
        <v>66</v>
      </c>
      <c r="F111" s="18">
        <v>9863065</v>
      </c>
      <c r="G111" s="18">
        <v>789045</v>
      </c>
      <c r="H111" s="18">
        <f t="shared" si="1"/>
        <v>10652110</v>
      </c>
    </row>
    <row r="112" spans="1:8" ht="35.25" customHeight="1" x14ac:dyDescent="0.25">
      <c r="A112" s="14">
        <v>93</v>
      </c>
      <c r="B112" s="15" t="s">
        <v>167</v>
      </c>
      <c r="C112" s="14" t="s">
        <v>105</v>
      </c>
      <c r="D112" s="16">
        <v>45955</v>
      </c>
      <c r="E112" s="17" t="s">
        <v>66</v>
      </c>
      <c r="F112" s="18">
        <v>1110580</v>
      </c>
      <c r="G112" s="18">
        <v>88846</v>
      </c>
      <c r="H112" s="18">
        <f t="shared" si="1"/>
        <v>1199426</v>
      </c>
    </row>
    <row r="113" spans="1:8" ht="35.25" customHeight="1" x14ac:dyDescent="0.25">
      <c r="A113" s="14">
        <v>94</v>
      </c>
      <c r="B113" s="15" t="s">
        <v>168</v>
      </c>
      <c r="C113" s="14" t="s">
        <v>105</v>
      </c>
      <c r="D113" s="16">
        <v>45961</v>
      </c>
      <c r="E113" s="17" t="s">
        <v>66</v>
      </c>
      <c r="F113" s="18">
        <v>1072050</v>
      </c>
      <c r="G113" s="18">
        <v>85764</v>
      </c>
      <c r="H113" s="18">
        <f t="shared" si="1"/>
        <v>1157814</v>
      </c>
    </row>
    <row r="114" spans="1:8" ht="35.25" customHeight="1" x14ac:dyDescent="0.25">
      <c r="A114" s="14">
        <v>95</v>
      </c>
      <c r="B114" s="15" t="s">
        <v>169</v>
      </c>
      <c r="C114" s="14" t="s">
        <v>105</v>
      </c>
      <c r="D114" s="16">
        <v>45961</v>
      </c>
      <c r="E114" s="17" t="s">
        <v>66</v>
      </c>
      <c r="F114" s="18">
        <v>1072050</v>
      </c>
      <c r="G114" s="18">
        <v>85764</v>
      </c>
      <c r="H114" s="18">
        <f t="shared" si="1"/>
        <v>1157814</v>
      </c>
    </row>
    <row r="115" spans="1:8" ht="35.25" customHeight="1" x14ac:dyDescent="0.25">
      <c r="A115" s="14">
        <v>96</v>
      </c>
      <c r="B115" s="15" t="s">
        <v>170</v>
      </c>
      <c r="C115" s="14" t="s">
        <v>105</v>
      </c>
      <c r="D115" s="16">
        <v>45961</v>
      </c>
      <c r="E115" s="17" t="s">
        <v>66</v>
      </c>
      <c r="F115" s="18">
        <v>3096170</v>
      </c>
      <c r="G115" s="18">
        <v>247694</v>
      </c>
      <c r="H115" s="18">
        <f t="shared" si="1"/>
        <v>3343864</v>
      </c>
    </row>
    <row r="116" spans="1:8" ht="35.25" customHeight="1" x14ac:dyDescent="0.25">
      <c r="A116" s="14">
        <v>97</v>
      </c>
      <c r="B116" s="15" t="s">
        <v>171</v>
      </c>
      <c r="C116" s="14" t="s">
        <v>105</v>
      </c>
      <c r="D116" s="16">
        <v>45961</v>
      </c>
      <c r="E116" s="17" t="s">
        <v>66</v>
      </c>
      <c r="F116" s="18">
        <v>536025</v>
      </c>
      <c r="G116" s="18">
        <v>42882</v>
      </c>
      <c r="H116" s="18">
        <f t="shared" si="1"/>
        <v>578907</v>
      </c>
    </row>
    <row r="117" spans="1:8" ht="35.25" customHeight="1" x14ac:dyDescent="0.25">
      <c r="A117" s="14">
        <v>98</v>
      </c>
      <c r="B117" s="15" t="s">
        <v>172</v>
      </c>
      <c r="C117" s="14" t="s">
        <v>105</v>
      </c>
      <c r="D117" s="16">
        <v>45965</v>
      </c>
      <c r="E117" s="17" t="s">
        <v>66</v>
      </c>
      <c r="F117" s="18">
        <v>1110580</v>
      </c>
      <c r="G117" s="18">
        <v>88846</v>
      </c>
      <c r="H117" s="18">
        <f t="shared" si="1"/>
        <v>1199426</v>
      </c>
    </row>
    <row r="118" spans="1:8" ht="35.25" customHeight="1" x14ac:dyDescent="0.25">
      <c r="A118" s="14">
        <v>99</v>
      </c>
      <c r="B118" s="15" t="s">
        <v>173</v>
      </c>
      <c r="C118" s="14" t="s">
        <v>105</v>
      </c>
      <c r="D118" s="16">
        <v>45968</v>
      </c>
      <c r="E118" s="17" t="s">
        <v>66</v>
      </c>
      <c r="F118" s="18">
        <v>4860830</v>
      </c>
      <c r="G118" s="18">
        <v>388866</v>
      </c>
      <c r="H118" s="18">
        <f t="shared" si="1"/>
        <v>5249696</v>
      </c>
    </row>
    <row r="119" spans="1:8" ht="35.25" customHeight="1" x14ac:dyDescent="0.25">
      <c r="A119" s="14">
        <v>100</v>
      </c>
      <c r="B119" s="15" t="s">
        <v>174</v>
      </c>
      <c r="C119" s="14" t="s">
        <v>105</v>
      </c>
      <c r="D119" s="16">
        <v>45975</v>
      </c>
      <c r="E119" s="17" t="s">
        <v>66</v>
      </c>
      <c r="F119" s="18">
        <v>9713330</v>
      </c>
      <c r="G119" s="18">
        <v>777066</v>
      </c>
      <c r="H119" s="18">
        <f t="shared" si="1"/>
        <v>10490396</v>
      </c>
    </row>
    <row r="120" spans="1:8" ht="35.25" customHeight="1" x14ac:dyDescent="0.25">
      <c r="A120" s="14">
        <v>101</v>
      </c>
      <c r="B120" s="15" t="s">
        <v>175</v>
      </c>
      <c r="C120" s="14" t="s">
        <v>105</v>
      </c>
      <c r="D120" s="16">
        <v>45975</v>
      </c>
      <c r="E120" s="17" t="s">
        <v>66</v>
      </c>
      <c r="F120" s="18">
        <v>1110580</v>
      </c>
      <c r="G120" s="18">
        <v>88846</v>
      </c>
      <c r="H120" s="18">
        <f t="shared" si="1"/>
        <v>1199426</v>
      </c>
    </row>
    <row r="121" spans="1:8" ht="35.25" customHeight="1" x14ac:dyDescent="0.25">
      <c r="A121" s="14">
        <v>102</v>
      </c>
      <c r="B121" s="15" t="s">
        <v>176</v>
      </c>
      <c r="C121" s="14" t="s">
        <v>105</v>
      </c>
      <c r="D121" s="16">
        <v>45982</v>
      </c>
      <c r="E121" s="17" t="s">
        <v>66</v>
      </c>
      <c r="F121" s="18">
        <v>1166110</v>
      </c>
      <c r="G121" s="18">
        <v>93289</v>
      </c>
      <c r="H121" s="18">
        <f t="shared" si="1"/>
        <v>1259399</v>
      </c>
    </row>
    <row r="122" spans="1:8" ht="35.25" customHeight="1" x14ac:dyDescent="0.25">
      <c r="A122" s="14">
        <v>103</v>
      </c>
      <c r="B122" s="15" t="s">
        <v>177</v>
      </c>
      <c r="C122" s="14" t="s">
        <v>105</v>
      </c>
      <c r="D122" s="16">
        <v>45982</v>
      </c>
      <c r="E122" s="17" t="s">
        <v>66</v>
      </c>
      <c r="F122" s="18">
        <v>1190660</v>
      </c>
      <c r="G122" s="18">
        <v>95253</v>
      </c>
      <c r="H122" s="18">
        <f t="shared" si="1"/>
        <v>1285913</v>
      </c>
    </row>
    <row r="123" spans="1:8" ht="35.25" customHeight="1" x14ac:dyDescent="0.25">
      <c r="A123" s="14">
        <v>104</v>
      </c>
      <c r="B123" s="15" t="s">
        <v>178</v>
      </c>
      <c r="C123" s="14" t="s">
        <v>105</v>
      </c>
      <c r="D123" s="16">
        <v>45988</v>
      </c>
      <c r="E123" s="17" t="s">
        <v>66</v>
      </c>
      <c r="F123" s="18">
        <v>4762640</v>
      </c>
      <c r="G123" s="18">
        <v>381011</v>
      </c>
      <c r="H123" s="18">
        <f t="shared" si="1"/>
        <v>5143651</v>
      </c>
    </row>
    <row r="124" spans="1:8" ht="35.25" customHeight="1" x14ac:dyDescent="0.25">
      <c r="A124" s="14">
        <v>105</v>
      </c>
      <c r="B124" s="15" t="s">
        <v>179</v>
      </c>
      <c r="C124" s="14" t="s">
        <v>105</v>
      </c>
      <c r="D124" s="16">
        <v>45988</v>
      </c>
      <c r="E124" s="17" t="s">
        <v>66</v>
      </c>
      <c r="F124" s="18">
        <v>1190660</v>
      </c>
      <c r="G124" s="18">
        <v>95253</v>
      </c>
      <c r="H124" s="18">
        <f t="shared" si="1"/>
        <v>1285913</v>
      </c>
    </row>
    <row r="125" spans="1:8" ht="35.25" customHeight="1" x14ac:dyDescent="0.25">
      <c r="A125" s="14">
        <v>106</v>
      </c>
      <c r="B125" s="15" t="s">
        <v>180</v>
      </c>
      <c r="C125" s="14" t="s">
        <v>105</v>
      </c>
      <c r="D125" s="16">
        <v>45992</v>
      </c>
      <c r="E125" s="17" t="s">
        <v>66</v>
      </c>
      <c r="F125" s="18">
        <v>932890</v>
      </c>
      <c r="G125" s="18">
        <v>74631</v>
      </c>
      <c r="H125" s="18">
        <f t="shared" si="1"/>
        <v>1007521</v>
      </c>
    </row>
    <row r="126" spans="1:8" ht="35.25" customHeight="1" x14ac:dyDescent="0.25">
      <c r="A126" s="14">
        <v>107</v>
      </c>
      <c r="B126" s="15" t="s">
        <v>181</v>
      </c>
      <c r="C126" s="14" t="s">
        <v>105</v>
      </c>
      <c r="D126" s="16">
        <v>45996</v>
      </c>
      <c r="E126" s="17" t="s">
        <v>66</v>
      </c>
      <c r="F126" s="18">
        <v>3076990</v>
      </c>
      <c r="G126" s="18">
        <v>246159</v>
      </c>
      <c r="H126" s="18">
        <f t="shared" si="1"/>
        <v>3323149</v>
      </c>
    </row>
    <row r="127" spans="1:8" ht="35.25" customHeight="1" x14ac:dyDescent="0.25">
      <c r="A127" s="14">
        <v>108</v>
      </c>
      <c r="B127" s="15" t="s">
        <v>182</v>
      </c>
      <c r="C127" s="14" t="s">
        <v>105</v>
      </c>
      <c r="D127" s="16">
        <v>45999</v>
      </c>
      <c r="E127" s="17" t="s">
        <v>66</v>
      </c>
      <c r="F127" s="18">
        <v>6252330</v>
      </c>
      <c r="G127" s="18">
        <v>500186</v>
      </c>
      <c r="H127" s="18">
        <f t="shared" si="1"/>
        <v>6752516</v>
      </c>
    </row>
    <row r="128" spans="1:8" ht="35.25" customHeight="1" x14ac:dyDescent="0.25">
      <c r="A128" s="14">
        <v>109</v>
      </c>
      <c r="B128" s="15" t="s">
        <v>182</v>
      </c>
      <c r="C128" s="14" t="s">
        <v>105</v>
      </c>
      <c r="D128" s="16">
        <v>45999</v>
      </c>
      <c r="E128" s="17" t="s">
        <v>66</v>
      </c>
      <c r="F128" s="18">
        <v>535800</v>
      </c>
      <c r="G128" s="18">
        <v>42864</v>
      </c>
      <c r="H128" s="18">
        <f t="shared" si="1"/>
        <v>578664</v>
      </c>
    </row>
    <row r="129" spans="1:8" ht="35.25" customHeight="1" x14ac:dyDescent="0.25">
      <c r="A129" s="14">
        <v>110</v>
      </c>
      <c r="B129" s="15" t="s">
        <v>183</v>
      </c>
      <c r="C129" s="14" t="s">
        <v>105</v>
      </c>
      <c r="D129" s="16">
        <v>46003</v>
      </c>
      <c r="E129" s="17" t="s">
        <v>66</v>
      </c>
      <c r="F129" s="18">
        <v>3553025</v>
      </c>
      <c r="G129" s="18">
        <v>284242</v>
      </c>
      <c r="H129" s="18">
        <f t="shared" si="1"/>
        <v>3837267</v>
      </c>
    </row>
    <row r="130" spans="1:8" ht="35.25" customHeight="1" x14ac:dyDescent="0.25">
      <c r="A130" s="14">
        <v>111</v>
      </c>
      <c r="B130" s="15" t="s">
        <v>184</v>
      </c>
      <c r="C130" s="14" t="s">
        <v>105</v>
      </c>
      <c r="D130" s="16">
        <v>46003</v>
      </c>
      <c r="E130" s="17" t="s">
        <v>66</v>
      </c>
      <c r="F130" s="18">
        <v>972475</v>
      </c>
      <c r="G130" s="18">
        <v>77798</v>
      </c>
      <c r="H130" s="18">
        <f t="shared" si="1"/>
        <v>1050273</v>
      </c>
    </row>
    <row r="131" spans="1:8" ht="35.25" customHeight="1" x14ac:dyDescent="0.25">
      <c r="A131" s="14">
        <v>112</v>
      </c>
      <c r="B131" s="15" t="s">
        <v>184</v>
      </c>
      <c r="C131" s="14" t="s">
        <v>105</v>
      </c>
      <c r="D131" s="16">
        <v>46003</v>
      </c>
      <c r="E131" s="17" t="s">
        <v>66</v>
      </c>
      <c r="F131" s="18">
        <v>205910</v>
      </c>
      <c r="G131" s="18">
        <v>16472.8</v>
      </c>
      <c r="H131" s="18">
        <f t="shared" si="1"/>
        <v>222382.8</v>
      </c>
    </row>
    <row r="132" spans="1:8" ht="35.25" customHeight="1" x14ac:dyDescent="0.25">
      <c r="A132" s="14">
        <v>113</v>
      </c>
      <c r="B132" s="15" t="s">
        <v>185</v>
      </c>
      <c r="C132" s="14" t="s">
        <v>105</v>
      </c>
      <c r="D132" s="16">
        <v>46003</v>
      </c>
      <c r="E132" s="17" t="s">
        <v>66</v>
      </c>
      <c r="F132" s="18">
        <v>1042055</v>
      </c>
      <c r="G132" s="18">
        <v>83364</v>
      </c>
      <c r="H132" s="18">
        <f t="shared" si="1"/>
        <v>1125419</v>
      </c>
    </row>
    <row r="133" spans="1:8" ht="35.25" customHeight="1" x14ac:dyDescent="0.25">
      <c r="A133" s="14">
        <v>114</v>
      </c>
      <c r="B133" s="15" t="s">
        <v>186</v>
      </c>
      <c r="C133" s="14" t="s">
        <v>105</v>
      </c>
      <c r="D133" s="16">
        <v>46007</v>
      </c>
      <c r="E133" s="17" t="s">
        <v>66</v>
      </c>
      <c r="F133" s="18">
        <v>7095235</v>
      </c>
      <c r="G133" s="18">
        <v>567619</v>
      </c>
      <c r="H133" s="18">
        <f t="shared" si="1"/>
        <v>7662854</v>
      </c>
    </row>
    <row r="134" spans="1:8" ht="35.25" customHeight="1" x14ac:dyDescent="0.25">
      <c r="A134" s="14">
        <v>115</v>
      </c>
      <c r="B134" s="15" t="s">
        <v>186</v>
      </c>
      <c r="C134" s="14" t="s">
        <v>105</v>
      </c>
      <c r="D134" s="16">
        <v>46007</v>
      </c>
      <c r="E134" s="17" t="s">
        <v>66</v>
      </c>
      <c r="F134" s="18">
        <v>1036920</v>
      </c>
      <c r="G134" s="18">
        <v>82953.600000000006</v>
      </c>
      <c r="H134" s="18">
        <f t="shared" si="1"/>
        <v>1119873.6000000001</v>
      </c>
    </row>
    <row r="135" spans="1:8" ht="35.25" customHeight="1" x14ac:dyDescent="0.25">
      <c r="A135" s="14">
        <v>116</v>
      </c>
      <c r="B135" s="15" t="s">
        <v>187</v>
      </c>
      <c r="C135" s="14" t="s">
        <v>105</v>
      </c>
      <c r="D135" s="16">
        <v>46009</v>
      </c>
      <c r="E135" s="17" t="s">
        <v>66</v>
      </c>
      <c r="F135" s="18">
        <v>1072050</v>
      </c>
      <c r="G135" s="18">
        <v>85764</v>
      </c>
      <c r="H135" s="18">
        <f t="shared" si="1"/>
        <v>1157814</v>
      </c>
    </row>
    <row r="136" spans="1:8" ht="35.25" customHeight="1" x14ac:dyDescent="0.25">
      <c r="A136" s="14">
        <v>117</v>
      </c>
      <c r="B136" s="15" t="s">
        <v>188</v>
      </c>
      <c r="C136" s="14" t="s">
        <v>105</v>
      </c>
      <c r="D136" s="16">
        <v>46009</v>
      </c>
      <c r="E136" s="17" t="s">
        <v>66</v>
      </c>
      <c r="F136" s="18">
        <v>1012060</v>
      </c>
      <c r="G136" s="18">
        <v>80965</v>
      </c>
      <c r="H136" s="18">
        <f t="shared" si="1"/>
        <v>1093025</v>
      </c>
    </row>
    <row r="137" spans="1:8" ht="35.25" customHeight="1" x14ac:dyDescent="0.25">
      <c r="A137" s="14">
        <v>118</v>
      </c>
      <c r="B137" s="15" t="s">
        <v>188</v>
      </c>
      <c r="C137" s="14" t="s">
        <v>105</v>
      </c>
      <c r="D137" s="16">
        <v>46009</v>
      </c>
      <c r="E137" s="17" t="s">
        <v>66</v>
      </c>
      <c r="F137" s="18">
        <v>178600</v>
      </c>
      <c r="G137" s="18">
        <v>14288</v>
      </c>
      <c r="H137" s="18">
        <f t="shared" si="1"/>
        <v>192888</v>
      </c>
    </row>
    <row r="138" spans="1:8" ht="35.25" customHeight="1" x14ac:dyDescent="0.25">
      <c r="A138" s="14">
        <v>119</v>
      </c>
      <c r="B138" s="15" t="s">
        <v>189</v>
      </c>
      <c r="C138" s="14" t="s">
        <v>105</v>
      </c>
      <c r="D138" s="16">
        <v>46010</v>
      </c>
      <c r="E138" s="17" t="s">
        <v>66</v>
      </c>
      <c r="F138" s="18">
        <v>6113170</v>
      </c>
      <c r="G138" s="18">
        <v>489054</v>
      </c>
      <c r="H138" s="18">
        <f t="shared" si="1"/>
        <v>6602224</v>
      </c>
    </row>
    <row r="139" spans="1:8" ht="35.25" customHeight="1" x14ac:dyDescent="0.25">
      <c r="A139" s="14">
        <v>120</v>
      </c>
      <c r="B139" s="15" t="s">
        <v>189</v>
      </c>
      <c r="C139" s="14" t="s">
        <v>105</v>
      </c>
      <c r="D139" s="16">
        <v>46010</v>
      </c>
      <c r="E139" s="17" t="s">
        <v>66</v>
      </c>
      <c r="F139" s="18">
        <v>769020</v>
      </c>
      <c r="G139" s="18">
        <v>61521.599999999999</v>
      </c>
      <c r="H139" s="18">
        <f t="shared" si="1"/>
        <v>830541.6</v>
      </c>
    </row>
    <row r="140" spans="1:8" ht="35.25" customHeight="1" x14ac:dyDescent="0.25">
      <c r="A140" s="14">
        <v>121</v>
      </c>
      <c r="B140" s="15" t="s">
        <v>190</v>
      </c>
      <c r="C140" s="14" t="s">
        <v>105</v>
      </c>
      <c r="D140" s="16">
        <v>46010</v>
      </c>
      <c r="E140" s="17" t="s">
        <v>66</v>
      </c>
      <c r="F140" s="18">
        <v>1002470</v>
      </c>
      <c r="G140" s="18">
        <v>80198</v>
      </c>
      <c r="H140" s="18">
        <f t="shared" si="1"/>
        <v>1082668</v>
      </c>
    </row>
    <row r="141" spans="1:8" ht="35.25" customHeight="1" x14ac:dyDescent="0.25">
      <c r="A141" s="14">
        <v>122</v>
      </c>
      <c r="B141" s="15" t="s">
        <v>190</v>
      </c>
      <c r="C141" s="14" t="s">
        <v>105</v>
      </c>
      <c r="D141" s="16">
        <v>46010</v>
      </c>
      <c r="E141" s="17" t="s">
        <v>66</v>
      </c>
      <c r="F141" s="18">
        <v>116610</v>
      </c>
      <c r="G141" s="18">
        <v>9328.8000000000011</v>
      </c>
      <c r="H141" s="18">
        <f t="shared" si="1"/>
        <v>125938.8</v>
      </c>
    </row>
    <row r="142" spans="1:8" ht="35.25" customHeight="1" x14ac:dyDescent="0.25">
      <c r="A142" s="14">
        <v>123</v>
      </c>
      <c r="B142" s="15" t="s">
        <v>191</v>
      </c>
      <c r="C142" s="14" t="s">
        <v>105</v>
      </c>
      <c r="D142" s="16">
        <v>46016</v>
      </c>
      <c r="E142" s="17" t="s">
        <v>66</v>
      </c>
      <c r="F142" s="18">
        <v>3096170</v>
      </c>
      <c r="G142" s="18">
        <v>247694</v>
      </c>
      <c r="H142" s="18">
        <f t="shared" si="1"/>
        <v>3343864</v>
      </c>
    </row>
    <row r="143" spans="1:8" ht="35.25" customHeight="1" x14ac:dyDescent="0.25">
      <c r="A143" s="14">
        <v>124</v>
      </c>
      <c r="B143" s="15" t="s">
        <v>191</v>
      </c>
      <c r="C143" s="14" t="s">
        <v>105</v>
      </c>
      <c r="D143" s="16">
        <v>46016</v>
      </c>
      <c r="E143" s="17" t="s">
        <v>66</v>
      </c>
      <c r="F143" s="18">
        <v>357200</v>
      </c>
      <c r="G143" s="18">
        <v>28576</v>
      </c>
      <c r="H143" s="18">
        <f t="shared" si="1"/>
        <v>385776</v>
      </c>
    </row>
    <row r="144" spans="1:8" ht="35.25" customHeight="1" x14ac:dyDescent="0.25">
      <c r="A144" s="14">
        <v>125</v>
      </c>
      <c r="B144" s="15" t="s">
        <v>192</v>
      </c>
      <c r="C144" s="14" t="s">
        <v>105</v>
      </c>
      <c r="D144" s="16">
        <v>46016</v>
      </c>
      <c r="E144" s="17" t="s">
        <v>66</v>
      </c>
      <c r="F144" s="18">
        <v>1012060</v>
      </c>
      <c r="G144" s="18">
        <v>80965</v>
      </c>
      <c r="H144" s="18">
        <f t="shared" si="1"/>
        <v>1093025</v>
      </c>
    </row>
    <row r="145" spans="1:8" ht="35.25" customHeight="1" x14ac:dyDescent="0.25">
      <c r="A145" s="14">
        <v>126</v>
      </c>
      <c r="B145" s="15" t="s">
        <v>192</v>
      </c>
      <c r="C145" s="14" t="s">
        <v>105</v>
      </c>
      <c r="D145" s="16">
        <v>46016</v>
      </c>
      <c r="E145" s="17" t="s">
        <v>66</v>
      </c>
      <c r="F145" s="18">
        <v>178600</v>
      </c>
      <c r="G145" s="18">
        <v>14288</v>
      </c>
      <c r="H145" s="18">
        <f t="shared" si="1"/>
        <v>192888</v>
      </c>
    </row>
    <row r="146" spans="1:8" ht="35.25" customHeight="1" x14ac:dyDescent="0.25">
      <c r="A146" s="14">
        <v>127</v>
      </c>
      <c r="B146" s="15" t="s">
        <v>193</v>
      </c>
      <c r="C146" s="14" t="s">
        <v>105</v>
      </c>
      <c r="D146" s="16">
        <v>46017</v>
      </c>
      <c r="E146" s="17" t="s">
        <v>66</v>
      </c>
      <c r="F146" s="18">
        <v>1072050</v>
      </c>
      <c r="G146" s="18">
        <v>85764</v>
      </c>
      <c r="H146" s="18">
        <f t="shared" si="1"/>
        <v>1157814</v>
      </c>
    </row>
    <row r="147" spans="1:8" ht="35.25" customHeight="1" x14ac:dyDescent="0.25">
      <c r="A147" s="14">
        <v>128</v>
      </c>
      <c r="B147" s="15" t="s">
        <v>194</v>
      </c>
      <c r="C147" s="14" t="s">
        <v>105</v>
      </c>
      <c r="D147" s="16">
        <v>46017</v>
      </c>
      <c r="E147" s="17" t="s">
        <v>66</v>
      </c>
      <c r="F147" s="18">
        <v>12106360</v>
      </c>
      <c r="G147" s="18">
        <v>968509</v>
      </c>
      <c r="H147" s="18">
        <f t="shared" si="1"/>
        <v>13074869</v>
      </c>
    </row>
    <row r="148" spans="1:8" s="20" customFormat="1" ht="30" customHeight="1" x14ac:dyDescent="0.25">
      <c r="A148" s="33" t="s">
        <v>22</v>
      </c>
      <c r="B148" s="34"/>
      <c r="C148" s="34"/>
      <c r="D148" s="34"/>
      <c r="E148" s="35"/>
      <c r="F148" s="19">
        <f>SUM(F20:F147)</f>
        <v>283288802</v>
      </c>
      <c r="G148" s="19">
        <f>SUM(G20:G147)</f>
        <v>22663102.800000004</v>
      </c>
      <c r="H148" s="19">
        <f>SUM(H20:H147)</f>
        <v>305951904.80000007</v>
      </c>
    </row>
    <row r="149" spans="1:8" s="20" customFormat="1" ht="30" customHeight="1" x14ac:dyDescent="0.25">
      <c r="A149" s="36" t="s">
        <v>104</v>
      </c>
      <c r="B149" s="37"/>
      <c r="C149" s="37"/>
      <c r="D149" s="37"/>
      <c r="E149" s="38"/>
      <c r="F149" s="19">
        <f>ROUND(F148*0.02,0)</f>
        <v>5665776</v>
      </c>
      <c r="G149" s="19">
        <f>ROUND(F149*0.08,0)</f>
        <v>453262</v>
      </c>
      <c r="H149" s="19">
        <f>F149+G149</f>
        <v>6119038</v>
      </c>
    </row>
    <row r="150" spans="1:8" ht="12.75" customHeight="1" x14ac:dyDescent="0.25"/>
    <row r="151" spans="1:8" s="1" customFormat="1" ht="16.5" x14ac:dyDescent="0.25">
      <c r="A151" s="39" t="s">
        <v>23</v>
      </c>
      <c r="B151" s="39"/>
      <c r="C151" s="39"/>
      <c r="D151" s="39"/>
      <c r="E151" s="39"/>
      <c r="F151" s="39"/>
      <c r="G151" s="39"/>
      <c r="H151" s="39"/>
    </row>
    <row r="152" spans="1:8" s="1" customFormat="1" ht="12" customHeight="1" x14ac:dyDescent="0.25">
      <c r="D152" s="2"/>
      <c r="F152" s="3"/>
      <c r="G152" s="3"/>
      <c r="H152" s="3"/>
    </row>
    <row r="153" spans="1:8" s="1" customFormat="1" ht="16.5" x14ac:dyDescent="0.25">
      <c r="A153" s="4"/>
      <c r="B153" s="27" t="s">
        <v>24</v>
      </c>
      <c r="C153" s="27"/>
      <c r="D153" s="27"/>
      <c r="F153" s="28" t="s">
        <v>25</v>
      </c>
      <c r="G153" s="28"/>
      <c r="H153" s="28"/>
    </row>
    <row r="154" spans="1:8" s="1" customFormat="1" ht="16.5" x14ac:dyDescent="0.25">
      <c r="B154" s="29" t="s">
        <v>26</v>
      </c>
      <c r="C154" s="29"/>
      <c r="D154" s="29"/>
      <c r="F154" s="30" t="s">
        <v>26</v>
      </c>
      <c r="G154" s="30"/>
      <c r="H154" s="30"/>
    </row>
    <row r="155" spans="1:8" s="1" customFormat="1" ht="16.5" x14ac:dyDescent="0.25">
      <c r="D155" s="2"/>
      <c r="F155" s="3"/>
      <c r="G155" s="3"/>
      <c r="H155" s="3"/>
    </row>
  </sheetData>
  <mergeCells count="16">
    <mergeCell ref="A6:H6"/>
    <mergeCell ref="B1:D1"/>
    <mergeCell ref="E1:H1"/>
    <mergeCell ref="B2:D2"/>
    <mergeCell ref="E2:H2"/>
    <mergeCell ref="E4:H4"/>
    <mergeCell ref="B153:D153"/>
    <mergeCell ref="F153:H153"/>
    <mergeCell ref="B154:D154"/>
    <mergeCell ref="F154:H154"/>
    <mergeCell ref="A7:H7"/>
    <mergeCell ref="C17:D17"/>
    <mergeCell ref="E17:F17"/>
    <mergeCell ref="A148:E148"/>
    <mergeCell ref="A149:E149"/>
    <mergeCell ref="A151:H151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workbookViewId="0">
      <selection activeCell="A8" sqref="A8"/>
    </sheetView>
  </sheetViews>
  <sheetFormatPr defaultRowHeight="15" x14ac:dyDescent="0.25"/>
  <cols>
    <col min="1" max="1" width="9" bestFit="1" customWidth="1"/>
    <col min="2" max="2" width="74.140625" bestFit="1" customWidth="1"/>
    <col min="3" max="3" width="12.5703125" bestFit="1" customWidth="1"/>
    <col min="4" max="4" width="80.85546875" bestFit="1" customWidth="1"/>
  </cols>
  <sheetData>
    <row r="1" spans="1:4" ht="21" x14ac:dyDescent="0.25">
      <c r="A1" s="23" t="s">
        <v>27</v>
      </c>
      <c r="B1" s="23" t="s">
        <v>18</v>
      </c>
      <c r="C1" s="23" t="s">
        <v>28</v>
      </c>
      <c r="D1" s="23" t="s">
        <v>29</v>
      </c>
    </row>
    <row r="2" spans="1:4" x14ac:dyDescent="0.25">
      <c r="A2" s="24" t="s">
        <v>12</v>
      </c>
      <c r="B2" s="24" t="s">
        <v>30</v>
      </c>
      <c r="C2" s="24" t="s">
        <v>31</v>
      </c>
      <c r="D2" s="24" t="s">
        <v>32</v>
      </c>
    </row>
    <row r="3" spans="1:4" x14ac:dyDescent="0.25">
      <c r="A3" s="24" t="s">
        <v>33</v>
      </c>
      <c r="B3" s="24" t="s">
        <v>34</v>
      </c>
      <c r="C3" s="24" t="s">
        <v>35</v>
      </c>
      <c r="D3" s="24" t="s">
        <v>36</v>
      </c>
    </row>
    <row r="4" spans="1:4" x14ac:dyDescent="0.25">
      <c r="A4" s="24" t="s">
        <v>37</v>
      </c>
      <c r="B4" s="24" t="s">
        <v>38</v>
      </c>
      <c r="C4" s="24" t="s">
        <v>39</v>
      </c>
      <c r="D4" s="24" t="s">
        <v>40</v>
      </c>
    </row>
    <row r="5" spans="1:4" x14ac:dyDescent="0.25">
      <c r="A5" s="24" t="s">
        <v>41</v>
      </c>
      <c r="B5" s="24" t="s">
        <v>42</v>
      </c>
      <c r="C5" s="24" t="s">
        <v>43</v>
      </c>
      <c r="D5" s="24" t="s">
        <v>44</v>
      </c>
    </row>
    <row r="6" spans="1:4" x14ac:dyDescent="0.25">
      <c r="A6" s="24" t="s">
        <v>45</v>
      </c>
      <c r="B6" s="24" t="s">
        <v>46</v>
      </c>
      <c r="C6" s="24" t="s">
        <v>47</v>
      </c>
      <c r="D6" s="24" t="s">
        <v>48</v>
      </c>
    </row>
    <row r="7" spans="1:4" x14ac:dyDescent="0.25">
      <c r="A7" s="24" t="s">
        <v>49</v>
      </c>
      <c r="B7" s="24" t="s">
        <v>50</v>
      </c>
      <c r="C7" s="24" t="s">
        <v>51</v>
      </c>
      <c r="D7" s="24" t="s">
        <v>52</v>
      </c>
    </row>
    <row r="8" spans="1:4" x14ac:dyDescent="0.25">
      <c r="A8" s="24" t="s">
        <v>53</v>
      </c>
      <c r="B8" s="24" t="s">
        <v>54</v>
      </c>
      <c r="C8" s="24" t="s">
        <v>55</v>
      </c>
      <c r="D8" s="24" t="s">
        <v>56</v>
      </c>
    </row>
    <row r="9" spans="1:4" x14ac:dyDescent="0.25">
      <c r="A9" s="24" t="s">
        <v>57</v>
      </c>
      <c r="B9" s="24" t="s">
        <v>58</v>
      </c>
      <c r="C9" s="24" t="s">
        <v>59</v>
      </c>
      <c r="D9" s="24" t="s">
        <v>60</v>
      </c>
    </row>
    <row r="10" spans="1:4" x14ac:dyDescent="0.25">
      <c r="A10" s="24" t="s">
        <v>61</v>
      </c>
      <c r="B10" s="24" t="s">
        <v>62</v>
      </c>
      <c r="C10" s="24" t="s">
        <v>63</v>
      </c>
      <c r="D10" s="24" t="s">
        <v>64</v>
      </c>
    </row>
    <row r="11" spans="1:4" x14ac:dyDescent="0.25">
      <c r="A11" s="24" t="s">
        <v>65</v>
      </c>
      <c r="B11" s="24" t="s">
        <v>66</v>
      </c>
      <c r="C11" s="24" t="s">
        <v>67</v>
      </c>
      <c r="D11" s="24" t="s">
        <v>68</v>
      </c>
    </row>
    <row r="12" spans="1:4" x14ac:dyDescent="0.25">
      <c r="A12" s="24" t="s">
        <v>69</v>
      </c>
      <c r="B12" s="24" t="s">
        <v>70</v>
      </c>
      <c r="C12" s="24" t="s">
        <v>71</v>
      </c>
      <c r="D12" s="24" t="s">
        <v>72</v>
      </c>
    </row>
    <row r="13" spans="1:4" x14ac:dyDescent="0.25">
      <c r="A13" s="24" t="s">
        <v>73</v>
      </c>
      <c r="B13" s="24" t="s">
        <v>74</v>
      </c>
      <c r="C13" s="24" t="s">
        <v>75</v>
      </c>
      <c r="D13" s="24" t="s">
        <v>76</v>
      </c>
    </row>
    <row r="14" spans="1:4" x14ac:dyDescent="0.25">
      <c r="A14" s="24" t="s">
        <v>77</v>
      </c>
      <c r="B14" s="24" t="s">
        <v>78</v>
      </c>
      <c r="C14" s="24" t="s">
        <v>79</v>
      </c>
      <c r="D14" s="24" t="s">
        <v>80</v>
      </c>
    </row>
    <row r="15" spans="1:4" x14ac:dyDescent="0.25">
      <c r="A15" s="24" t="s">
        <v>81</v>
      </c>
      <c r="B15" s="24" t="s">
        <v>82</v>
      </c>
      <c r="C15" s="24" t="s">
        <v>83</v>
      </c>
      <c r="D15" s="24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6"/>
  <sheetViews>
    <sheetView topLeftCell="A64" zoomScaleNormal="100" workbookViewId="0">
      <selection activeCell="F70" sqref="F70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48.1406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90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VINH</v>
      </c>
      <c r="D14" s="6"/>
      <c r="F14" s="8"/>
      <c r="G14" s="8"/>
      <c r="H14" s="8"/>
      <c r="J14" s="7" t="s">
        <v>33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0304741634-013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Đại lộ V.I.Lenin, Khối Yên Sơn, Phường Vinh Phú, Tỉnh Nghệ An,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7.5" customHeight="1" x14ac:dyDescent="0.25">
      <c r="A20" s="14">
        <v>1</v>
      </c>
      <c r="B20" s="15" t="s">
        <v>585</v>
      </c>
      <c r="C20" s="14" t="s">
        <v>105</v>
      </c>
      <c r="D20" s="16">
        <v>45663</v>
      </c>
      <c r="E20" s="17" t="s">
        <v>34</v>
      </c>
      <c r="F20" s="18">
        <v>15240480</v>
      </c>
      <c r="G20" s="18">
        <v>1219238</v>
      </c>
      <c r="H20" s="18">
        <f>+F20+G20</f>
        <v>16459718</v>
      </c>
    </row>
    <row r="21" spans="1:8" ht="37.5" customHeight="1" x14ac:dyDescent="0.25">
      <c r="A21" s="14">
        <v>2</v>
      </c>
      <c r="B21" s="15" t="s">
        <v>586</v>
      </c>
      <c r="C21" s="14" t="s">
        <v>105</v>
      </c>
      <c r="D21" s="16">
        <v>45670</v>
      </c>
      <c r="E21" s="17" t="s">
        <v>34</v>
      </c>
      <c r="F21" s="18">
        <v>38101200</v>
      </c>
      <c r="G21" s="18">
        <v>3048096</v>
      </c>
      <c r="H21" s="18">
        <f t="shared" ref="H21:H68" si="0">+F21+G21</f>
        <v>41149296</v>
      </c>
    </row>
    <row r="22" spans="1:8" ht="37.5" customHeight="1" x14ac:dyDescent="0.25">
      <c r="A22" s="14">
        <v>3</v>
      </c>
      <c r="B22" s="15" t="s">
        <v>587</v>
      </c>
      <c r="C22" s="14" t="s">
        <v>106</v>
      </c>
      <c r="D22" s="16">
        <v>45680</v>
      </c>
      <c r="E22" s="17" t="s">
        <v>34</v>
      </c>
      <c r="F22" s="18">
        <v>-773557</v>
      </c>
      <c r="G22" s="18">
        <v>-61884</v>
      </c>
      <c r="H22" s="18">
        <f t="shared" ref="H22:H67" si="1">+F22+G22</f>
        <v>-835441</v>
      </c>
    </row>
    <row r="23" spans="1:8" ht="37.5" customHeight="1" x14ac:dyDescent="0.25">
      <c r="A23" s="14">
        <v>4</v>
      </c>
      <c r="B23" s="15" t="s">
        <v>588</v>
      </c>
      <c r="C23" s="14" t="s">
        <v>105</v>
      </c>
      <c r="D23" s="16">
        <v>45694</v>
      </c>
      <c r="E23" s="17" t="s">
        <v>34</v>
      </c>
      <c r="F23" s="18">
        <v>8809707</v>
      </c>
      <c r="G23" s="18">
        <v>704776.56</v>
      </c>
      <c r="H23" s="18">
        <f t="shared" si="1"/>
        <v>9514483.5600000005</v>
      </c>
    </row>
    <row r="24" spans="1:8" ht="37.5" customHeight="1" x14ac:dyDescent="0.25">
      <c r="A24" s="14">
        <v>5</v>
      </c>
      <c r="B24" s="15" t="s">
        <v>589</v>
      </c>
      <c r="C24" s="14" t="s">
        <v>105</v>
      </c>
      <c r="D24" s="16">
        <v>45712</v>
      </c>
      <c r="E24" s="17" t="s">
        <v>34</v>
      </c>
      <c r="F24" s="18">
        <v>4602480</v>
      </c>
      <c r="G24" s="18">
        <v>368198</v>
      </c>
      <c r="H24" s="18">
        <f t="shared" si="1"/>
        <v>4970678</v>
      </c>
    </row>
    <row r="25" spans="1:8" ht="37.5" customHeight="1" x14ac:dyDescent="0.25">
      <c r="A25" s="14">
        <v>6</v>
      </c>
      <c r="B25" s="15" t="s">
        <v>590</v>
      </c>
      <c r="C25" s="14" t="s">
        <v>105</v>
      </c>
      <c r="D25" s="16">
        <v>45719</v>
      </c>
      <c r="E25" s="17" t="s">
        <v>34</v>
      </c>
      <c r="F25" s="18">
        <v>3453370</v>
      </c>
      <c r="G25" s="18">
        <v>276270</v>
      </c>
      <c r="H25" s="18">
        <f t="shared" si="1"/>
        <v>3729640</v>
      </c>
    </row>
    <row r="26" spans="1:8" ht="37.5" customHeight="1" x14ac:dyDescent="0.25">
      <c r="A26" s="14">
        <v>7</v>
      </c>
      <c r="B26" s="15" t="s">
        <v>591</v>
      </c>
      <c r="C26" s="14" t="s">
        <v>105</v>
      </c>
      <c r="D26" s="16">
        <v>45733</v>
      </c>
      <c r="E26" s="17" t="s">
        <v>34</v>
      </c>
      <c r="F26" s="18">
        <v>5046700</v>
      </c>
      <c r="G26" s="18">
        <v>403736</v>
      </c>
      <c r="H26" s="18">
        <f t="shared" si="1"/>
        <v>5450436</v>
      </c>
    </row>
    <row r="27" spans="1:8" ht="37.5" customHeight="1" x14ac:dyDescent="0.25">
      <c r="A27" s="14">
        <v>8</v>
      </c>
      <c r="B27" s="15" t="s">
        <v>592</v>
      </c>
      <c r="C27" s="14" t="s">
        <v>106</v>
      </c>
      <c r="D27" s="16">
        <v>45743</v>
      </c>
      <c r="E27" s="17" t="s">
        <v>34</v>
      </c>
      <c r="F27" s="18">
        <v>-218263</v>
      </c>
      <c r="G27" s="18">
        <v>-17461</v>
      </c>
      <c r="H27" s="18">
        <f t="shared" si="1"/>
        <v>-235724</v>
      </c>
    </row>
    <row r="28" spans="1:8" ht="37.5" customHeight="1" x14ac:dyDescent="0.25">
      <c r="A28" s="14">
        <v>9</v>
      </c>
      <c r="B28" s="15" t="s">
        <v>593</v>
      </c>
      <c r="C28" s="14" t="s">
        <v>105</v>
      </c>
      <c r="D28" s="16">
        <v>45740</v>
      </c>
      <c r="E28" s="17" t="s">
        <v>34</v>
      </c>
      <c r="F28" s="18">
        <v>3737430</v>
      </c>
      <c r="G28" s="18">
        <v>298994</v>
      </c>
      <c r="H28" s="18">
        <f t="shared" si="1"/>
        <v>4036424</v>
      </c>
    </row>
    <row r="29" spans="1:8" ht="37.5" customHeight="1" x14ac:dyDescent="0.25">
      <c r="A29" s="14">
        <v>10</v>
      </c>
      <c r="B29" s="15" t="s">
        <v>594</v>
      </c>
      <c r="C29" s="14" t="s">
        <v>105</v>
      </c>
      <c r="D29" s="16">
        <v>45756</v>
      </c>
      <c r="E29" s="17" t="s">
        <v>34</v>
      </c>
      <c r="F29" s="18">
        <v>5046700</v>
      </c>
      <c r="G29" s="18">
        <v>403736</v>
      </c>
      <c r="H29" s="18">
        <f t="shared" si="1"/>
        <v>5450436</v>
      </c>
    </row>
    <row r="30" spans="1:8" ht="37.5" customHeight="1" x14ac:dyDescent="0.25">
      <c r="A30" s="14">
        <v>11</v>
      </c>
      <c r="B30" s="15" t="s">
        <v>595</v>
      </c>
      <c r="C30" s="14" t="s">
        <v>105</v>
      </c>
      <c r="D30" s="16">
        <v>45768</v>
      </c>
      <c r="E30" s="17" t="s">
        <v>34</v>
      </c>
      <c r="F30" s="18">
        <v>12578250</v>
      </c>
      <c r="G30" s="18">
        <v>1006260</v>
      </c>
      <c r="H30" s="18">
        <f t="shared" si="1"/>
        <v>13584510</v>
      </c>
    </row>
    <row r="31" spans="1:8" ht="37.5" customHeight="1" x14ac:dyDescent="0.25">
      <c r="A31" s="14">
        <v>12</v>
      </c>
      <c r="B31" s="15" t="s">
        <v>596</v>
      </c>
      <c r="C31" s="14" t="s">
        <v>106</v>
      </c>
      <c r="D31" s="16">
        <v>45776</v>
      </c>
      <c r="E31" s="17" t="s">
        <v>34</v>
      </c>
      <c r="F31" s="18">
        <v>-218263</v>
      </c>
      <c r="G31" s="18">
        <v>-17461</v>
      </c>
      <c r="H31" s="18">
        <f t="shared" si="1"/>
        <v>-235724</v>
      </c>
    </row>
    <row r="32" spans="1:8" ht="37.5" customHeight="1" x14ac:dyDescent="0.25">
      <c r="A32" s="14">
        <v>13</v>
      </c>
      <c r="B32" s="15" t="s">
        <v>597</v>
      </c>
      <c r="C32" s="14" t="s">
        <v>105</v>
      </c>
      <c r="D32" s="16">
        <v>45789</v>
      </c>
      <c r="E32" s="17" t="s">
        <v>34</v>
      </c>
      <c r="F32" s="18">
        <v>4048700</v>
      </c>
      <c r="G32" s="18">
        <v>323896</v>
      </c>
      <c r="H32" s="18">
        <f t="shared" si="1"/>
        <v>4372596</v>
      </c>
    </row>
    <row r="33" spans="1:8" ht="37.5" customHeight="1" x14ac:dyDescent="0.25">
      <c r="A33" s="14">
        <v>14</v>
      </c>
      <c r="B33" s="15" t="s">
        <v>598</v>
      </c>
      <c r="C33" s="14" t="s">
        <v>106</v>
      </c>
      <c r="D33" s="16">
        <v>45806</v>
      </c>
      <c r="E33" s="17" t="s">
        <v>34</v>
      </c>
      <c r="F33" s="18">
        <v>-333174</v>
      </c>
      <c r="G33" s="18">
        <v>-26654</v>
      </c>
      <c r="H33" s="18">
        <f t="shared" si="1"/>
        <v>-359828</v>
      </c>
    </row>
    <row r="34" spans="1:8" ht="37.5" customHeight="1" x14ac:dyDescent="0.25">
      <c r="A34" s="14">
        <v>15</v>
      </c>
      <c r="B34" s="15" t="s">
        <v>599</v>
      </c>
      <c r="C34" s="14" t="s">
        <v>106</v>
      </c>
      <c r="D34" s="16">
        <v>45806</v>
      </c>
      <c r="E34" s="17" t="s">
        <v>34</v>
      </c>
      <c r="F34" s="18">
        <v>-325468</v>
      </c>
      <c r="G34" s="18">
        <v>-26038</v>
      </c>
      <c r="H34" s="18">
        <f t="shared" si="1"/>
        <v>-351506</v>
      </c>
    </row>
    <row r="35" spans="1:8" ht="37.5" customHeight="1" x14ac:dyDescent="0.25">
      <c r="A35" s="14">
        <v>16</v>
      </c>
      <c r="B35" s="15" t="s">
        <v>600</v>
      </c>
      <c r="C35" s="14" t="s">
        <v>105</v>
      </c>
      <c r="D35" s="16">
        <v>45810</v>
      </c>
      <c r="E35" s="17" t="s">
        <v>34</v>
      </c>
      <c r="F35" s="18">
        <v>5138505</v>
      </c>
      <c r="G35" s="18">
        <v>411080</v>
      </c>
      <c r="H35" s="18">
        <f t="shared" si="1"/>
        <v>5549585</v>
      </c>
    </row>
    <row r="36" spans="1:8" ht="37.5" customHeight="1" x14ac:dyDescent="0.25">
      <c r="A36" s="14">
        <v>17</v>
      </c>
      <c r="B36" s="15" t="s">
        <v>601</v>
      </c>
      <c r="C36" s="14" t="s">
        <v>105</v>
      </c>
      <c r="D36" s="16">
        <v>45817</v>
      </c>
      <c r="E36" s="17" t="s">
        <v>34</v>
      </c>
      <c r="F36" s="18">
        <v>3968620</v>
      </c>
      <c r="G36" s="18">
        <v>317490</v>
      </c>
      <c r="H36" s="18">
        <f t="shared" si="1"/>
        <v>4286110</v>
      </c>
    </row>
    <row r="37" spans="1:8" ht="37.5" customHeight="1" x14ac:dyDescent="0.25">
      <c r="A37" s="14">
        <v>18</v>
      </c>
      <c r="B37" s="15" t="s">
        <v>602</v>
      </c>
      <c r="C37" s="14" t="s">
        <v>105</v>
      </c>
      <c r="D37" s="16">
        <v>45824</v>
      </c>
      <c r="E37" s="17" t="s">
        <v>34</v>
      </c>
      <c r="F37" s="18">
        <v>3411820</v>
      </c>
      <c r="G37" s="18">
        <v>272946</v>
      </c>
      <c r="H37" s="18">
        <f t="shared" si="1"/>
        <v>3684766</v>
      </c>
    </row>
    <row r="38" spans="1:8" ht="37.5" customHeight="1" x14ac:dyDescent="0.25">
      <c r="A38" s="14">
        <v>19</v>
      </c>
      <c r="B38" s="15" t="s">
        <v>603</v>
      </c>
      <c r="C38" s="14" t="s">
        <v>105</v>
      </c>
      <c r="D38" s="16">
        <v>45831</v>
      </c>
      <c r="E38" s="17" t="s">
        <v>34</v>
      </c>
      <c r="F38" s="18">
        <v>4563950</v>
      </c>
      <c r="G38" s="18">
        <v>365116</v>
      </c>
      <c r="H38" s="18">
        <f t="shared" si="1"/>
        <v>4929066</v>
      </c>
    </row>
    <row r="39" spans="1:8" ht="37.5" customHeight="1" x14ac:dyDescent="0.25">
      <c r="A39" s="14">
        <v>20</v>
      </c>
      <c r="B39" s="15" t="s">
        <v>604</v>
      </c>
      <c r="C39" s="14" t="s">
        <v>106</v>
      </c>
      <c r="D39" s="16">
        <v>45838</v>
      </c>
      <c r="E39" s="17" t="s">
        <v>34</v>
      </c>
      <c r="F39" s="18">
        <v>-452240</v>
      </c>
      <c r="G39" s="18">
        <v>-36179</v>
      </c>
      <c r="H39" s="18">
        <f t="shared" si="1"/>
        <v>-488419</v>
      </c>
    </row>
    <row r="40" spans="1:8" ht="37.5" customHeight="1" x14ac:dyDescent="0.25">
      <c r="A40" s="14">
        <v>21</v>
      </c>
      <c r="B40" s="15" t="s">
        <v>605</v>
      </c>
      <c r="C40" s="14" t="s">
        <v>105</v>
      </c>
      <c r="D40" s="16">
        <v>45839</v>
      </c>
      <c r="E40" s="17" t="s">
        <v>34</v>
      </c>
      <c r="F40" s="18">
        <v>3411820</v>
      </c>
      <c r="G40" s="18">
        <v>272946</v>
      </c>
      <c r="H40" s="18">
        <f t="shared" si="1"/>
        <v>3684766</v>
      </c>
    </row>
    <row r="41" spans="1:8" ht="37.5" customHeight="1" x14ac:dyDescent="0.25">
      <c r="A41" s="14">
        <v>22</v>
      </c>
      <c r="B41" s="15" t="s">
        <v>606</v>
      </c>
      <c r="C41" s="14" t="s">
        <v>105</v>
      </c>
      <c r="D41" s="16">
        <v>45845</v>
      </c>
      <c r="E41" s="17" t="s">
        <v>34</v>
      </c>
      <c r="F41" s="18">
        <v>5873230</v>
      </c>
      <c r="G41" s="18">
        <v>469858</v>
      </c>
      <c r="H41" s="18">
        <f t="shared" si="1"/>
        <v>6343088</v>
      </c>
    </row>
    <row r="42" spans="1:8" ht="37.5" customHeight="1" x14ac:dyDescent="0.25">
      <c r="A42" s="14">
        <v>23</v>
      </c>
      <c r="B42" s="15" t="s">
        <v>607</v>
      </c>
      <c r="C42" s="14" t="s">
        <v>105</v>
      </c>
      <c r="D42" s="16">
        <v>45847</v>
      </c>
      <c r="E42" s="17" t="s">
        <v>34</v>
      </c>
      <c r="F42" s="18">
        <v>9525300</v>
      </c>
      <c r="G42" s="18">
        <v>762024</v>
      </c>
      <c r="H42" s="18">
        <f t="shared" si="1"/>
        <v>10287324</v>
      </c>
    </row>
    <row r="43" spans="1:8" ht="37.5" customHeight="1" x14ac:dyDescent="0.25">
      <c r="A43" s="14">
        <v>24</v>
      </c>
      <c r="B43" s="15" t="s">
        <v>608</v>
      </c>
      <c r="C43" s="14" t="s">
        <v>105</v>
      </c>
      <c r="D43" s="16">
        <v>45859</v>
      </c>
      <c r="E43" s="17" t="s">
        <v>34</v>
      </c>
      <c r="F43" s="18">
        <v>2737920</v>
      </c>
      <c r="G43" s="18">
        <v>219034</v>
      </c>
      <c r="H43" s="18">
        <f t="shared" si="1"/>
        <v>2956954</v>
      </c>
    </row>
    <row r="44" spans="1:8" ht="37.5" customHeight="1" x14ac:dyDescent="0.25">
      <c r="A44" s="14">
        <v>25</v>
      </c>
      <c r="B44" s="15" t="s">
        <v>609</v>
      </c>
      <c r="C44" s="14" t="s">
        <v>105</v>
      </c>
      <c r="D44" s="16">
        <v>45867</v>
      </c>
      <c r="E44" s="17" t="s">
        <v>34</v>
      </c>
      <c r="F44" s="18">
        <v>21703150</v>
      </c>
      <c r="G44" s="18">
        <v>1736252</v>
      </c>
      <c r="H44" s="18">
        <f t="shared" si="1"/>
        <v>23439402</v>
      </c>
    </row>
    <row r="45" spans="1:8" ht="37.5" customHeight="1" x14ac:dyDescent="0.25">
      <c r="A45" s="14">
        <v>26</v>
      </c>
      <c r="B45" s="15" t="s">
        <v>610</v>
      </c>
      <c r="C45" s="14" t="s">
        <v>105</v>
      </c>
      <c r="D45" s="16">
        <v>45877</v>
      </c>
      <c r="E45" s="17" t="s">
        <v>34</v>
      </c>
      <c r="F45" s="18">
        <v>17259300</v>
      </c>
      <c r="G45" s="18">
        <v>1380744</v>
      </c>
      <c r="H45" s="18">
        <f t="shared" si="1"/>
        <v>18640044</v>
      </c>
    </row>
    <row r="46" spans="1:8" ht="37.5" customHeight="1" x14ac:dyDescent="0.25">
      <c r="A46" s="14">
        <v>27</v>
      </c>
      <c r="B46" s="15" t="s">
        <v>611</v>
      </c>
      <c r="C46" s="14" t="s">
        <v>105</v>
      </c>
      <c r="D46" s="16">
        <v>45888</v>
      </c>
      <c r="E46" s="17" t="s">
        <v>34</v>
      </c>
      <c r="F46" s="18">
        <v>7025350</v>
      </c>
      <c r="G46" s="18">
        <v>562028</v>
      </c>
      <c r="H46" s="18">
        <f t="shared" si="1"/>
        <v>7587378</v>
      </c>
    </row>
    <row r="47" spans="1:8" ht="37.5" customHeight="1" x14ac:dyDescent="0.25">
      <c r="A47" s="14">
        <v>28</v>
      </c>
      <c r="B47" s="15" t="s">
        <v>612</v>
      </c>
      <c r="C47" s="14" t="s">
        <v>105</v>
      </c>
      <c r="D47" s="16">
        <v>45895</v>
      </c>
      <c r="E47" s="17" t="s">
        <v>34</v>
      </c>
      <c r="F47" s="18">
        <v>9047820</v>
      </c>
      <c r="G47" s="18">
        <v>723826</v>
      </c>
      <c r="H47" s="18">
        <f t="shared" si="1"/>
        <v>9771646</v>
      </c>
    </row>
    <row r="48" spans="1:8" ht="37.5" customHeight="1" x14ac:dyDescent="0.25">
      <c r="A48" s="14">
        <v>29</v>
      </c>
      <c r="B48" s="15" t="s">
        <v>613</v>
      </c>
      <c r="C48" s="14" t="s">
        <v>106</v>
      </c>
      <c r="D48" s="16">
        <v>45898</v>
      </c>
      <c r="E48" s="17" t="s">
        <v>34</v>
      </c>
      <c r="F48" s="18">
        <v>-218263</v>
      </c>
      <c r="G48" s="18">
        <v>-17461</v>
      </c>
      <c r="H48" s="18">
        <f t="shared" si="1"/>
        <v>-235724</v>
      </c>
    </row>
    <row r="49" spans="1:8" ht="37.5" customHeight="1" x14ac:dyDescent="0.25">
      <c r="A49" s="14">
        <v>30</v>
      </c>
      <c r="B49" s="15" t="s">
        <v>614</v>
      </c>
      <c r="C49" s="14" t="s">
        <v>106</v>
      </c>
      <c r="D49" s="16">
        <v>45898</v>
      </c>
      <c r="E49" s="17" t="s">
        <v>34</v>
      </c>
      <c r="F49" s="18">
        <v>-333174</v>
      </c>
      <c r="G49" s="18">
        <v>-26654</v>
      </c>
      <c r="H49" s="18">
        <f t="shared" si="1"/>
        <v>-359828</v>
      </c>
    </row>
    <row r="50" spans="1:8" ht="37.5" customHeight="1" x14ac:dyDescent="0.25">
      <c r="A50" s="14">
        <v>31</v>
      </c>
      <c r="B50" s="15" t="s">
        <v>615</v>
      </c>
      <c r="C50" s="14" t="s">
        <v>105</v>
      </c>
      <c r="D50" s="16">
        <v>45909</v>
      </c>
      <c r="E50" s="17" t="s">
        <v>34</v>
      </c>
      <c r="F50" s="18">
        <v>8529550</v>
      </c>
      <c r="G50" s="18">
        <v>682364</v>
      </c>
      <c r="H50" s="18">
        <f t="shared" si="1"/>
        <v>9211914</v>
      </c>
    </row>
    <row r="51" spans="1:8" ht="37.5" customHeight="1" x14ac:dyDescent="0.25">
      <c r="A51" s="14">
        <v>32</v>
      </c>
      <c r="B51" s="15" t="s">
        <v>616</v>
      </c>
      <c r="C51" s="14" t="s">
        <v>105</v>
      </c>
      <c r="D51" s="16">
        <v>45912</v>
      </c>
      <c r="E51" s="17" t="s">
        <v>34</v>
      </c>
      <c r="F51" s="18">
        <v>8529550</v>
      </c>
      <c r="G51" s="18">
        <v>682364</v>
      </c>
      <c r="H51" s="18">
        <f t="shared" si="1"/>
        <v>9211914</v>
      </c>
    </row>
    <row r="52" spans="1:8" ht="37.5" customHeight="1" x14ac:dyDescent="0.25">
      <c r="A52" s="14">
        <v>33</v>
      </c>
      <c r="B52" s="15" t="s">
        <v>617</v>
      </c>
      <c r="C52" s="14" t="s">
        <v>105</v>
      </c>
      <c r="D52" s="16">
        <v>45917</v>
      </c>
      <c r="E52" s="17" t="s">
        <v>34</v>
      </c>
      <c r="F52" s="18">
        <v>5552900</v>
      </c>
      <c r="G52" s="18">
        <v>444232</v>
      </c>
      <c r="H52" s="18">
        <f t="shared" si="1"/>
        <v>5997132</v>
      </c>
    </row>
    <row r="53" spans="1:8" ht="37.5" customHeight="1" x14ac:dyDescent="0.25">
      <c r="A53" s="14">
        <v>34</v>
      </c>
      <c r="B53" s="15" t="s">
        <v>618</v>
      </c>
      <c r="C53" s="14" t="s">
        <v>106</v>
      </c>
      <c r="D53" s="16">
        <v>45930</v>
      </c>
      <c r="E53" s="17" t="s">
        <v>34</v>
      </c>
      <c r="F53" s="18">
        <v>-341182</v>
      </c>
      <c r="G53" s="18">
        <v>-27294</v>
      </c>
      <c r="H53" s="18">
        <f t="shared" si="1"/>
        <v>-368476</v>
      </c>
    </row>
    <row r="54" spans="1:8" ht="37.5" customHeight="1" x14ac:dyDescent="0.25">
      <c r="A54" s="14">
        <v>35</v>
      </c>
      <c r="B54" s="15" t="s">
        <v>619</v>
      </c>
      <c r="C54" s="14" t="s">
        <v>105</v>
      </c>
      <c r="D54" s="16">
        <v>45933</v>
      </c>
      <c r="E54" s="17" t="s">
        <v>34</v>
      </c>
      <c r="F54" s="18">
        <v>6036850</v>
      </c>
      <c r="G54" s="18">
        <v>482948</v>
      </c>
      <c r="H54" s="18">
        <f t="shared" si="1"/>
        <v>6519798</v>
      </c>
    </row>
    <row r="55" spans="1:8" ht="37.5" customHeight="1" x14ac:dyDescent="0.25">
      <c r="A55" s="14">
        <v>36</v>
      </c>
      <c r="B55" s="15" t="s">
        <v>620</v>
      </c>
      <c r="C55" s="14" t="s">
        <v>105</v>
      </c>
      <c r="D55" s="16">
        <v>45938</v>
      </c>
      <c r="E55" s="17" t="s">
        <v>34</v>
      </c>
      <c r="F55" s="18">
        <v>6132350</v>
      </c>
      <c r="G55" s="18">
        <v>490588</v>
      </c>
      <c r="H55" s="18">
        <f t="shared" si="1"/>
        <v>6622938</v>
      </c>
    </row>
    <row r="56" spans="1:8" ht="37.5" customHeight="1" x14ac:dyDescent="0.25">
      <c r="A56" s="14">
        <v>37</v>
      </c>
      <c r="B56" s="15" t="s">
        <v>621</v>
      </c>
      <c r="C56" s="14" t="s">
        <v>105</v>
      </c>
      <c r="D56" s="16">
        <v>45945</v>
      </c>
      <c r="E56" s="17" t="s">
        <v>34</v>
      </c>
      <c r="F56" s="18">
        <v>3887030</v>
      </c>
      <c r="G56" s="18">
        <v>310962</v>
      </c>
      <c r="H56" s="18">
        <f t="shared" si="1"/>
        <v>4197992</v>
      </c>
    </row>
    <row r="57" spans="1:8" ht="37.5" customHeight="1" x14ac:dyDescent="0.25">
      <c r="A57" s="14">
        <v>38</v>
      </c>
      <c r="B57" s="15" t="s">
        <v>622</v>
      </c>
      <c r="C57" s="14" t="s">
        <v>105</v>
      </c>
      <c r="D57" s="16">
        <v>45947</v>
      </c>
      <c r="E57" s="17" t="s">
        <v>34</v>
      </c>
      <c r="F57" s="18">
        <v>7590450</v>
      </c>
      <c r="G57" s="18">
        <v>607236</v>
      </c>
      <c r="H57" s="18">
        <f t="shared" si="1"/>
        <v>8197686</v>
      </c>
    </row>
    <row r="58" spans="1:8" ht="37.5" customHeight="1" x14ac:dyDescent="0.25">
      <c r="A58" s="14">
        <v>39</v>
      </c>
      <c r="B58" s="15" t="s">
        <v>623</v>
      </c>
      <c r="C58" s="14" t="s">
        <v>105</v>
      </c>
      <c r="D58" s="16">
        <v>45966</v>
      </c>
      <c r="E58" s="17" t="s">
        <v>34</v>
      </c>
      <c r="F58" s="18">
        <v>3036180</v>
      </c>
      <c r="G58" s="18">
        <v>242894</v>
      </c>
      <c r="H58" s="18">
        <f t="shared" si="1"/>
        <v>3279074</v>
      </c>
    </row>
    <row r="59" spans="1:8" ht="37.5" customHeight="1" x14ac:dyDescent="0.25">
      <c r="A59" s="14">
        <v>40</v>
      </c>
      <c r="B59" s="15" t="s">
        <v>624</v>
      </c>
      <c r="C59" s="14" t="s">
        <v>105</v>
      </c>
      <c r="D59" s="16">
        <v>45971</v>
      </c>
      <c r="E59" s="17" t="s">
        <v>34</v>
      </c>
      <c r="F59" s="18">
        <v>3409230</v>
      </c>
      <c r="G59" s="18">
        <v>272738</v>
      </c>
      <c r="H59" s="18">
        <f t="shared" si="1"/>
        <v>3681968</v>
      </c>
    </row>
    <row r="60" spans="1:8" ht="37.5" customHeight="1" x14ac:dyDescent="0.25">
      <c r="A60" s="14">
        <v>41</v>
      </c>
      <c r="B60" s="15" t="s">
        <v>625</v>
      </c>
      <c r="C60" s="14" t="s">
        <v>105</v>
      </c>
      <c r="D60" s="16">
        <v>45980</v>
      </c>
      <c r="E60" s="17" t="s">
        <v>34</v>
      </c>
      <c r="F60" s="18">
        <v>3855730</v>
      </c>
      <c r="G60" s="18">
        <v>308458</v>
      </c>
      <c r="H60" s="18">
        <f t="shared" si="1"/>
        <v>4164188</v>
      </c>
    </row>
    <row r="61" spans="1:8" ht="37.5" customHeight="1" x14ac:dyDescent="0.25">
      <c r="A61" s="14">
        <v>42</v>
      </c>
      <c r="B61" s="15" t="s">
        <v>626</v>
      </c>
      <c r="C61" s="14" t="s">
        <v>106</v>
      </c>
      <c r="D61" s="16">
        <v>45988</v>
      </c>
      <c r="E61" s="17" t="s">
        <v>34</v>
      </c>
      <c r="F61" s="18">
        <v>-222116</v>
      </c>
      <c r="G61" s="18">
        <v>-17769</v>
      </c>
      <c r="H61" s="18">
        <f t="shared" si="1"/>
        <v>-239885</v>
      </c>
    </row>
    <row r="62" spans="1:8" ht="37.5" customHeight="1" x14ac:dyDescent="0.25">
      <c r="A62" s="14">
        <v>43</v>
      </c>
      <c r="B62" s="15" t="s">
        <v>627</v>
      </c>
      <c r="C62" s="14" t="s">
        <v>106</v>
      </c>
      <c r="D62" s="16">
        <v>45988</v>
      </c>
      <c r="E62" s="17" t="s">
        <v>34</v>
      </c>
      <c r="F62" s="18">
        <v>-230124</v>
      </c>
      <c r="G62" s="18">
        <v>-18410</v>
      </c>
      <c r="H62" s="18">
        <f t="shared" si="1"/>
        <v>-248534</v>
      </c>
    </row>
    <row r="63" spans="1:8" ht="37.5" customHeight="1" x14ac:dyDescent="0.25">
      <c r="A63" s="14">
        <v>44</v>
      </c>
      <c r="B63" s="15" t="s">
        <v>628</v>
      </c>
      <c r="C63" s="14" t="s">
        <v>105</v>
      </c>
      <c r="D63" s="16">
        <v>45989</v>
      </c>
      <c r="E63" s="17" t="s">
        <v>34</v>
      </c>
      <c r="F63" s="18">
        <v>5060300</v>
      </c>
      <c r="G63" s="18">
        <v>404824</v>
      </c>
      <c r="H63" s="18">
        <f t="shared" si="1"/>
        <v>5465124</v>
      </c>
    </row>
    <row r="64" spans="1:8" ht="37.5" customHeight="1" x14ac:dyDescent="0.25">
      <c r="A64" s="14">
        <v>45</v>
      </c>
      <c r="B64" s="15" t="s">
        <v>629</v>
      </c>
      <c r="C64" s="14" t="s">
        <v>105</v>
      </c>
      <c r="D64" s="16">
        <v>45999</v>
      </c>
      <c r="E64" s="17" t="s">
        <v>34</v>
      </c>
      <c r="F64" s="18">
        <v>4862375</v>
      </c>
      <c r="G64" s="18">
        <v>388990</v>
      </c>
      <c r="H64" s="18">
        <f t="shared" si="1"/>
        <v>5251365</v>
      </c>
    </row>
    <row r="65" spans="1:8" ht="37.5" customHeight="1" x14ac:dyDescent="0.25">
      <c r="A65" s="14">
        <v>46</v>
      </c>
      <c r="B65" s="15" t="s">
        <v>630</v>
      </c>
      <c r="C65" s="14" t="s">
        <v>105</v>
      </c>
      <c r="D65" s="16">
        <v>46006</v>
      </c>
      <c r="E65" s="17" t="s">
        <v>34</v>
      </c>
      <c r="F65" s="18">
        <v>2937830</v>
      </c>
      <c r="G65" s="18">
        <v>235026</v>
      </c>
      <c r="H65" s="18">
        <f t="shared" si="1"/>
        <v>3172856</v>
      </c>
    </row>
    <row r="66" spans="1:8" ht="37.5" customHeight="1" x14ac:dyDescent="0.25">
      <c r="A66" s="14">
        <v>47</v>
      </c>
      <c r="B66" s="15" t="s">
        <v>631</v>
      </c>
      <c r="C66" s="14" t="s">
        <v>105</v>
      </c>
      <c r="D66" s="16">
        <v>46017</v>
      </c>
      <c r="E66" s="17" t="s">
        <v>34</v>
      </c>
      <c r="F66" s="18">
        <v>8464575</v>
      </c>
      <c r="G66" s="18">
        <v>677166</v>
      </c>
      <c r="H66" s="18">
        <f t="shared" si="1"/>
        <v>9141741</v>
      </c>
    </row>
    <row r="67" spans="1:8" ht="37.5" customHeight="1" x14ac:dyDescent="0.25">
      <c r="A67" s="14">
        <v>48</v>
      </c>
      <c r="B67" s="15" t="s">
        <v>632</v>
      </c>
      <c r="C67" s="14" t="s">
        <v>106</v>
      </c>
      <c r="D67" s="16">
        <v>46018</v>
      </c>
      <c r="E67" s="17" t="s">
        <v>34</v>
      </c>
      <c r="F67" s="18">
        <v>-777406</v>
      </c>
      <c r="G67" s="18">
        <v>-62192</v>
      </c>
      <c r="H67" s="18">
        <f t="shared" si="1"/>
        <v>-839598</v>
      </c>
    </row>
    <row r="68" spans="1:8" ht="37.5" customHeight="1" x14ac:dyDescent="0.25">
      <c r="A68" s="14">
        <v>49</v>
      </c>
      <c r="B68" s="15" t="s">
        <v>633</v>
      </c>
      <c r="C68" s="14" t="s">
        <v>106</v>
      </c>
      <c r="D68" s="16">
        <v>46018</v>
      </c>
      <c r="E68" s="17" t="s">
        <v>34</v>
      </c>
      <c r="F68" s="18">
        <v>-777406</v>
      </c>
      <c r="G68" s="18">
        <v>-62192</v>
      </c>
      <c r="H68" s="18">
        <f t="shared" si="0"/>
        <v>-839598</v>
      </c>
    </row>
    <row r="69" spans="1:8" s="20" customFormat="1" ht="35.25" customHeight="1" x14ac:dyDescent="0.25">
      <c r="A69" s="33" t="s">
        <v>22</v>
      </c>
      <c r="B69" s="34"/>
      <c r="C69" s="34"/>
      <c r="D69" s="34"/>
      <c r="E69" s="35"/>
      <c r="F69" s="19">
        <f>SUM(F20:F68)</f>
        <v>266996066</v>
      </c>
      <c r="G69" s="19">
        <f>SUM(G20:G68)</f>
        <v>21359685.560000002</v>
      </c>
      <c r="H69" s="19">
        <f>SUM(H20:H68)</f>
        <v>288355751.56</v>
      </c>
    </row>
    <row r="70" spans="1:8" s="20" customFormat="1" ht="35.25" customHeight="1" x14ac:dyDescent="0.25">
      <c r="A70" s="36" t="s">
        <v>104</v>
      </c>
      <c r="B70" s="37"/>
      <c r="C70" s="37"/>
      <c r="D70" s="37"/>
      <c r="E70" s="38"/>
      <c r="F70" s="19">
        <f>ROUND(F69*0.02,0)</f>
        <v>5339921</v>
      </c>
      <c r="G70" s="19">
        <f>ROUND(F70*0.08,0)</f>
        <v>427194</v>
      </c>
      <c r="H70" s="19">
        <f>F70+G70</f>
        <v>5767115</v>
      </c>
    </row>
    <row r="72" spans="1:8" s="1" customFormat="1" ht="16.5" x14ac:dyDescent="0.25">
      <c r="A72" s="39" t="s">
        <v>23</v>
      </c>
      <c r="B72" s="39"/>
      <c r="C72" s="39"/>
      <c r="D72" s="39"/>
      <c r="E72" s="39"/>
      <c r="F72" s="39"/>
      <c r="G72" s="39"/>
      <c r="H72" s="39"/>
    </row>
    <row r="73" spans="1:8" s="1" customFormat="1" ht="16.5" x14ac:dyDescent="0.25">
      <c r="D73" s="2"/>
      <c r="F73" s="3"/>
      <c r="G73" s="3"/>
      <c r="H73" s="3"/>
    </row>
    <row r="74" spans="1:8" s="1" customFormat="1" ht="16.5" x14ac:dyDescent="0.25">
      <c r="A74" s="4"/>
      <c r="B74" s="27" t="s">
        <v>24</v>
      </c>
      <c r="C74" s="27"/>
      <c r="D74" s="27"/>
      <c r="F74" s="28" t="s">
        <v>25</v>
      </c>
      <c r="G74" s="28"/>
      <c r="H74" s="28"/>
    </row>
    <row r="75" spans="1:8" s="1" customFormat="1" ht="16.5" x14ac:dyDescent="0.25">
      <c r="B75" s="29" t="s">
        <v>26</v>
      </c>
      <c r="C75" s="29"/>
      <c r="D75" s="29"/>
      <c r="F75" s="30" t="s">
        <v>26</v>
      </c>
      <c r="G75" s="30"/>
      <c r="H75" s="30"/>
    </row>
    <row r="76" spans="1:8" s="1" customFormat="1" ht="16.5" x14ac:dyDescent="0.25">
      <c r="D76" s="2"/>
      <c r="F76" s="3"/>
      <c r="G76" s="3"/>
      <c r="H76" s="3"/>
    </row>
  </sheetData>
  <mergeCells count="16">
    <mergeCell ref="A6:H6"/>
    <mergeCell ref="B1:D1"/>
    <mergeCell ref="E1:H1"/>
    <mergeCell ref="B2:D2"/>
    <mergeCell ref="E2:H2"/>
    <mergeCell ref="E4:H4"/>
    <mergeCell ref="B74:D74"/>
    <mergeCell ref="F74:H74"/>
    <mergeCell ref="B75:D75"/>
    <mergeCell ref="F75:H75"/>
    <mergeCell ref="A7:H7"/>
    <mergeCell ref="C17:D17"/>
    <mergeCell ref="E17:F17"/>
    <mergeCell ref="A69:E69"/>
    <mergeCell ref="A70:E70"/>
    <mergeCell ref="A72:H72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7AD0-7F41-4CE1-A1C3-58F6B87CBFBE}">
  <sheetPr>
    <pageSetUpPr fitToPage="1"/>
  </sheetPr>
  <dimension ref="A1:J28"/>
  <sheetViews>
    <sheetView topLeftCell="A20" zoomScaleNormal="100" workbookViewId="0">
      <selection activeCell="A19" sqref="A19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50.57031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91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69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0.5" customHeight="1" x14ac:dyDescent="0.25">
      <c r="A20" s="14">
        <v>1</v>
      </c>
      <c r="B20" s="15" t="s">
        <v>584</v>
      </c>
      <c r="C20" s="14" t="s">
        <v>105</v>
      </c>
      <c r="D20" s="16">
        <v>45735</v>
      </c>
      <c r="E20" s="17" t="s">
        <v>70</v>
      </c>
      <c r="F20" s="18">
        <v>2665380</v>
      </c>
      <c r="G20" s="18">
        <v>213230</v>
      </c>
      <c r="H20" s="18">
        <f>+F20+G20</f>
        <v>2878610</v>
      </c>
    </row>
    <row r="21" spans="1:8" s="20" customFormat="1" ht="35.25" customHeight="1" x14ac:dyDescent="0.25">
      <c r="A21" s="33" t="s">
        <v>22</v>
      </c>
      <c r="B21" s="34"/>
      <c r="C21" s="34"/>
      <c r="D21" s="34"/>
      <c r="E21" s="35"/>
      <c r="F21" s="19">
        <f>SUM(F20:F20)</f>
        <v>2665380</v>
      </c>
      <c r="G21" s="19">
        <f>SUM(G20:G20)</f>
        <v>213230</v>
      </c>
      <c r="H21" s="19">
        <f>SUM(H20:H20)</f>
        <v>2878610</v>
      </c>
    </row>
    <row r="22" spans="1:8" s="20" customFormat="1" ht="35.25" customHeight="1" x14ac:dyDescent="0.25">
      <c r="A22" s="36" t="s">
        <v>104</v>
      </c>
      <c r="B22" s="37"/>
      <c r="C22" s="37"/>
      <c r="D22" s="37"/>
      <c r="E22" s="38"/>
      <c r="F22" s="19">
        <f>ROUND(F21*0.02,0)</f>
        <v>53308</v>
      </c>
      <c r="G22" s="19">
        <f>ROUND(F22*0.08,0)</f>
        <v>4265</v>
      </c>
      <c r="H22" s="19">
        <f>F22+G22</f>
        <v>57573</v>
      </c>
    </row>
    <row r="24" spans="1:8" s="1" customFormat="1" ht="16.5" x14ac:dyDescent="0.25">
      <c r="A24" s="39" t="s">
        <v>23</v>
      </c>
      <c r="B24" s="39"/>
      <c r="C24" s="39"/>
      <c r="D24" s="39"/>
      <c r="E24" s="39"/>
      <c r="F24" s="39"/>
      <c r="G24" s="39"/>
      <c r="H24" s="39"/>
    </row>
    <row r="25" spans="1:8" s="1" customFormat="1" ht="16.5" x14ac:dyDescent="0.25">
      <c r="D25" s="2"/>
      <c r="F25" s="3"/>
      <c r="G25" s="3"/>
      <c r="H25" s="3"/>
    </row>
    <row r="26" spans="1:8" s="1" customFormat="1" ht="16.5" x14ac:dyDescent="0.25">
      <c r="A26" s="4"/>
      <c r="B26" s="27" t="s">
        <v>24</v>
      </c>
      <c r="C26" s="27"/>
      <c r="D26" s="27"/>
      <c r="F26" s="28" t="s">
        <v>25</v>
      </c>
      <c r="G26" s="28"/>
      <c r="H26" s="28"/>
    </row>
    <row r="27" spans="1:8" s="1" customFormat="1" ht="16.5" x14ac:dyDescent="0.25">
      <c r="B27" s="29" t="s">
        <v>26</v>
      </c>
      <c r="C27" s="29"/>
      <c r="D27" s="29"/>
      <c r="F27" s="30" t="s">
        <v>26</v>
      </c>
      <c r="G27" s="30"/>
      <c r="H27" s="30"/>
    </row>
    <row r="28" spans="1:8" s="1" customFormat="1" ht="16.5" x14ac:dyDescent="0.25">
      <c r="D28" s="2"/>
      <c r="F28" s="3"/>
      <c r="G28" s="3"/>
      <c r="H28" s="3"/>
    </row>
  </sheetData>
  <mergeCells count="16">
    <mergeCell ref="B26:D26"/>
    <mergeCell ref="F26:H26"/>
    <mergeCell ref="B27:D27"/>
    <mergeCell ref="F27:H27"/>
    <mergeCell ref="A7:H7"/>
    <mergeCell ref="C17:D17"/>
    <mergeCell ref="E17:F17"/>
    <mergeCell ref="A21:E21"/>
    <mergeCell ref="A22:E22"/>
    <mergeCell ref="A24:H24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3"/>
  <sheetViews>
    <sheetView topLeftCell="A72" zoomScaleNormal="100" workbookViewId="0">
      <selection activeCell="A77" sqref="A77:E77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50.57031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92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69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0.5" customHeight="1" x14ac:dyDescent="0.25">
      <c r="A20" s="14">
        <v>1</v>
      </c>
      <c r="B20" s="15" t="s">
        <v>532</v>
      </c>
      <c r="C20" s="14" t="s">
        <v>309</v>
      </c>
      <c r="D20" s="16">
        <v>45656</v>
      </c>
      <c r="E20" s="17" t="s">
        <v>70</v>
      </c>
      <c r="F20" s="18">
        <v>2977110</v>
      </c>
      <c r="G20" s="18">
        <v>238169</v>
      </c>
      <c r="H20" s="18">
        <f>+F20+G20</f>
        <v>3215279</v>
      </c>
    </row>
    <row r="21" spans="1:8" ht="40.5" customHeight="1" x14ac:dyDescent="0.25">
      <c r="A21" s="14">
        <v>2</v>
      </c>
      <c r="B21" s="15" t="s">
        <v>533</v>
      </c>
      <c r="C21" s="14" t="s">
        <v>105</v>
      </c>
      <c r="D21" s="16">
        <v>45659</v>
      </c>
      <c r="E21" s="17" t="s">
        <v>70</v>
      </c>
      <c r="F21" s="18">
        <v>7978800</v>
      </c>
      <c r="G21" s="18">
        <v>638304</v>
      </c>
      <c r="H21" s="18">
        <f t="shared" ref="H21:H75" si="0">+F21+G21</f>
        <v>8617104</v>
      </c>
    </row>
    <row r="22" spans="1:8" ht="40.5" customHeight="1" x14ac:dyDescent="0.25">
      <c r="A22" s="14">
        <v>3</v>
      </c>
      <c r="B22" s="15" t="s">
        <v>534</v>
      </c>
      <c r="C22" s="14" t="s">
        <v>105</v>
      </c>
      <c r="D22" s="16">
        <v>45660</v>
      </c>
      <c r="E22" s="17" t="s">
        <v>70</v>
      </c>
      <c r="F22" s="18">
        <v>4762650</v>
      </c>
      <c r="G22" s="18">
        <v>381012</v>
      </c>
      <c r="H22" s="18">
        <f t="shared" si="0"/>
        <v>5143662</v>
      </c>
    </row>
    <row r="23" spans="1:8" ht="40.5" customHeight="1" x14ac:dyDescent="0.25">
      <c r="A23" s="14">
        <v>4</v>
      </c>
      <c r="B23" s="15" t="s">
        <v>535</v>
      </c>
      <c r="C23" s="14" t="s">
        <v>105</v>
      </c>
      <c r="D23" s="16">
        <v>45660</v>
      </c>
      <c r="E23" s="17" t="s">
        <v>70</v>
      </c>
      <c r="F23" s="18">
        <v>4762650</v>
      </c>
      <c r="G23" s="18">
        <v>381012</v>
      </c>
      <c r="H23" s="18">
        <f t="shared" ref="H23:H73" si="1">+F23+G23</f>
        <v>5143662</v>
      </c>
    </row>
    <row r="24" spans="1:8" ht="40.5" customHeight="1" x14ac:dyDescent="0.25">
      <c r="A24" s="14">
        <v>5</v>
      </c>
      <c r="B24" s="15" t="s">
        <v>536</v>
      </c>
      <c r="C24" s="14" t="s">
        <v>105</v>
      </c>
      <c r="D24" s="16">
        <v>45663</v>
      </c>
      <c r="E24" s="17" t="s">
        <v>70</v>
      </c>
      <c r="F24" s="18">
        <v>6906750</v>
      </c>
      <c r="G24" s="18">
        <v>552540</v>
      </c>
      <c r="H24" s="18">
        <f t="shared" si="1"/>
        <v>7459290</v>
      </c>
    </row>
    <row r="25" spans="1:8" ht="40.5" customHeight="1" x14ac:dyDescent="0.25">
      <c r="A25" s="14">
        <v>6</v>
      </c>
      <c r="B25" s="15" t="s">
        <v>537</v>
      </c>
      <c r="C25" s="14" t="s">
        <v>105</v>
      </c>
      <c r="D25" s="16">
        <v>45665</v>
      </c>
      <c r="E25" s="17" t="s">
        <v>70</v>
      </c>
      <c r="F25" s="18">
        <v>12741450</v>
      </c>
      <c r="G25" s="18">
        <v>1019316</v>
      </c>
      <c r="H25" s="18">
        <f t="shared" si="1"/>
        <v>13760766</v>
      </c>
    </row>
    <row r="26" spans="1:8" ht="40.5" customHeight="1" x14ac:dyDescent="0.25">
      <c r="A26" s="14">
        <v>7</v>
      </c>
      <c r="B26" s="15" t="s">
        <v>538</v>
      </c>
      <c r="C26" s="14" t="s">
        <v>105</v>
      </c>
      <c r="D26" s="16">
        <v>45670</v>
      </c>
      <c r="E26" s="17" t="s">
        <v>70</v>
      </c>
      <c r="F26" s="18">
        <v>4762650</v>
      </c>
      <c r="G26" s="18">
        <v>381012</v>
      </c>
      <c r="H26" s="18">
        <f t="shared" si="1"/>
        <v>5143662</v>
      </c>
    </row>
    <row r="27" spans="1:8" ht="40.5" customHeight="1" x14ac:dyDescent="0.25">
      <c r="A27" s="14">
        <v>8</v>
      </c>
      <c r="B27" s="15" t="s">
        <v>539</v>
      </c>
      <c r="C27" s="14" t="s">
        <v>105</v>
      </c>
      <c r="D27" s="16">
        <v>45672</v>
      </c>
      <c r="E27" s="17" t="s">
        <v>70</v>
      </c>
      <c r="F27" s="18">
        <v>4762650</v>
      </c>
      <c r="G27" s="18">
        <v>381012</v>
      </c>
      <c r="H27" s="18">
        <f t="shared" si="1"/>
        <v>5143662</v>
      </c>
    </row>
    <row r="28" spans="1:8" ht="40.5" customHeight="1" x14ac:dyDescent="0.25">
      <c r="A28" s="14">
        <v>9</v>
      </c>
      <c r="B28" s="15" t="s">
        <v>540</v>
      </c>
      <c r="C28" s="14" t="s">
        <v>105</v>
      </c>
      <c r="D28" s="16">
        <v>45677</v>
      </c>
      <c r="E28" s="17" t="s">
        <v>70</v>
      </c>
      <c r="F28" s="18">
        <v>2144100</v>
      </c>
      <c r="G28" s="18">
        <v>171528</v>
      </c>
      <c r="H28" s="18">
        <f t="shared" si="1"/>
        <v>2315628</v>
      </c>
    </row>
    <row r="29" spans="1:8" ht="40.5" customHeight="1" x14ac:dyDescent="0.25">
      <c r="A29" s="14">
        <v>10</v>
      </c>
      <c r="B29" s="15" t="s">
        <v>541</v>
      </c>
      <c r="C29" s="14" t="s">
        <v>105</v>
      </c>
      <c r="D29" s="16">
        <v>45679</v>
      </c>
      <c r="E29" s="17" t="s">
        <v>70</v>
      </c>
      <c r="F29" s="18">
        <v>2262254</v>
      </c>
      <c r="G29" s="18">
        <v>180980</v>
      </c>
      <c r="H29" s="18">
        <f t="shared" si="1"/>
        <v>2443234</v>
      </c>
    </row>
    <row r="30" spans="1:8" ht="40.5" customHeight="1" x14ac:dyDescent="0.25">
      <c r="A30" s="14">
        <v>11</v>
      </c>
      <c r="B30" s="15" t="s">
        <v>542</v>
      </c>
      <c r="C30" s="14" t="s">
        <v>105</v>
      </c>
      <c r="D30" s="16">
        <v>45694</v>
      </c>
      <c r="E30" s="17" t="s">
        <v>70</v>
      </c>
      <c r="F30" s="18">
        <v>3394065</v>
      </c>
      <c r="G30" s="18">
        <v>271525</v>
      </c>
      <c r="H30" s="18">
        <f t="shared" si="1"/>
        <v>3665590</v>
      </c>
    </row>
    <row r="31" spans="1:8" ht="40.5" customHeight="1" x14ac:dyDescent="0.25">
      <c r="A31" s="14">
        <v>12</v>
      </c>
      <c r="B31" s="15" t="s">
        <v>543</v>
      </c>
      <c r="C31" s="14" t="s">
        <v>105</v>
      </c>
      <c r="D31" s="16">
        <v>45698</v>
      </c>
      <c r="E31" s="17" t="s">
        <v>70</v>
      </c>
      <c r="F31" s="18">
        <v>2262710</v>
      </c>
      <c r="G31" s="18">
        <v>181017</v>
      </c>
      <c r="H31" s="18">
        <f t="shared" si="1"/>
        <v>2443727</v>
      </c>
    </row>
    <row r="32" spans="1:8" ht="40.5" customHeight="1" x14ac:dyDescent="0.25">
      <c r="A32" s="14">
        <v>13</v>
      </c>
      <c r="B32" s="15" t="s">
        <v>544</v>
      </c>
      <c r="C32" s="14" t="s">
        <v>105</v>
      </c>
      <c r="D32" s="16">
        <v>45705</v>
      </c>
      <c r="E32" s="17" t="s">
        <v>70</v>
      </c>
      <c r="F32" s="18">
        <v>1785990</v>
      </c>
      <c r="G32" s="18">
        <v>142879</v>
      </c>
      <c r="H32" s="18">
        <f t="shared" si="1"/>
        <v>1928869</v>
      </c>
    </row>
    <row r="33" spans="1:8" ht="40.5" customHeight="1" x14ac:dyDescent="0.25">
      <c r="A33" s="14">
        <v>14</v>
      </c>
      <c r="B33" s="15" t="s">
        <v>545</v>
      </c>
      <c r="C33" s="14" t="s">
        <v>105</v>
      </c>
      <c r="D33" s="16">
        <v>45712</v>
      </c>
      <c r="E33" s="17" t="s">
        <v>70</v>
      </c>
      <c r="F33" s="18">
        <v>2262710</v>
      </c>
      <c r="G33" s="18">
        <v>181017</v>
      </c>
      <c r="H33" s="18">
        <f t="shared" si="1"/>
        <v>2443727</v>
      </c>
    </row>
    <row r="34" spans="1:8" ht="40.5" customHeight="1" x14ac:dyDescent="0.25">
      <c r="A34" s="14">
        <v>15</v>
      </c>
      <c r="B34" s="15" t="s">
        <v>546</v>
      </c>
      <c r="C34" s="14" t="s">
        <v>105</v>
      </c>
      <c r="D34" s="16">
        <v>45719</v>
      </c>
      <c r="E34" s="17" t="s">
        <v>70</v>
      </c>
      <c r="F34" s="18">
        <v>2858040</v>
      </c>
      <c r="G34" s="18">
        <v>228643</v>
      </c>
      <c r="H34" s="18">
        <f t="shared" si="1"/>
        <v>3086683</v>
      </c>
    </row>
    <row r="35" spans="1:8" ht="40.5" customHeight="1" x14ac:dyDescent="0.25">
      <c r="A35" s="14">
        <v>16</v>
      </c>
      <c r="B35" s="15" t="s">
        <v>547</v>
      </c>
      <c r="C35" s="14" t="s">
        <v>105</v>
      </c>
      <c r="D35" s="16">
        <v>45719</v>
      </c>
      <c r="E35" s="17" t="s">
        <v>70</v>
      </c>
      <c r="F35" s="18">
        <v>2262710</v>
      </c>
      <c r="G35" s="18">
        <v>181017</v>
      </c>
      <c r="H35" s="18">
        <f t="shared" si="1"/>
        <v>2443727</v>
      </c>
    </row>
    <row r="36" spans="1:8" ht="40.5" customHeight="1" x14ac:dyDescent="0.25">
      <c r="A36" s="14">
        <v>17</v>
      </c>
      <c r="B36" s="15" t="s">
        <v>548</v>
      </c>
      <c r="C36" s="14" t="s">
        <v>105</v>
      </c>
      <c r="D36" s="16">
        <v>45717</v>
      </c>
      <c r="E36" s="17" t="s">
        <v>70</v>
      </c>
      <c r="F36" s="18">
        <v>2576534</v>
      </c>
      <c r="G36" s="18">
        <v>206123</v>
      </c>
      <c r="H36" s="18">
        <f t="shared" si="1"/>
        <v>2782657</v>
      </c>
    </row>
    <row r="37" spans="1:8" ht="40.5" customHeight="1" x14ac:dyDescent="0.25">
      <c r="A37" s="14">
        <v>18</v>
      </c>
      <c r="B37" s="15" t="s">
        <v>549</v>
      </c>
      <c r="C37" s="14" t="s">
        <v>105</v>
      </c>
      <c r="D37" s="16">
        <v>45748</v>
      </c>
      <c r="E37" s="17" t="s">
        <v>70</v>
      </c>
      <c r="F37" s="18">
        <v>1190660</v>
      </c>
      <c r="G37" s="18">
        <v>95253</v>
      </c>
      <c r="H37" s="18">
        <f t="shared" si="1"/>
        <v>1285913</v>
      </c>
    </row>
    <row r="38" spans="1:8" ht="40.5" customHeight="1" x14ac:dyDescent="0.25">
      <c r="A38" s="14">
        <v>19</v>
      </c>
      <c r="B38" s="15" t="s">
        <v>550</v>
      </c>
      <c r="C38" s="14" t="s">
        <v>105</v>
      </c>
      <c r="D38" s="16">
        <v>45751</v>
      </c>
      <c r="E38" s="17" t="s">
        <v>70</v>
      </c>
      <c r="F38" s="18">
        <v>2381320</v>
      </c>
      <c r="G38" s="18">
        <v>190506</v>
      </c>
      <c r="H38" s="18">
        <f t="shared" si="1"/>
        <v>2571826</v>
      </c>
    </row>
    <row r="39" spans="1:8" ht="40.5" customHeight="1" x14ac:dyDescent="0.25">
      <c r="A39" s="14">
        <v>20</v>
      </c>
      <c r="B39" s="15" t="s">
        <v>551</v>
      </c>
      <c r="C39" s="14" t="s">
        <v>106</v>
      </c>
      <c r="D39" s="16">
        <v>45764</v>
      </c>
      <c r="E39" s="17" t="s">
        <v>70</v>
      </c>
      <c r="F39" s="18">
        <v>-238132</v>
      </c>
      <c r="G39" s="18">
        <v>-19051</v>
      </c>
      <c r="H39" s="18">
        <f t="shared" si="1"/>
        <v>-257183</v>
      </c>
    </row>
    <row r="40" spans="1:8" ht="40.5" customHeight="1" x14ac:dyDescent="0.25">
      <c r="A40" s="14">
        <v>21</v>
      </c>
      <c r="B40" s="15" t="s">
        <v>552</v>
      </c>
      <c r="C40" s="14" t="s">
        <v>105</v>
      </c>
      <c r="D40" s="16">
        <v>45765</v>
      </c>
      <c r="E40" s="17" t="s">
        <v>70</v>
      </c>
      <c r="F40" s="18">
        <v>3512675</v>
      </c>
      <c r="G40" s="18">
        <v>281014</v>
      </c>
      <c r="H40" s="18">
        <f t="shared" si="1"/>
        <v>3793689</v>
      </c>
    </row>
    <row r="41" spans="1:8" ht="40.5" customHeight="1" x14ac:dyDescent="0.25">
      <c r="A41" s="14">
        <v>22</v>
      </c>
      <c r="B41" s="15" t="s">
        <v>553</v>
      </c>
      <c r="C41" s="14" t="s">
        <v>105</v>
      </c>
      <c r="D41" s="16">
        <v>45772</v>
      </c>
      <c r="E41" s="17" t="s">
        <v>70</v>
      </c>
      <c r="F41" s="18">
        <v>1608075</v>
      </c>
      <c r="G41" s="18">
        <v>128646</v>
      </c>
      <c r="H41" s="18">
        <f t="shared" si="1"/>
        <v>1736721</v>
      </c>
    </row>
    <row r="42" spans="1:8" ht="40.5" customHeight="1" x14ac:dyDescent="0.25">
      <c r="A42" s="14">
        <v>23</v>
      </c>
      <c r="B42" s="15" t="s">
        <v>554</v>
      </c>
      <c r="C42" s="14" t="s">
        <v>105</v>
      </c>
      <c r="D42" s="16">
        <v>45784</v>
      </c>
      <c r="E42" s="17" t="s">
        <v>70</v>
      </c>
      <c r="F42" s="18">
        <v>2203405</v>
      </c>
      <c r="G42" s="18">
        <v>176272</v>
      </c>
      <c r="H42" s="18">
        <f t="shared" si="1"/>
        <v>2379677</v>
      </c>
    </row>
    <row r="43" spans="1:8" ht="40.5" customHeight="1" x14ac:dyDescent="0.25">
      <c r="A43" s="14">
        <v>24</v>
      </c>
      <c r="B43" s="15" t="s">
        <v>555</v>
      </c>
      <c r="C43" s="14" t="s">
        <v>105</v>
      </c>
      <c r="D43" s="16">
        <v>45791</v>
      </c>
      <c r="E43" s="17" t="s">
        <v>70</v>
      </c>
      <c r="F43" s="18">
        <v>2322015</v>
      </c>
      <c r="G43" s="18">
        <v>185761</v>
      </c>
      <c r="H43" s="18">
        <f t="shared" si="1"/>
        <v>2507776</v>
      </c>
    </row>
    <row r="44" spans="1:8" ht="40.5" customHeight="1" x14ac:dyDescent="0.25">
      <c r="A44" s="14">
        <v>25</v>
      </c>
      <c r="B44" s="15" t="s">
        <v>556</v>
      </c>
      <c r="C44" s="14" t="s">
        <v>105</v>
      </c>
      <c r="D44" s="16">
        <v>45812</v>
      </c>
      <c r="E44" s="17" t="s">
        <v>70</v>
      </c>
      <c r="F44" s="18">
        <v>1726685</v>
      </c>
      <c r="G44" s="18">
        <v>138135</v>
      </c>
      <c r="H44" s="18">
        <f t="shared" si="1"/>
        <v>1864820</v>
      </c>
    </row>
    <row r="45" spans="1:8" ht="40.5" customHeight="1" x14ac:dyDescent="0.25">
      <c r="A45" s="14">
        <v>26</v>
      </c>
      <c r="B45" s="15" t="s">
        <v>557</v>
      </c>
      <c r="C45" s="14" t="s">
        <v>105</v>
      </c>
      <c r="D45" s="16">
        <v>45824</v>
      </c>
      <c r="E45" s="17" t="s">
        <v>70</v>
      </c>
      <c r="F45" s="18">
        <v>2262710</v>
      </c>
      <c r="G45" s="18">
        <v>181017</v>
      </c>
      <c r="H45" s="18">
        <f t="shared" si="1"/>
        <v>2443727</v>
      </c>
    </row>
    <row r="46" spans="1:8" ht="40.5" customHeight="1" x14ac:dyDescent="0.25">
      <c r="A46" s="14">
        <v>27</v>
      </c>
      <c r="B46" s="15" t="s">
        <v>558</v>
      </c>
      <c r="C46" s="14" t="s">
        <v>105</v>
      </c>
      <c r="D46" s="16">
        <v>45831</v>
      </c>
      <c r="E46" s="17" t="s">
        <v>70</v>
      </c>
      <c r="F46" s="18">
        <v>2381320</v>
      </c>
      <c r="G46" s="18">
        <v>190506</v>
      </c>
      <c r="H46" s="18">
        <f t="shared" si="1"/>
        <v>2571826</v>
      </c>
    </row>
    <row r="47" spans="1:8" ht="40.5" customHeight="1" x14ac:dyDescent="0.25">
      <c r="A47" s="14">
        <v>28</v>
      </c>
      <c r="B47" s="15" t="s">
        <v>559</v>
      </c>
      <c r="C47" s="14" t="s">
        <v>105</v>
      </c>
      <c r="D47" s="16">
        <v>45839</v>
      </c>
      <c r="E47" s="17" t="s">
        <v>70</v>
      </c>
      <c r="F47" s="18">
        <v>1110580</v>
      </c>
      <c r="G47" s="18">
        <v>88846</v>
      </c>
      <c r="H47" s="18">
        <f t="shared" si="1"/>
        <v>1199426</v>
      </c>
    </row>
    <row r="48" spans="1:8" ht="40.5" customHeight="1" x14ac:dyDescent="0.25">
      <c r="A48" s="14">
        <v>29</v>
      </c>
      <c r="B48" s="15" t="s">
        <v>560</v>
      </c>
      <c r="C48" s="14" t="s">
        <v>105</v>
      </c>
      <c r="D48" s="16">
        <v>45842</v>
      </c>
      <c r="E48" s="17" t="s">
        <v>70</v>
      </c>
      <c r="F48" s="18">
        <v>1488555</v>
      </c>
      <c r="G48" s="18">
        <v>119084</v>
      </c>
      <c r="H48" s="18">
        <f t="shared" si="1"/>
        <v>1607639</v>
      </c>
    </row>
    <row r="49" spans="1:8" ht="40.5" customHeight="1" x14ac:dyDescent="0.25">
      <c r="A49" s="14">
        <v>30</v>
      </c>
      <c r="B49" s="15" t="s">
        <v>561</v>
      </c>
      <c r="C49" s="14" t="s">
        <v>105</v>
      </c>
      <c r="D49" s="16">
        <v>45845</v>
      </c>
      <c r="E49" s="17" t="s">
        <v>70</v>
      </c>
      <c r="F49" s="18">
        <v>1488555</v>
      </c>
      <c r="G49" s="18">
        <v>119084</v>
      </c>
      <c r="H49" s="18">
        <f t="shared" si="1"/>
        <v>1607639</v>
      </c>
    </row>
    <row r="50" spans="1:8" ht="40.5" customHeight="1" x14ac:dyDescent="0.25">
      <c r="A50" s="14">
        <v>31</v>
      </c>
      <c r="B50" s="15" t="s">
        <v>562</v>
      </c>
      <c r="C50" s="14" t="s">
        <v>105</v>
      </c>
      <c r="D50" s="16">
        <v>45849</v>
      </c>
      <c r="E50" s="17" t="s">
        <v>70</v>
      </c>
      <c r="F50" s="18">
        <v>1507820</v>
      </c>
      <c r="G50" s="18">
        <v>120626</v>
      </c>
      <c r="H50" s="18">
        <f t="shared" si="1"/>
        <v>1628446</v>
      </c>
    </row>
    <row r="51" spans="1:8" ht="40.5" customHeight="1" x14ac:dyDescent="0.25">
      <c r="A51" s="14">
        <v>32</v>
      </c>
      <c r="B51" s="15" t="s">
        <v>563</v>
      </c>
      <c r="C51" s="14" t="s">
        <v>105</v>
      </c>
      <c r="D51" s="16">
        <v>45852</v>
      </c>
      <c r="E51" s="17" t="s">
        <v>70</v>
      </c>
      <c r="F51" s="18">
        <v>5853965</v>
      </c>
      <c r="G51" s="18">
        <v>468317</v>
      </c>
      <c r="H51" s="18">
        <f t="shared" si="1"/>
        <v>6322282</v>
      </c>
    </row>
    <row r="52" spans="1:8" ht="40.5" customHeight="1" x14ac:dyDescent="0.25">
      <c r="A52" s="14">
        <v>33</v>
      </c>
      <c r="B52" s="15" t="s">
        <v>564</v>
      </c>
      <c r="C52" s="14" t="s">
        <v>105</v>
      </c>
      <c r="D52" s="16">
        <v>45856</v>
      </c>
      <c r="E52" s="17" t="s">
        <v>70</v>
      </c>
      <c r="F52" s="18">
        <v>2857590</v>
      </c>
      <c r="G52" s="18">
        <v>228607</v>
      </c>
      <c r="H52" s="18">
        <f t="shared" si="1"/>
        <v>3086197</v>
      </c>
    </row>
    <row r="53" spans="1:8" ht="40.5" customHeight="1" x14ac:dyDescent="0.25">
      <c r="A53" s="14">
        <v>34</v>
      </c>
      <c r="B53" s="15" t="s">
        <v>565</v>
      </c>
      <c r="C53" s="14" t="s">
        <v>105</v>
      </c>
      <c r="D53" s="16">
        <v>45884</v>
      </c>
      <c r="E53" s="17" t="s">
        <v>70</v>
      </c>
      <c r="F53" s="18">
        <v>1608075</v>
      </c>
      <c r="G53" s="18">
        <v>128646</v>
      </c>
      <c r="H53" s="18">
        <f t="shared" si="1"/>
        <v>1736721</v>
      </c>
    </row>
    <row r="54" spans="1:8" ht="40.5" customHeight="1" x14ac:dyDescent="0.25">
      <c r="A54" s="14">
        <v>35</v>
      </c>
      <c r="B54" s="15" t="s">
        <v>566</v>
      </c>
      <c r="C54" s="14" t="s">
        <v>105</v>
      </c>
      <c r="D54" s="16">
        <v>45884</v>
      </c>
      <c r="E54" s="17" t="s">
        <v>70</v>
      </c>
      <c r="F54" s="18">
        <v>536025</v>
      </c>
      <c r="G54" s="18">
        <v>42882</v>
      </c>
      <c r="H54" s="18">
        <f t="shared" si="1"/>
        <v>578907</v>
      </c>
    </row>
    <row r="55" spans="1:8" ht="40.5" customHeight="1" x14ac:dyDescent="0.25">
      <c r="A55" s="14">
        <v>36</v>
      </c>
      <c r="B55" s="15" t="s">
        <v>567</v>
      </c>
      <c r="C55" s="14" t="s">
        <v>105</v>
      </c>
      <c r="D55" s="16">
        <v>45895</v>
      </c>
      <c r="E55" s="17" t="s">
        <v>70</v>
      </c>
      <c r="F55" s="18">
        <v>1627340</v>
      </c>
      <c r="G55" s="18">
        <v>130187</v>
      </c>
      <c r="H55" s="18">
        <f t="shared" si="1"/>
        <v>1757527</v>
      </c>
    </row>
    <row r="56" spans="1:8" ht="40.5" customHeight="1" x14ac:dyDescent="0.25">
      <c r="A56" s="14">
        <v>37</v>
      </c>
      <c r="B56" s="15" t="s">
        <v>568</v>
      </c>
      <c r="C56" s="14" t="s">
        <v>105</v>
      </c>
      <c r="D56" s="16">
        <v>45904</v>
      </c>
      <c r="E56" s="17" t="s">
        <v>70</v>
      </c>
      <c r="F56" s="18">
        <v>2341280</v>
      </c>
      <c r="G56" s="18">
        <v>187302</v>
      </c>
      <c r="H56" s="18">
        <f t="shared" si="1"/>
        <v>2528582</v>
      </c>
    </row>
    <row r="57" spans="1:8" ht="40.5" customHeight="1" x14ac:dyDescent="0.25">
      <c r="A57" s="14">
        <v>38</v>
      </c>
      <c r="B57" s="15" t="s">
        <v>569</v>
      </c>
      <c r="C57" s="14" t="s">
        <v>105</v>
      </c>
      <c r="D57" s="16">
        <v>45909</v>
      </c>
      <c r="E57" s="17" t="s">
        <v>70</v>
      </c>
      <c r="F57" s="18">
        <v>1627340</v>
      </c>
      <c r="G57" s="18">
        <v>130187</v>
      </c>
      <c r="H57" s="18">
        <f t="shared" si="1"/>
        <v>1757527</v>
      </c>
    </row>
    <row r="58" spans="1:8" ht="40.5" customHeight="1" x14ac:dyDescent="0.25">
      <c r="A58" s="14">
        <v>39</v>
      </c>
      <c r="B58" s="15" t="s">
        <v>570</v>
      </c>
      <c r="C58" s="14" t="s">
        <v>105</v>
      </c>
      <c r="D58" s="16">
        <v>45926</v>
      </c>
      <c r="E58" s="17" t="s">
        <v>70</v>
      </c>
      <c r="F58" s="18">
        <v>2381320</v>
      </c>
      <c r="G58" s="18">
        <v>190506</v>
      </c>
      <c r="H58" s="18">
        <f t="shared" si="1"/>
        <v>2571826</v>
      </c>
    </row>
    <row r="59" spans="1:8" ht="40.5" customHeight="1" x14ac:dyDescent="0.25">
      <c r="A59" s="14">
        <v>40</v>
      </c>
      <c r="B59" s="15" t="s">
        <v>571</v>
      </c>
      <c r="C59" s="14" t="s">
        <v>105</v>
      </c>
      <c r="D59" s="16">
        <v>45926</v>
      </c>
      <c r="E59" s="17" t="s">
        <v>70</v>
      </c>
      <c r="F59" s="18">
        <v>1873910</v>
      </c>
      <c r="G59" s="18">
        <v>149913</v>
      </c>
      <c r="H59" s="18">
        <f t="shared" si="1"/>
        <v>2023823</v>
      </c>
    </row>
    <row r="60" spans="1:8" ht="40.5" customHeight="1" x14ac:dyDescent="0.25">
      <c r="A60" s="14">
        <v>41</v>
      </c>
      <c r="B60" s="15" t="s">
        <v>572</v>
      </c>
      <c r="C60" s="14" t="s">
        <v>105</v>
      </c>
      <c r="D60" s="16">
        <v>45940</v>
      </c>
      <c r="E60" s="17" t="s">
        <v>70</v>
      </c>
      <c r="F60" s="18">
        <v>1646605</v>
      </c>
      <c r="G60" s="18">
        <v>131728</v>
      </c>
      <c r="H60" s="18">
        <f t="shared" si="1"/>
        <v>1778333</v>
      </c>
    </row>
    <row r="61" spans="1:8" ht="40.5" customHeight="1" x14ac:dyDescent="0.25">
      <c r="A61" s="14">
        <v>42</v>
      </c>
      <c r="B61" s="15" t="s">
        <v>573</v>
      </c>
      <c r="C61" s="14" t="s">
        <v>105</v>
      </c>
      <c r="D61" s="16">
        <v>45957</v>
      </c>
      <c r="E61" s="17" t="s">
        <v>70</v>
      </c>
      <c r="F61" s="18">
        <v>1518090</v>
      </c>
      <c r="G61" s="18">
        <v>121447</v>
      </c>
      <c r="H61" s="18">
        <f t="shared" si="1"/>
        <v>1639537</v>
      </c>
    </row>
    <row r="62" spans="1:8" ht="40.5" customHeight="1" x14ac:dyDescent="0.25">
      <c r="A62" s="14">
        <v>43</v>
      </c>
      <c r="B62" s="15" t="s">
        <v>574</v>
      </c>
      <c r="C62" s="14" t="s">
        <v>105</v>
      </c>
      <c r="D62" s="16">
        <v>45964</v>
      </c>
      <c r="E62" s="17" t="s">
        <v>70</v>
      </c>
      <c r="F62" s="18">
        <v>1518090</v>
      </c>
      <c r="G62" s="18">
        <v>121447</v>
      </c>
      <c r="H62" s="18">
        <f t="shared" si="1"/>
        <v>1639537</v>
      </c>
    </row>
    <row r="63" spans="1:8" ht="40.5" customHeight="1" x14ac:dyDescent="0.25">
      <c r="A63" s="14">
        <v>44</v>
      </c>
      <c r="B63" s="15" t="s">
        <v>575</v>
      </c>
      <c r="C63" s="14" t="s">
        <v>105</v>
      </c>
      <c r="D63" s="16">
        <v>45968</v>
      </c>
      <c r="E63" s="17" t="s">
        <v>70</v>
      </c>
      <c r="F63" s="18">
        <v>1500860</v>
      </c>
      <c r="G63" s="18">
        <v>120069</v>
      </c>
      <c r="H63" s="18">
        <f t="shared" si="1"/>
        <v>1620929</v>
      </c>
    </row>
    <row r="64" spans="1:8" ht="40.5" customHeight="1" x14ac:dyDescent="0.25">
      <c r="A64" s="14">
        <v>45</v>
      </c>
      <c r="B64" s="15" t="s">
        <v>576</v>
      </c>
      <c r="C64" s="14" t="s">
        <v>105</v>
      </c>
      <c r="D64" s="16">
        <v>45971</v>
      </c>
      <c r="E64" s="17" t="s">
        <v>70</v>
      </c>
      <c r="F64" s="18">
        <v>2446430</v>
      </c>
      <c r="G64" s="18">
        <v>195714</v>
      </c>
      <c r="H64" s="18">
        <f t="shared" si="1"/>
        <v>2642144</v>
      </c>
    </row>
    <row r="65" spans="1:8" ht="40.5" customHeight="1" x14ac:dyDescent="0.25">
      <c r="A65" s="14">
        <v>46</v>
      </c>
      <c r="B65" s="15" t="s">
        <v>577</v>
      </c>
      <c r="C65" s="14" t="s">
        <v>105</v>
      </c>
      <c r="D65" s="16">
        <v>45973</v>
      </c>
      <c r="E65" s="17" t="s">
        <v>70</v>
      </c>
      <c r="F65" s="18">
        <v>555290</v>
      </c>
      <c r="G65" s="18">
        <v>44423</v>
      </c>
      <c r="H65" s="18">
        <f t="shared" si="1"/>
        <v>599713</v>
      </c>
    </row>
    <row r="66" spans="1:8" ht="40.5" customHeight="1" x14ac:dyDescent="0.25">
      <c r="A66" s="14">
        <v>47</v>
      </c>
      <c r="B66" s="15" t="s">
        <v>578</v>
      </c>
      <c r="C66" s="14" t="s">
        <v>105</v>
      </c>
      <c r="D66" s="16">
        <v>45989</v>
      </c>
      <c r="E66" s="17" t="s">
        <v>70</v>
      </c>
      <c r="F66" s="18">
        <v>3017000</v>
      </c>
      <c r="G66" s="18">
        <v>241360</v>
      </c>
      <c r="H66" s="18">
        <f t="shared" si="1"/>
        <v>3258360</v>
      </c>
    </row>
    <row r="67" spans="1:8" ht="40.5" customHeight="1" x14ac:dyDescent="0.25">
      <c r="A67" s="14">
        <v>48</v>
      </c>
      <c r="B67" s="15" t="s">
        <v>578</v>
      </c>
      <c r="C67" s="14" t="s">
        <v>105</v>
      </c>
      <c r="D67" s="16">
        <v>45989</v>
      </c>
      <c r="E67" s="17" t="s">
        <v>70</v>
      </c>
      <c r="F67" s="18">
        <v>411820</v>
      </c>
      <c r="G67" s="18">
        <v>32946</v>
      </c>
      <c r="H67" s="18">
        <f t="shared" si="1"/>
        <v>444766</v>
      </c>
    </row>
    <row r="68" spans="1:8" ht="40.5" customHeight="1" x14ac:dyDescent="0.25">
      <c r="A68" s="14">
        <v>49</v>
      </c>
      <c r="B68" s="15" t="s">
        <v>578</v>
      </c>
      <c r="C68" s="14" t="s">
        <v>105</v>
      </c>
      <c r="D68" s="16">
        <v>45989</v>
      </c>
      <c r="E68" s="17" t="s">
        <v>70</v>
      </c>
      <c r="F68" s="18">
        <v>-411820</v>
      </c>
      <c r="G68" s="18">
        <v>-32946</v>
      </c>
      <c r="H68" s="18">
        <f t="shared" si="1"/>
        <v>-444766</v>
      </c>
    </row>
    <row r="69" spans="1:8" ht="40.5" customHeight="1" x14ac:dyDescent="0.25">
      <c r="A69" s="14">
        <v>50</v>
      </c>
      <c r="B69" s="15" t="s">
        <v>579</v>
      </c>
      <c r="C69" s="14" t="s">
        <v>105</v>
      </c>
      <c r="D69" s="16">
        <v>45989</v>
      </c>
      <c r="E69" s="17" t="s">
        <v>70</v>
      </c>
      <c r="F69" s="18">
        <v>3592610</v>
      </c>
      <c r="G69" s="18">
        <v>287409</v>
      </c>
      <c r="H69" s="18">
        <f t="shared" si="1"/>
        <v>3880019</v>
      </c>
    </row>
    <row r="70" spans="1:8" ht="40.5" customHeight="1" x14ac:dyDescent="0.25">
      <c r="A70" s="14">
        <v>51</v>
      </c>
      <c r="B70" s="15" t="s">
        <v>579</v>
      </c>
      <c r="C70" s="14" t="s">
        <v>105</v>
      </c>
      <c r="D70" s="16">
        <v>45989</v>
      </c>
      <c r="E70" s="17" t="s">
        <v>70</v>
      </c>
      <c r="F70" s="18">
        <v>384510</v>
      </c>
      <c r="G70" s="18">
        <v>30760.799999999999</v>
      </c>
      <c r="H70" s="18">
        <f t="shared" si="1"/>
        <v>415270.8</v>
      </c>
    </row>
    <row r="71" spans="1:8" ht="40.5" customHeight="1" x14ac:dyDescent="0.25">
      <c r="A71" s="14">
        <v>52</v>
      </c>
      <c r="B71" s="15" t="s">
        <v>579</v>
      </c>
      <c r="C71" s="14" t="s">
        <v>105</v>
      </c>
      <c r="D71" s="16">
        <v>45989</v>
      </c>
      <c r="E71" s="17" t="s">
        <v>70</v>
      </c>
      <c r="F71" s="18">
        <v>-384510</v>
      </c>
      <c r="G71" s="18">
        <v>-30760.799999999999</v>
      </c>
      <c r="H71" s="18">
        <f t="shared" si="1"/>
        <v>-415270.8</v>
      </c>
    </row>
    <row r="72" spans="1:8" ht="40.5" customHeight="1" x14ac:dyDescent="0.25">
      <c r="A72" s="14">
        <v>53</v>
      </c>
      <c r="B72" s="15" t="s">
        <v>580</v>
      </c>
      <c r="C72" s="14" t="s">
        <v>105</v>
      </c>
      <c r="D72" s="16">
        <v>46001</v>
      </c>
      <c r="E72" s="17" t="s">
        <v>70</v>
      </c>
      <c r="F72" s="18">
        <v>4554270</v>
      </c>
      <c r="G72" s="18">
        <v>364342</v>
      </c>
      <c r="H72" s="18">
        <f t="shared" si="1"/>
        <v>4918612</v>
      </c>
    </row>
    <row r="73" spans="1:8" ht="40.5" customHeight="1" x14ac:dyDescent="0.25">
      <c r="A73" s="14">
        <v>54</v>
      </c>
      <c r="B73" s="15" t="s">
        <v>581</v>
      </c>
      <c r="C73" s="14" t="s">
        <v>105</v>
      </c>
      <c r="D73" s="16">
        <v>46010</v>
      </c>
      <c r="E73" s="17" t="s">
        <v>70</v>
      </c>
      <c r="F73" s="18">
        <v>6072360</v>
      </c>
      <c r="G73" s="18">
        <v>485789</v>
      </c>
      <c r="H73" s="18">
        <f t="shared" si="1"/>
        <v>6558149</v>
      </c>
    </row>
    <row r="74" spans="1:8" ht="40.5" customHeight="1" x14ac:dyDescent="0.25">
      <c r="A74" s="14">
        <v>55</v>
      </c>
      <c r="B74" s="15" t="s">
        <v>582</v>
      </c>
      <c r="C74" s="14" t="s">
        <v>105</v>
      </c>
      <c r="D74" s="16">
        <v>46015</v>
      </c>
      <c r="E74" s="17" t="s">
        <v>70</v>
      </c>
      <c r="F74" s="18">
        <v>6072360</v>
      </c>
      <c r="G74" s="18">
        <v>485789</v>
      </c>
      <c r="H74" s="18">
        <f t="shared" si="0"/>
        <v>6558149</v>
      </c>
    </row>
    <row r="75" spans="1:8" ht="40.5" customHeight="1" x14ac:dyDescent="0.25">
      <c r="A75" s="14">
        <v>56</v>
      </c>
      <c r="B75" s="15" t="s">
        <v>583</v>
      </c>
      <c r="C75" s="14" t="s">
        <v>105</v>
      </c>
      <c r="D75" s="16">
        <v>46017</v>
      </c>
      <c r="E75" s="17" t="s">
        <v>70</v>
      </c>
      <c r="F75" s="18">
        <v>3572205</v>
      </c>
      <c r="G75" s="18">
        <v>285776</v>
      </c>
      <c r="H75" s="18">
        <f t="shared" si="0"/>
        <v>3857981</v>
      </c>
    </row>
    <row r="76" spans="1:8" s="20" customFormat="1" ht="35.25" customHeight="1" x14ac:dyDescent="0.25">
      <c r="A76" s="33" t="s">
        <v>22</v>
      </c>
      <c r="B76" s="34"/>
      <c r="C76" s="34"/>
      <c r="D76" s="34"/>
      <c r="E76" s="35"/>
      <c r="F76" s="19">
        <f>SUM(F20:F75)</f>
        <v>153183081</v>
      </c>
      <c r="G76" s="19">
        <f>SUM(G20:G75)</f>
        <v>12254645</v>
      </c>
      <c r="H76" s="19">
        <f>SUM(H20:H75)</f>
        <v>165437726</v>
      </c>
    </row>
    <row r="77" spans="1:8" s="20" customFormat="1" ht="35.25" customHeight="1" x14ac:dyDescent="0.25">
      <c r="A77" s="36" t="s">
        <v>104</v>
      </c>
      <c r="B77" s="37"/>
      <c r="C77" s="37"/>
      <c r="D77" s="37"/>
      <c r="E77" s="38"/>
      <c r="F77" s="19">
        <f>ROUND(F76*0.02,0)</f>
        <v>3063662</v>
      </c>
      <c r="G77" s="19">
        <f>ROUND(F77*0.08,0)</f>
        <v>245093</v>
      </c>
      <c r="H77" s="19">
        <f>F77+G77</f>
        <v>3308755</v>
      </c>
    </row>
    <row r="79" spans="1:8" s="1" customFormat="1" ht="16.5" x14ac:dyDescent="0.25">
      <c r="A79" s="39" t="s">
        <v>23</v>
      </c>
      <c r="B79" s="39"/>
      <c r="C79" s="39"/>
      <c r="D79" s="39"/>
      <c r="E79" s="39"/>
      <c r="F79" s="39"/>
      <c r="G79" s="39"/>
      <c r="H79" s="39"/>
    </row>
    <row r="80" spans="1:8" s="1" customFormat="1" ht="16.5" x14ac:dyDescent="0.25">
      <c r="D80" s="2"/>
      <c r="F80" s="3"/>
      <c r="G80" s="3"/>
      <c r="H80" s="3"/>
    </row>
    <row r="81" spans="1:8" s="1" customFormat="1" ht="16.5" x14ac:dyDescent="0.25">
      <c r="A81" s="4"/>
      <c r="B81" s="27" t="s">
        <v>24</v>
      </c>
      <c r="C81" s="27"/>
      <c r="D81" s="27"/>
      <c r="F81" s="28" t="s">
        <v>25</v>
      </c>
      <c r="G81" s="28"/>
      <c r="H81" s="28"/>
    </row>
    <row r="82" spans="1:8" s="1" customFormat="1" ht="16.5" x14ac:dyDescent="0.25">
      <c r="B82" s="29" t="s">
        <v>26</v>
      </c>
      <c r="C82" s="29"/>
      <c r="D82" s="29"/>
      <c r="F82" s="30" t="s">
        <v>26</v>
      </c>
      <c r="G82" s="30"/>
      <c r="H82" s="30"/>
    </row>
    <row r="83" spans="1:8" s="1" customFormat="1" ht="16.5" x14ac:dyDescent="0.25">
      <c r="D83" s="2"/>
      <c r="F83" s="3"/>
      <c r="G83" s="3"/>
      <c r="H83" s="3"/>
    </row>
  </sheetData>
  <mergeCells count="16">
    <mergeCell ref="A6:H6"/>
    <mergeCell ref="B1:D1"/>
    <mergeCell ref="E1:H1"/>
    <mergeCell ref="B2:D2"/>
    <mergeCell ref="E2:H2"/>
    <mergeCell ref="E4:H4"/>
    <mergeCell ref="B81:D81"/>
    <mergeCell ref="F81:H81"/>
    <mergeCell ref="B82:D82"/>
    <mergeCell ref="F82:H82"/>
    <mergeCell ref="A7:H7"/>
    <mergeCell ref="C17:D17"/>
    <mergeCell ref="E17:F17"/>
    <mergeCell ref="A76:E76"/>
    <mergeCell ref="A77:E77"/>
    <mergeCell ref="A79:H79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1"/>
  <sheetViews>
    <sheetView topLeftCell="A80" zoomScaleNormal="100" workbookViewId="0">
      <selection activeCell="F85" sqref="F85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48.1406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93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GÒ VẤP</v>
      </c>
      <c r="D14" s="6"/>
      <c r="F14" s="8"/>
      <c r="G14" s="8"/>
      <c r="H14" s="8"/>
      <c r="J14" s="7" t="s">
        <v>57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0304741634-010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18, Đường Phan Văn Trị, Phường Gò Vấp,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8" customHeight="1" x14ac:dyDescent="0.25">
      <c r="A20" s="14">
        <v>1</v>
      </c>
      <c r="B20" s="15" t="s">
        <v>472</v>
      </c>
      <c r="C20" s="14" t="s">
        <v>105</v>
      </c>
      <c r="D20" s="16">
        <v>45661</v>
      </c>
      <c r="E20" s="17" t="s">
        <v>58</v>
      </c>
      <c r="F20" s="18">
        <v>10516060</v>
      </c>
      <c r="G20" s="18">
        <v>841285</v>
      </c>
      <c r="H20" s="18">
        <f>+F20+G20</f>
        <v>11357345</v>
      </c>
    </row>
    <row r="21" spans="1:8" ht="48" customHeight="1" x14ac:dyDescent="0.25">
      <c r="A21" s="14">
        <v>2</v>
      </c>
      <c r="B21" s="15" t="s">
        <v>473</v>
      </c>
      <c r="C21" s="14" t="s">
        <v>105</v>
      </c>
      <c r="D21" s="16">
        <v>45661</v>
      </c>
      <c r="E21" s="17" t="s">
        <v>58</v>
      </c>
      <c r="F21" s="18">
        <v>25991350</v>
      </c>
      <c r="G21" s="18">
        <v>2079308</v>
      </c>
      <c r="H21" s="18">
        <f t="shared" ref="H21:H23" si="0">+F21+G21</f>
        <v>28070658</v>
      </c>
    </row>
    <row r="22" spans="1:8" ht="48" customHeight="1" x14ac:dyDescent="0.25">
      <c r="A22" s="14">
        <v>3</v>
      </c>
      <c r="B22" s="15" t="s">
        <v>474</v>
      </c>
      <c r="C22" s="14" t="s">
        <v>105</v>
      </c>
      <c r="D22" s="16">
        <v>45668</v>
      </c>
      <c r="E22" s="17" t="s">
        <v>58</v>
      </c>
      <c r="F22" s="18">
        <v>10122900</v>
      </c>
      <c r="G22" s="18">
        <v>809832</v>
      </c>
      <c r="H22" s="18">
        <f t="shared" si="0"/>
        <v>10932732</v>
      </c>
    </row>
    <row r="23" spans="1:8" ht="48" customHeight="1" x14ac:dyDescent="0.25">
      <c r="A23" s="14">
        <v>4</v>
      </c>
      <c r="B23" s="15" t="s">
        <v>475</v>
      </c>
      <c r="C23" s="14" t="s">
        <v>105</v>
      </c>
      <c r="D23" s="16">
        <v>45671</v>
      </c>
      <c r="E23" s="17" t="s">
        <v>58</v>
      </c>
      <c r="F23" s="18">
        <v>10003380</v>
      </c>
      <c r="G23" s="18">
        <v>800270</v>
      </c>
      <c r="H23" s="18">
        <f t="shared" si="0"/>
        <v>10803650</v>
      </c>
    </row>
    <row r="24" spans="1:8" ht="48" customHeight="1" x14ac:dyDescent="0.25">
      <c r="A24" s="14">
        <v>5</v>
      </c>
      <c r="B24" s="15" t="s">
        <v>476</v>
      </c>
      <c r="C24" s="14" t="s">
        <v>105</v>
      </c>
      <c r="D24" s="16">
        <v>45682</v>
      </c>
      <c r="E24" s="17" t="s">
        <v>58</v>
      </c>
      <c r="F24" s="18">
        <v>32780380</v>
      </c>
      <c r="G24" s="18">
        <v>2622430.4</v>
      </c>
      <c r="H24" s="18">
        <f t="shared" ref="H24:H81" si="1">+F24+G24</f>
        <v>35402810.399999999</v>
      </c>
    </row>
    <row r="25" spans="1:8" ht="48" customHeight="1" x14ac:dyDescent="0.25">
      <c r="A25" s="14">
        <v>6</v>
      </c>
      <c r="B25" s="15" t="s">
        <v>477</v>
      </c>
      <c r="C25" s="14" t="s">
        <v>105</v>
      </c>
      <c r="D25" s="16">
        <v>45722</v>
      </c>
      <c r="E25" s="17" t="s">
        <v>58</v>
      </c>
      <c r="F25" s="18">
        <v>2262710</v>
      </c>
      <c r="G25" s="18">
        <v>181017</v>
      </c>
      <c r="H25" s="18">
        <f t="shared" si="1"/>
        <v>2443727</v>
      </c>
    </row>
    <row r="26" spans="1:8" ht="48" customHeight="1" x14ac:dyDescent="0.25">
      <c r="A26" s="14">
        <v>7</v>
      </c>
      <c r="B26" s="15" t="s">
        <v>478</v>
      </c>
      <c r="C26" s="14" t="s">
        <v>105</v>
      </c>
      <c r="D26" s="16">
        <v>45729</v>
      </c>
      <c r="E26" s="17" t="s">
        <v>58</v>
      </c>
      <c r="F26" s="18">
        <v>2262710</v>
      </c>
      <c r="G26" s="18">
        <v>181017</v>
      </c>
      <c r="H26" s="18">
        <f t="shared" ref="H26:H79" si="2">+F26+G26</f>
        <v>2443727</v>
      </c>
    </row>
    <row r="27" spans="1:8" ht="48" customHeight="1" x14ac:dyDescent="0.25">
      <c r="A27" s="14">
        <v>8</v>
      </c>
      <c r="B27" s="15" t="s">
        <v>479</v>
      </c>
      <c r="C27" s="14" t="s">
        <v>105</v>
      </c>
      <c r="D27" s="16">
        <v>45740</v>
      </c>
      <c r="E27" s="17" t="s">
        <v>58</v>
      </c>
      <c r="F27" s="18">
        <v>2523350</v>
      </c>
      <c r="G27" s="18">
        <v>201868</v>
      </c>
      <c r="H27" s="18">
        <f t="shared" si="2"/>
        <v>2725218</v>
      </c>
    </row>
    <row r="28" spans="1:8" ht="48" customHeight="1" x14ac:dyDescent="0.25">
      <c r="A28" s="14">
        <v>9</v>
      </c>
      <c r="B28" s="15" t="s">
        <v>480</v>
      </c>
      <c r="C28" s="14" t="s">
        <v>105</v>
      </c>
      <c r="D28" s="16">
        <v>45748</v>
      </c>
      <c r="E28" s="17" t="s">
        <v>58</v>
      </c>
      <c r="F28" s="18">
        <v>2170915</v>
      </c>
      <c r="G28" s="18">
        <v>173673</v>
      </c>
      <c r="H28" s="18">
        <f t="shared" si="2"/>
        <v>2344588</v>
      </c>
    </row>
    <row r="29" spans="1:8" ht="48" customHeight="1" x14ac:dyDescent="0.25">
      <c r="A29" s="14">
        <v>10</v>
      </c>
      <c r="B29" s="15" t="s">
        <v>481</v>
      </c>
      <c r="C29" s="14" t="s">
        <v>105</v>
      </c>
      <c r="D29" s="16">
        <v>45757</v>
      </c>
      <c r="E29" s="17" t="s">
        <v>58</v>
      </c>
      <c r="F29" s="18">
        <v>3746500</v>
      </c>
      <c r="G29" s="18">
        <v>299720</v>
      </c>
      <c r="H29" s="18">
        <f t="shared" si="2"/>
        <v>4046220</v>
      </c>
    </row>
    <row r="30" spans="1:8" ht="48" customHeight="1" x14ac:dyDescent="0.25">
      <c r="A30" s="14">
        <v>11</v>
      </c>
      <c r="B30" s="15" t="s">
        <v>482</v>
      </c>
      <c r="C30" s="14" t="s">
        <v>105</v>
      </c>
      <c r="D30" s="16">
        <v>45775</v>
      </c>
      <c r="E30" s="17" t="s">
        <v>58</v>
      </c>
      <c r="F30" s="18">
        <v>3373290</v>
      </c>
      <c r="G30" s="18">
        <v>269863</v>
      </c>
      <c r="H30" s="18">
        <f t="shared" si="2"/>
        <v>3643153</v>
      </c>
    </row>
    <row r="31" spans="1:8" ht="48" customHeight="1" x14ac:dyDescent="0.25">
      <c r="A31" s="14">
        <v>12</v>
      </c>
      <c r="B31" s="15" t="s">
        <v>483</v>
      </c>
      <c r="C31" s="14" t="s">
        <v>105</v>
      </c>
      <c r="D31" s="16">
        <v>45785</v>
      </c>
      <c r="E31" s="17" t="s">
        <v>58</v>
      </c>
      <c r="F31" s="18">
        <v>3949355</v>
      </c>
      <c r="G31" s="18">
        <v>315948</v>
      </c>
      <c r="H31" s="18">
        <f t="shared" si="2"/>
        <v>4265303</v>
      </c>
    </row>
    <row r="32" spans="1:8" ht="48" customHeight="1" x14ac:dyDescent="0.25">
      <c r="A32" s="14">
        <v>13</v>
      </c>
      <c r="B32" s="15" t="s">
        <v>484</v>
      </c>
      <c r="C32" s="14" t="s">
        <v>105</v>
      </c>
      <c r="D32" s="16">
        <v>45789</v>
      </c>
      <c r="E32" s="17" t="s">
        <v>58</v>
      </c>
      <c r="F32" s="18">
        <v>2858040</v>
      </c>
      <c r="G32" s="18">
        <v>228643</v>
      </c>
      <c r="H32" s="18">
        <f t="shared" si="2"/>
        <v>3086683</v>
      </c>
    </row>
    <row r="33" spans="1:8" ht="48" customHeight="1" x14ac:dyDescent="0.25">
      <c r="A33" s="14">
        <v>14</v>
      </c>
      <c r="B33" s="15" t="s">
        <v>485</v>
      </c>
      <c r="C33" s="14" t="s">
        <v>105</v>
      </c>
      <c r="D33" s="16">
        <v>45814</v>
      </c>
      <c r="E33" s="17" t="s">
        <v>58</v>
      </c>
      <c r="F33" s="18">
        <v>1150620</v>
      </c>
      <c r="G33" s="18">
        <v>92050</v>
      </c>
      <c r="H33" s="18">
        <f t="shared" si="2"/>
        <v>1242670</v>
      </c>
    </row>
    <row r="34" spans="1:8" ht="48" customHeight="1" x14ac:dyDescent="0.25">
      <c r="A34" s="14">
        <v>15</v>
      </c>
      <c r="B34" s="15" t="s">
        <v>486</v>
      </c>
      <c r="C34" s="14" t="s">
        <v>105</v>
      </c>
      <c r="D34" s="16">
        <v>45824</v>
      </c>
      <c r="E34" s="17" t="s">
        <v>58</v>
      </c>
      <c r="F34" s="18">
        <v>2777960</v>
      </c>
      <c r="G34" s="18">
        <v>222237</v>
      </c>
      <c r="H34" s="18">
        <f t="shared" si="2"/>
        <v>3000197</v>
      </c>
    </row>
    <row r="35" spans="1:8" ht="48" customHeight="1" x14ac:dyDescent="0.25">
      <c r="A35" s="14">
        <v>16</v>
      </c>
      <c r="B35" s="15" t="s">
        <v>487</v>
      </c>
      <c r="C35" s="14" t="s">
        <v>105</v>
      </c>
      <c r="D35" s="16">
        <v>45829</v>
      </c>
      <c r="E35" s="17" t="s">
        <v>58</v>
      </c>
      <c r="F35" s="18">
        <v>2301240</v>
      </c>
      <c r="G35" s="18">
        <v>184099</v>
      </c>
      <c r="H35" s="18">
        <f t="shared" si="2"/>
        <v>2485339</v>
      </c>
    </row>
    <row r="36" spans="1:8" ht="48" customHeight="1" x14ac:dyDescent="0.25">
      <c r="A36" s="14">
        <v>17</v>
      </c>
      <c r="B36" s="15" t="s">
        <v>488</v>
      </c>
      <c r="C36" s="14" t="s">
        <v>105</v>
      </c>
      <c r="D36" s="16">
        <v>45832</v>
      </c>
      <c r="E36" s="17" t="s">
        <v>58</v>
      </c>
      <c r="F36" s="18">
        <v>8433225</v>
      </c>
      <c r="G36" s="18">
        <v>674658</v>
      </c>
      <c r="H36" s="18">
        <f t="shared" si="2"/>
        <v>9107883</v>
      </c>
    </row>
    <row r="37" spans="1:8" ht="48" customHeight="1" x14ac:dyDescent="0.25">
      <c r="A37" s="14">
        <v>18</v>
      </c>
      <c r="B37" s="15" t="s">
        <v>489</v>
      </c>
      <c r="C37" s="14" t="s">
        <v>105</v>
      </c>
      <c r="D37" s="16">
        <v>45839</v>
      </c>
      <c r="E37" s="17" t="s">
        <v>58</v>
      </c>
      <c r="F37" s="18">
        <v>5099975</v>
      </c>
      <c r="G37" s="18">
        <v>407998</v>
      </c>
      <c r="H37" s="18">
        <f t="shared" si="2"/>
        <v>5507973</v>
      </c>
    </row>
    <row r="38" spans="1:8" ht="48" customHeight="1" x14ac:dyDescent="0.25">
      <c r="A38" s="14">
        <v>19</v>
      </c>
      <c r="B38" s="15" t="s">
        <v>490</v>
      </c>
      <c r="C38" s="14" t="s">
        <v>105</v>
      </c>
      <c r="D38" s="16">
        <v>45853</v>
      </c>
      <c r="E38" s="17" t="s">
        <v>58</v>
      </c>
      <c r="F38" s="18">
        <v>1964820</v>
      </c>
      <c r="G38" s="18">
        <v>157186</v>
      </c>
      <c r="H38" s="18">
        <f t="shared" si="2"/>
        <v>2122006</v>
      </c>
    </row>
    <row r="39" spans="1:8" ht="48" customHeight="1" x14ac:dyDescent="0.25">
      <c r="A39" s="14">
        <v>20</v>
      </c>
      <c r="B39" s="15" t="s">
        <v>491</v>
      </c>
      <c r="C39" s="14" t="s">
        <v>105</v>
      </c>
      <c r="D39" s="16">
        <v>45857</v>
      </c>
      <c r="E39" s="17" t="s">
        <v>58</v>
      </c>
      <c r="F39" s="18">
        <v>3135160</v>
      </c>
      <c r="G39" s="18">
        <v>250813</v>
      </c>
      <c r="H39" s="18">
        <f t="shared" si="2"/>
        <v>3385973</v>
      </c>
    </row>
    <row r="40" spans="1:8" ht="48" customHeight="1" x14ac:dyDescent="0.25">
      <c r="A40" s="14">
        <v>21</v>
      </c>
      <c r="B40" s="15" t="s">
        <v>492</v>
      </c>
      <c r="C40" s="14" t="s">
        <v>105</v>
      </c>
      <c r="D40" s="16">
        <v>45857</v>
      </c>
      <c r="E40" s="17" t="s">
        <v>58</v>
      </c>
      <c r="F40" s="18">
        <v>2381325</v>
      </c>
      <c r="G40" s="18">
        <v>190506</v>
      </c>
      <c r="H40" s="18">
        <f t="shared" si="2"/>
        <v>2571831</v>
      </c>
    </row>
    <row r="41" spans="1:8" ht="48" customHeight="1" x14ac:dyDescent="0.25">
      <c r="A41" s="14">
        <v>22</v>
      </c>
      <c r="B41" s="15" t="s">
        <v>493</v>
      </c>
      <c r="C41" s="14" t="s">
        <v>105</v>
      </c>
      <c r="D41" s="16">
        <v>45859</v>
      </c>
      <c r="E41" s="17" t="s">
        <v>58</v>
      </c>
      <c r="F41" s="18">
        <v>2977110</v>
      </c>
      <c r="G41" s="18">
        <v>238169</v>
      </c>
      <c r="H41" s="18">
        <f t="shared" si="2"/>
        <v>3215279</v>
      </c>
    </row>
    <row r="42" spans="1:8" ht="48" customHeight="1" x14ac:dyDescent="0.25">
      <c r="A42" s="14">
        <v>23</v>
      </c>
      <c r="B42" s="15" t="s">
        <v>494</v>
      </c>
      <c r="C42" s="14" t="s">
        <v>105</v>
      </c>
      <c r="D42" s="16">
        <v>45862</v>
      </c>
      <c r="E42" s="17" t="s">
        <v>58</v>
      </c>
      <c r="F42" s="18">
        <v>5040220</v>
      </c>
      <c r="G42" s="18">
        <v>403218</v>
      </c>
      <c r="H42" s="18">
        <f t="shared" si="2"/>
        <v>5443438</v>
      </c>
    </row>
    <row r="43" spans="1:8" ht="48" customHeight="1" x14ac:dyDescent="0.25">
      <c r="A43" s="14">
        <v>24</v>
      </c>
      <c r="B43" s="15" t="s">
        <v>495</v>
      </c>
      <c r="C43" s="14" t="s">
        <v>105</v>
      </c>
      <c r="D43" s="16">
        <v>45864</v>
      </c>
      <c r="E43" s="17" t="s">
        <v>58</v>
      </c>
      <c r="F43" s="18">
        <v>5516485</v>
      </c>
      <c r="G43" s="18">
        <v>441319</v>
      </c>
      <c r="H43" s="18">
        <f t="shared" si="2"/>
        <v>5957804</v>
      </c>
    </row>
    <row r="44" spans="1:8" ht="48" customHeight="1" x14ac:dyDescent="0.25">
      <c r="A44" s="14">
        <v>25</v>
      </c>
      <c r="B44" s="15" t="s">
        <v>496</v>
      </c>
      <c r="C44" s="14" t="s">
        <v>105</v>
      </c>
      <c r="D44" s="16">
        <v>45870</v>
      </c>
      <c r="E44" s="17" t="s">
        <v>58</v>
      </c>
      <c r="F44" s="18">
        <v>6767355</v>
      </c>
      <c r="G44" s="18">
        <v>541388</v>
      </c>
      <c r="H44" s="18">
        <f t="shared" si="2"/>
        <v>7308743</v>
      </c>
    </row>
    <row r="45" spans="1:8" ht="48" customHeight="1" x14ac:dyDescent="0.25">
      <c r="A45" s="14">
        <v>26</v>
      </c>
      <c r="B45" s="15" t="s">
        <v>497</v>
      </c>
      <c r="C45" s="14" t="s">
        <v>105</v>
      </c>
      <c r="D45" s="16">
        <v>45885</v>
      </c>
      <c r="E45" s="17" t="s">
        <v>58</v>
      </c>
      <c r="F45" s="18">
        <v>1190660</v>
      </c>
      <c r="G45" s="18">
        <v>95253</v>
      </c>
      <c r="H45" s="18">
        <f t="shared" si="2"/>
        <v>1285913</v>
      </c>
    </row>
    <row r="46" spans="1:8" ht="48" customHeight="1" x14ac:dyDescent="0.25">
      <c r="A46" s="14">
        <v>27</v>
      </c>
      <c r="B46" s="15" t="s">
        <v>498</v>
      </c>
      <c r="C46" s="14" t="s">
        <v>105</v>
      </c>
      <c r="D46" s="16">
        <v>45892</v>
      </c>
      <c r="E46" s="17" t="s">
        <v>58</v>
      </c>
      <c r="F46" s="18">
        <v>1190660</v>
      </c>
      <c r="G46" s="18">
        <v>95253</v>
      </c>
      <c r="H46" s="18">
        <f t="shared" si="2"/>
        <v>1285913</v>
      </c>
    </row>
    <row r="47" spans="1:8" ht="48" customHeight="1" x14ac:dyDescent="0.25">
      <c r="A47" s="14">
        <v>28</v>
      </c>
      <c r="B47" s="15" t="s">
        <v>499</v>
      </c>
      <c r="C47" s="14" t="s">
        <v>105</v>
      </c>
      <c r="D47" s="16">
        <v>45899</v>
      </c>
      <c r="E47" s="17" t="s">
        <v>58</v>
      </c>
      <c r="F47" s="18">
        <v>2281975</v>
      </c>
      <c r="G47" s="18">
        <v>182558</v>
      </c>
      <c r="H47" s="18">
        <f t="shared" si="2"/>
        <v>2464533</v>
      </c>
    </row>
    <row r="48" spans="1:8" ht="48" customHeight="1" x14ac:dyDescent="0.25">
      <c r="A48" s="14">
        <v>29</v>
      </c>
      <c r="B48" s="15" t="s">
        <v>500</v>
      </c>
      <c r="C48" s="14" t="s">
        <v>105</v>
      </c>
      <c r="D48" s="16">
        <v>45899</v>
      </c>
      <c r="E48" s="17" t="s">
        <v>58</v>
      </c>
      <c r="F48" s="18">
        <v>1190660</v>
      </c>
      <c r="G48" s="18">
        <v>95253</v>
      </c>
      <c r="H48" s="18">
        <f t="shared" si="2"/>
        <v>1285913</v>
      </c>
    </row>
    <row r="49" spans="1:8" ht="48" customHeight="1" x14ac:dyDescent="0.25">
      <c r="A49" s="14">
        <v>30</v>
      </c>
      <c r="B49" s="15" t="s">
        <v>501</v>
      </c>
      <c r="C49" s="14" t="s">
        <v>105</v>
      </c>
      <c r="D49" s="16">
        <v>45908</v>
      </c>
      <c r="E49" s="17" t="s">
        <v>58</v>
      </c>
      <c r="F49" s="18">
        <v>1190660</v>
      </c>
      <c r="G49" s="18">
        <v>95253</v>
      </c>
      <c r="H49" s="18">
        <f t="shared" si="2"/>
        <v>1285913</v>
      </c>
    </row>
    <row r="50" spans="1:8" ht="48" customHeight="1" x14ac:dyDescent="0.25">
      <c r="A50" s="14">
        <v>31</v>
      </c>
      <c r="B50" s="15" t="s">
        <v>502</v>
      </c>
      <c r="C50" s="14" t="s">
        <v>105</v>
      </c>
      <c r="D50" s="16">
        <v>45915</v>
      </c>
      <c r="E50" s="17" t="s">
        <v>58</v>
      </c>
      <c r="F50" s="18">
        <v>1072050</v>
      </c>
      <c r="G50" s="18">
        <v>85764</v>
      </c>
      <c r="H50" s="18">
        <f t="shared" si="2"/>
        <v>1157814</v>
      </c>
    </row>
    <row r="51" spans="1:8" ht="48" customHeight="1" x14ac:dyDescent="0.25">
      <c r="A51" s="14">
        <v>32</v>
      </c>
      <c r="B51" s="15" t="s">
        <v>503</v>
      </c>
      <c r="C51" s="14" t="s">
        <v>105</v>
      </c>
      <c r="D51" s="16">
        <v>45920</v>
      </c>
      <c r="E51" s="17" t="s">
        <v>58</v>
      </c>
      <c r="F51" s="18">
        <v>2262710</v>
      </c>
      <c r="G51" s="18">
        <v>181017</v>
      </c>
      <c r="H51" s="18">
        <f t="shared" si="2"/>
        <v>2443727</v>
      </c>
    </row>
    <row r="52" spans="1:8" ht="48" customHeight="1" x14ac:dyDescent="0.25">
      <c r="A52" s="14">
        <v>33</v>
      </c>
      <c r="B52" s="15" t="s">
        <v>504</v>
      </c>
      <c r="C52" s="14" t="s">
        <v>105</v>
      </c>
      <c r="D52" s="16">
        <v>45930</v>
      </c>
      <c r="E52" s="17" t="s">
        <v>58</v>
      </c>
      <c r="F52" s="18">
        <v>879080</v>
      </c>
      <c r="G52" s="18">
        <v>70326</v>
      </c>
      <c r="H52" s="18">
        <f t="shared" si="2"/>
        <v>949406</v>
      </c>
    </row>
    <row r="53" spans="1:8" ht="48" customHeight="1" x14ac:dyDescent="0.25">
      <c r="A53" s="14">
        <v>34</v>
      </c>
      <c r="B53" s="15" t="s">
        <v>505</v>
      </c>
      <c r="C53" s="14" t="s">
        <v>105</v>
      </c>
      <c r="D53" s="16">
        <v>45930</v>
      </c>
      <c r="E53" s="17" t="s">
        <v>58</v>
      </c>
      <c r="F53" s="18">
        <v>555290</v>
      </c>
      <c r="G53" s="18">
        <v>44423</v>
      </c>
      <c r="H53" s="18">
        <f t="shared" si="2"/>
        <v>599713</v>
      </c>
    </row>
    <row r="54" spans="1:8" ht="48" customHeight="1" x14ac:dyDescent="0.25">
      <c r="A54" s="14">
        <v>35</v>
      </c>
      <c r="B54" s="15" t="s">
        <v>506</v>
      </c>
      <c r="C54" s="14" t="s">
        <v>105</v>
      </c>
      <c r="D54" s="16">
        <v>45944</v>
      </c>
      <c r="E54" s="17" t="s">
        <v>58</v>
      </c>
      <c r="F54" s="18">
        <v>4206750</v>
      </c>
      <c r="G54" s="18">
        <v>336540</v>
      </c>
      <c r="H54" s="18">
        <f t="shared" si="2"/>
        <v>4543290</v>
      </c>
    </row>
    <row r="55" spans="1:8" ht="48" customHeight="1" x14ac:dyDescent="0.25">
      <c r="A55" s="14">
        <v>36</v>
      </c>
      <c r="B55" s="15" t="s">
        <v>507</v>
      </c>
      <c r="C55" s="14" t="s">
        <v>105</v>
      </c>
      <c r="D55" s="16">
        <v>45947</v>
      </c>
      <c r="E55" s="17" t="s">
        <v>58</v>
      </c>
      <c r="F55" s="18">
        <v>555290</v>
      </c>
      <c r="G55" s="18">
        <v>44423</v>
      </c>
      <c r="H55" s="18">
        <f t="shared" si="2"/>
        <v>599713</v>
      </c>
    </row>
    <row r="56" spans="1:8" ht="48" customHeight="1" x14ac:dyDescent="0.25">
      <c r="A56" s="14">
        <v>37</v>
      </c>
      <c r="B56" s="15" t="s">
        <v>508</v>
      </c>
      <c r="C56" s="14" t="s">
        <v>105</v>
      </c>
      <c r="D56" s="16">
        <v>45947</v>
      </c>
      <c r="E56" s="17" t="s">
        <v>58</v>
      </c>
      <c r="F56" s="18">
        <v>1012060</v>
      </c>
      <c r="G56" s="18">
        <v>80965</v>
      </c>
      <c r="H56" s="18">
        <f t="shared" si="2"/>
        <v>1093025</v>
      </c>
    </row>
    <row r="57" spans="1:8" ht="48" customHeight="1" x14ac:dyDescent="0.25">
      <c r="A57" s="14">
        <v>38</v>
      </c>
      <c r="B57" s="15" t="s">
        <v>509</v>
      </c>
      <c r="C57" s="14" t="s">
        <v>105</v>
      </c>
      <c r="D57" s="16">
        <v>45947</v>
      </c>
      <c r="E57" s="17" t="s">
        <v>58</v>
      </c>
      <c r="F57" s="18">
        <v>5229540</v>
      </c>
      <c r="G57" s="18">
        <v>418363</v>
      </c>
      <c r="H57" s="18">
        <f t="shared" si="2"/>
        <v>5647903</v>
      </c>
    </row>
    <row r="58" spans="1:8" ht="48" customHeight="1" x14ac:dyDescent="0.25">
      <c r="A58" s="14">
        <v>39</v>
      </c>
      <c r="B58" s="15" t="s">
        <v>510</v>
      </c>
      <c r="C58" s="14" t="s">
        <v>105</v>
      </c>
      <c r="D58" s="16">
        <v>45953</v>
      </c>
      <c r="E58" s="17" t="s">
        <v>58</v>
      </c>
      <c r="F58" s="18">
        <v>536025</v>
      </c>
      <c r="G58" s="18">
        <v>42882</v>
      </c>
      <c r="H58" s="18">
        <f t="shared" si="2"/>
        <v>578907</v>
      </c>
    </row>
    <row r="59" spans="1:8" ht="48" customHeight="1" x14ac:dyDescent="0.25">
      <c r="A59" s="14">
        <v>40</v>
      </c>
      <c r="B59" s="15" t="s">
        <v>511</v>
      </c>
      <c r="C59" s="14" t="s">
        <v>105</v>
      </c>
      <c r="D59" s="16">
        <v>45953</v>
      </c>
      <c r="E59" s="17" t="s">
        <v>58</v>
      </c>
      <c r="F59" s="18">
        <v>2073380</v>
      </c>
      <c r="G59" s="18">
        <v>165870</v>
      </c>
      <c r="H59" s="18">
        <f t="shared" si="2"/>
        <v>2239250</v>
      </c>
    </row>
    <row r="60" spans="1:8" ht="48" customHeight="1" x14ac:dyDescent="0.25">
      <c r="A60" s="14">
        <v>41</v>
      </c>
      <c r="B60" s="15" t="s">
        <v>512</v>
      </c>
      <c r="C60" s="14" t="s">
        <v>105</v>
      </c>
      <c r="D60" s="16">
        <v>45955</v>
      </c>
      <c r="E60" s="17" t="s">
        <v>58</v>
      </c>
      <c r="F60" s="18">
        <v>1616610</v>
      </c>
      <c r="G60" s="18">
        <v>129329</v>
      </c>
      <c r="H60" s="18">
        <f t="shared" si="2"/>
        <v>1745939</v>
      </c>
    </row>
    <row r="61" spans="1:8" ht="48" customHeight="1" x14ac:dyDescent="0.25">
      <c r="A61" s="14">
        <v>42</v>
      </c>
      <c r="B61" s="15" t="s">
        <v>513</v>
      </c>
      <c r="C61" s="14" t="s">
        <v>105</v>
      </c>
      <c r="D61" s="16">
        <v>45955</v>
      </c>
      <c r="E61" s="17" t="s">
        <v>58</v>
      </c>
      <c r="F61" s="18">
        <v>536025</v>
      </c>
      <c r="G61" s="18">
        <v>42882</v>
      </c>
      <c r="H61" s="18">
        <f t="shared" si="2"/>
        <v>578907</v>
      </c>
    </row>
    <row r="62" spans="1:8" ht="48" customHeight="1" x14ac:dyDescent="0.25">
      <c r="A62" s="14">
        <v>43</v>
      </c>
      <c r="B62" s="15" t="s">
        <v>514</v>
      </c>
      <c r="C62" s="14" t="s">
        <v>105</v>
      </c>
      <c r="D62" s="16">
        <v>45961</v>
      </c>
      <c r="E62" s="17" t="s">
        <v>58</v>
      </c>
      <c r="F62" s="18">
        <v>536025</v>
      </c>
      <c r="G62" s="18">
        <v>42882</v>
      </c>
      <c r="H62" s="18">
        <f t="shared" si="2"/>
        <v>578907</v>
      </c>
    </row>
    <row r="63" spans="1:8" ht="48" customHeight="1" x14ac:dyDescent="0.25">
      <c r="A63" s="14">
        <v>44</v>
      </c>
      <c r="B63" s="15" t="s">
        <v>515</v>
      </c>
      <c r="C63" s="14" t="s">
        <v>105</v>
      </c>
      <c r="D63" s="16">
        <v>45961</v>
      </c>
      <c r="E63" s="17" t="s">
        <v>58</v>
      </c>
      <c r="F63" s="18">
        <v>1012060</v>
      </c>
      <c r="G63" s="18">
        <v>80965</v>
      </c>
      <c r="H63" s="18">
        <f t="shared" si="2"/>
        <v>1093025</v>
      </c>
    </row>
    <row r="64" spans="1:8" ht="48" customHeight="1" x14ac:dyDescent="0.25">
      <c r="A64" s="14">
        <v>45</v>
      </c>
      <c r="B64" s="15" t="s">
        <v>516</v>
      </c>
      <c r="C64" s="14" t="s">
        <v>105</v>
      </c>
      <c r="D64" s="16">
        <v>45967</v>
      </c>
      <c r="E64" s="17" t="s">
        <v>58</v>
      </c>
      <c r="F64" s="18">
        <v>2330680</v>
      </c>
      <c r="G64" s="18">
        <v>186454</v>
      </c>
      <c r="H64" s="18">
        <f t="shared" si="2"/>
        <v>2517134</v>
      </c>
    </row>
    <row r="65" spans="1:8" ht="48" customHeight="1" x14ac:dyDescent="0.25">
      <c r="A65" s="14">
        <v>46</v>
      </c>
      <c r="B65" s="15" t="s">
        <v>517</v>
      </c>
      <c r="C65" s="14" t="s">
        <v>105</v>
      </c>
      <c r="D65" s="16">
        <v>45969</v>
      </c>
      <c r="E65" s="17" t="s">
        <v>58</v>
      </c>
      <c r="F65" s="18">
        <v>5300370</v>
      </c>
      <c r="G65" s="18">
        <v>424030</v>
      </c>
      <c r="H65" s="18">
        <f t="shared" si="2"/>
        <v>5724400</v>
      </c>
    </row>
    <row r="66" spans="1:8" ht="48" customHeight="1" x14ac:dyDescent="0.25">
      <c r="A66" s="14">
        <v>47</v>
      </c>
      <c r="B66" s="15" t="s">
        <v>518</v>
      </c>
      <c r="C66" s="14" t="s">
        <v>105</v>
      </c>
      <c r="D66" s="16">
        <v>45974</v>
      </c>
      <c r="E66" s="17" t="s">
        <v>58</v>
      </c>
      <c r="F66" s="18">
        <v>1110580</v>
      </c>
      <c r="G66" s="18">
        <v>88846</v>
      </c>
      <c r="H66" s="18">
        <f t="shared" si="2"/>
        <v>1199426</v>
      </c>
    </row>
    <row r="67" spans="1:8" ht="48" customHeight="1" x14ac:dyDescent="0.25">
      <c r="A67" s="14">
        <v>48</v>
      </c>
      <c r="B67" s="15" t="s">
        <v>519</v>
      </c>
      <c r="C67" s="14" t="s">
        <v>105</v>
      </c>
      <c r="D67" s="16">
        <v>45974</v>
      </c>
      <c r="E67" s="17" t="s">
        <v>58</v>
      </c>
      <c r="F67" s="18">
        <v>5174350</v>
      </c>
      <c r="G67" s="18">
        <v>413948</v>
      </c>
      <c r="H67" s="18">
        <f t="shared" si="2"/>
        <v>5588298</v>
      </c>
    </row>
    <row r="68" spans="1:8" ht="48" customHeight="1" x14ac:dyDescent="0.25">
      <c r="A68" s="14">
        <v>49</v>
      </c>
      <c r="B68" s="15" t="s">
        <v>520</v>
      </c>
      <c r="C68" s="14" t="s">
        <v>105</v>
      </c>
      <c r="D68" s="16">
        <v>45981</v>
      </c>
      <c r="E68" s="17" t="s">
        <v>58</v>
      </c>
      <c r="F68" s="18">
        <v>2896570</v>
      </c>
      <c r="G68" s="18">
        <v>231726</v>
      </c>
      <c r="H68" s="18">
        <f t="shared" si="2"/>
        <v>3128296</v>
      </c>
    </row>
    <row r="69" spans="1:8" ht="48" customHeight="1" x14ac:dyDescent="0.25">
      <c r="A69" s="14">
        <v>50</v>
      </c>
      <c r="B69" s="15" t="s">
        <v>521</v>
      </c>
      <c r="C69" s="14" t="s">
        <v>105</v>
      </c>
      <c r="D69" s="16">
        <v>45983</v>
      </c>
      <c r="E69" s="17" t="s">
        <v>58</v>
      </c>
      <c r="F69" s="18">
        <v>1190660</v>
      </c>
      <c r="G69" s="18">
        <v>95253</v>
      </c>
      <c r="H69" s="18">
        <f t="shared" si="2"/>
        <v>1285913</v>
      </c>
    </row>
    <row r="70" spans="1:8" ht="48" customHeight="1" x14ac:dyDescent="0.25">
      <c r="A70" s="14">
        <v>51</v>
      </c>
      <c r="B70" s="15" t="s">
        <v>522</v>
      </c>
      <c r="C70" s="14" t="s">
        <v>105</v>
      </c>
      <c r="D70" s="16">
        <v>45985</v>
      </c>
      <c r="E70" s="17" t="s">
        <v>58</v>
      </c>
      <c r="F70" s="18">
        <v>4994010</v>
      </c>
      <c r="G70" s="18">
        <v>399521</v>
      </c>
      <c r="H70" s="18">
        <f t="shared" si="2"/>
        <v>5393531</v>
      </c>
    </row>
    <row r="71" spans="1:8" ht="48" customHeight="1" x14ac:dyDescent="0.25">
      <c r="A71" s="14">
        <v>52</v>
      </c>
      <c r="B71" s="15" t="s">
        <v>523</v>
      </c>
      <c r="C71" s="14" t="s">
        <v>105</v>
      </c>
      <c r="D71" s="16">
        <v>45985</v>
      </c>
      <c r="E71" s="17" t="s">
        <v>58</v>
      </c>
      <c r="F71" s="18">
        <v>2948820</v>
      </c>
      <c r="G71" s="18">
        <v>235906</v>
      </c>
      <c r="H71" s="18">
        <f t="shared" si="2"/>
        <v>3184726</v>
      </c>
    </row>
    <row r="72" spans="1:8" ht="48" customHeight="1" x14ac:dyDescent="0.25">
      <c r="A72" s="14">
        <v>53</v>
      </c>
      <c r="B72" s="15" t="s">
        <v>524</v>
      </c>
      <c r="C72" s="14" t="s">
        <v>105</v>
      </c>
      <c r="D72" s="16">
        <v>45992</v>
      </c>
      <c r="E72" s="17" t="s">
        <v>58</v>
      </c>
      <c r="F72" s="18">
        <v>5101110</v>
      </c>
      <c r="G72" s="18">
        <v>408089</v>
      </c>
      <c r="H72" s="18">
        <f t="shared" si="2"/>
        <v>5509199</v>
      </c>
    </row>
    <row r="73" spans="1:8" ht="48" customHeight="1" x14ac:dyDescent="0.25">
      <c r="A73" s="14">
        <v>54</v>
      </c>
      <c r="B73" s="15" t="s">
        <v>525</v>
      </c>
      <c r="C73" s="14" t="s">
        <v>105</v>
      </c>
      <c r="D73" s="16">
        <v>46003</v>
      </c>
      <c r="E73" s="17" t="s">
        <v>58</v>
      </c>
      <c r="F73" s="18">
        <v>1012060</v>
      </c>
      <c r="G73" s="18">
        <v>80965</v>
      </c>
      <c r="H73" s="18">
        <f t="shared" si="2"/>
        <v>1093025</v>
      </c>
    </row>
    <row r="74" spans="1:8" ht="48" customHeight="1" x14ac:dyDescent="0.25">
      <c r="A74" s="14">
        <v>55</v>
      </c>
      <c r="B74" s="15" t="s">
        <v>526</v>
      </c>
      <c r="C74" s="14" t="s">
        <v>105</v>
      </c>
      <c r="D74" s="16">
        <v>46008</v>
      </c>
      <c r="E74" s="17" t="s">
        <v>58</v>
      </c>
      <c r="F74" s="18">
        <v>1984535</v>
      </c>
      <c r="G74" s="18">
        <v>158763</v>
      </c>
      <c r="H74" s="18">
        <f t="shared" si="2"/>
        <v>2143298</v>
      </c>
    </row>
    <row r="75" spans="1:8" ht="48" customHeight="1" x14ac:dyDescent="0.25">
      <c r="A75" s="14">
        <v>56</v>
      </c>
      <c r="B75" s="15" t="s">
        <v>526</v>
      </c>
      <c r="C75" s="14" t="s">
        <v>105</v>
      </c>
      <c r="D75" s="16">
        <v>46008</v>
      </c>
      <c r="E75" s="17" t="s">
        <v>58</v>
      </c>
      <c r="F75" s="18">
        <v>384510</v>
      </c>
      <c r="G75" s="18">
        <v>30760.799999999999</v>
      </c>
      <c r="H75" s="18">
        <f t="shared" si="2"/>
        <v>415270.8</v>
      </c>
    </row>
    <row r="76" spans="1:8" ht="48" customHeight="1" x14ac:dyDescent="0.25">
      <c r="A76" s="14">
        <v>57</v>
      </c>
      <c r="B76" s="15" t="s">
        <v>527</v>
      </c>
      <c r="C76" s="14" t="s">
        <v>105</v>
      </c>
      <c r="D76" s="16">
        <v>46010</v>
      </c>
      <c r="E76" s="17" t="s">
        <v>58</v>
      </c>
      <c r="F76" s="18">
        <v>1012060</v>
      </c>
      <c r="G76" s="18">
        <v>80965</v>
      </c>
      <c r="H76" s="18">
        <f t="shared" si="2"/>
        <v>1093025</v>
      </c>
    </row>
    <row r="77" spans="1:8" ht="48" customHeight="1" x14ac:dyDescent="0.25">
      <c r="A77" s="14">
        <v>58</v>
      </c>
      <c r="B77" s="15" t="s">
        <v>527</v>
      </c>
      <c r="C77" s="14" t="s">
        <v>105</v>
      </c>
      <c r="D77" s="16">
        <v>46010</v>
      </c>
      <c r="E77" s="17" t="s">
        <v>58</v>
      </c>
      <c r="F77" s="18">
        <v>178600</v>
      </c>
      <c r="G77" s="18">
        <v>14288</v>
      </c>
      <c r="H77" s="18">
        <f t="shared" si="2"/>
        <v>192888</v>
      </c>
    </row>
    <row r="78" spans="1:8" ht="48" customHeight="1" x14ac:dyDescent="0.25">
      <c r="A78" s="14">
        <v>59</v>
      </c>
      <c r="B78" s="15" t="s">
        <v>528</v>
      </c>
      <c r="C78" s="14" t="s">
        <v>105</v>
      </c>
      <c r="D78" s="16">
        <v>46014</v>
      </c>
      <c r="E78" s="17" t="s">
        <v>58</v>
      </c>
      <c r="F78" s="18">
        <v>4029060</v>
      </c>
      <c r="G78" s="18">
        <v>322325</v>
      </c>
      <c r="H78" s="18">
        <f t="shared" si="2"/>
        <v>4351385</v>
      </c>
    </row>
    <row r="79" spans="1:8" ht="48" customHeight="1" x14ac:dyDescent="0.25">
      <c r="A79" s="14">
        <v>60</v>
      </c>
      <c r="B79" s="15" t="s">
        <v>528</v>
      </c>
      <c r="C79" s="14" t="s">
        <v>105</v>
      </c>
      <c r="D79" s="16">
        <v>46014</v>
      </c>
      <c r="E79" s="17" t="s">
        <v>58</v>
      </c>
      <c r="F79" s="18">
        <v>590420</v>
      </c>
      <c r="G79" s="18">
        <v>47233.599999999999</v>
      </c>
      <c r="H79" s="18">
        <f t="shared" si="2"/>
        <v>637653.6</v>
      </c>
    </row>
    <row r="80" spans="1:8" ht="48" customHeight="1" x14ac:dyDescent="0.25">
      <c r="A80" s="14">
        <v>61</v>
      </c>
      <c r="B80" s="15" t="s">
        <v>529</v>
      </c>
      <c r="C80" s="14" t="s">
        <v>105</v>
      </c>
      <c r="D80" s="16">
        <v>46017</v>
      </c>
      <c r="E80" s="17" t="s">
        <v>58</v>
      </c>
      <c r="F80" s="18">
        <v>3523030</v>
      </c>
      <c r="G80" s="18">
        <v>281842</v>
      </c>
      <c r="H80" s="18">
        <f t="shared" si="1"/>
        <v>3804872</v>
      </c>
    </row>
    <row r="81" spans="1:8" ht="48" customHeight="1" x14ac:dyDescent="0.25">
      <c r="A81" s="14">
        <v>62</v>
      </c>
      <c r="B81" s="15" t="s">
        <v>529</v>
      </c>
      <c r="C81" s="14" t="s">
        <v>105</v>
      </c>
      <c r="D81" s="16">
        <v>46017</v>
      </c>
      <c r="E81" s="17" t="s">
        <v>58</v>
      </c>
      <c r="F81" s="18">
        <v>501120</v>
      </c>
      <c r="G81" s="18">
        <v>40089.599999999999</v>
      </c>
      <c r="H81" s="18">
        <f t="shared" si="1"/>
        <v>541209.59999999998</v>
      </c>
    </row>
    <row r="82" spans="1:8" ht="48" customHeight="1" x14ac:dyDescent="0.25">
      <c r="A82" s="14">
        <v>63</v>
      </c>
      <c r="B82" s="15" t="s">
        <v>530</v>
      </c>
      <c r="C82" s="14" t="s">
        <v>105</v>
      </c>
      <c r="D82" s="16">
        <v>46022</v>
      </c>
      <c r="E82" s="17" t="s">
        <v>58</v>
      </c>
      <c r="F82" s="18">
        <v>2024120</v>
      </c>
      <c r="G82" s="18">
        <v>161930</v>
      </c>
      <c r="H82" s="18">
        <f t="shared" ref="H82:H83" si="3">+F82+G82</f>
        <v>2186050</v>
      </c>
    </row>
    <row r="83" spans="1:8" ht="48" customHeight="1" x14ac:dyDescent="0.25">
      <c r="A83" s="14">
        <v>64</v>
      </c>
      <c r="B83" s="15" t="s">
        <v>531</v>
      </c>
      <c r="C83" s="14" t="s">
        <v>105</v>
      </c>
      <c r="D83" s="16">
        <v>46022</v>
      </c>
      <c r="E83" s="17" t="s">
        <v>58</v>
      </c>
      <c r="F83" s="18">
        <v>4848150</v>
      </c>
      <c r="G83" s="18">
        <v>387852</v>
      </c>
      <c r="H83" s="18">
        <f t="shared" si="3"/>
        <v>5236002</v>
      </c>
    </row>
    <row r="84" spans="1:8" s="20" customFormat="1" ht="35.25" customHeight="1" x14ac:dyDescent="0.25">
      <c r="A84" s="33" t="s">
        <v>22</v>
      </c>
      <c r="B84" s="34"/>
      <c r="C84" s="34"/>
      <c r="D84" s="34"/>
      <c r="E84" s="35"/>
      <c r="F84" s="19">
        <f>SUM(F20:F83)</f>
        <v>240368760</v>
      </c>
      <c r="G84" s="19">
        <f>SUM(G20:G83)</f>
        <v>19229503.400000002</v>
      </c>
      <c r="H84" s="19">
        <f>SUM(H20:H83)</f>
        <v>259598263.40000001</v>
      </c>
    </row>
    <row r="85" spans="1:8" s="20" customFormat="1" ht="35.25" customHeight="1" x14ac:dyDescent="0.25">
      <c r="A85" s="36" t="s">
        <v>104</v>
      </c>
      <c r="B85" s="37"/>
      <c r="C85" s="37"/>
      <c r="D85" s="37"/>
      <c r="E85" s="38"/>
      <c r="F85" s="19">
        <f>ROUND(F84*0.02,0)</f>
        <v>4807375</v>
      </c>
      <c r="G85" s="19">
        <f>ROUND(F85*0.08,0)</f>
        <v>384590</v>
      </c>
      <c r="H85" s="19">
        <f>F85+G85</f>
        <v>5191965</v>
      </c>
    </row>
    <row r="87" spans="1:8" s="1" customFormat="1" ht="16.5" x14ac:dyDescent="0.25">
      <c r="A87" s="39" t="s">
        <v>23</v>
      </c>
      <c r="B87" s="39"/>
      <c r="C87" s="39"/>
      <c r="D87" s="39"/>
      <c r="E87" s="39"/>
      <c r="F87" s="39"/>
      <c r="G87" s="39"/>
      <c r="H87" s="39"/>
    </row>
    <row r="88" spans="1:8" s="1" customFormat="1" ht="16.5" x14ac:dyDescent="0.25">
      <c r="D88" s="2"/>
      <c r="F88" s="3"/>
      <c r="G88" s="3"/>
      <c r="H88" s="3"/>
    </row>
    <row r="89" spans="1:8" s="1" customFormat="1" ht="16.5" x14ac:dyDescent="0.25">
      <c r="A89" s="4"/>
      <c r="B89" s="27" t="s">
        <v>24</v>
      </c>
      <c r="C89" s="27"/>
      <c r="D89" s="27"/>
      <c r="F89" s="28" t="s">
        <v>25</v>
      </c>
      <c r="G89" s="28"/>
      <c r="H89" s="28"/>
    </row>
    <row r="90" spans="1:8" s="1" customFormat="1" ht="16.5" x14ac:dyDescent="0.25">
      <c r="B90" s="29" t="s">
        <v>26</v>
      </c>
      <c r="C90" s="29"/>
      <c r="D90" s="29"/>
      <c r="F90" s="30" t="s">
        <v>26</v>
      </c>
      <c r="G90" s="30"/>
      <c r="H90" s="30"/>
    </row>
    <row r="91" spans="1:8" s="1" customFormat="1" ht="16.5" x14ac:dyDescent="0.25">
      <c r="D91" s="2"/>
      <c r="F91" s="3"/>
      <c r="G91" s="3"/>
      <c r="H91" s="3"/>
    </row>
  </sheetData>
  <mergeCells count="16">
    <mergeCell ref="A6:H6"/>
    <mergeCell ref="B1:D1"/>
    <mergeCell ref="E1:H1"/>
    <mergeCell ref="B2:D2"/>
    <mergeCell ref="E2:H2"/>
    <mergeCell ref="E4:H4"/>
    <mergeCell ref="B89:D89"/>
    <mergeCell ref="F89:H89"/>
    <mergeCell ref="B90:D90"/>
    <mergeCell ref="F90:H90"/>
    <mergeCell ref="A7:H7"/>
    <mergeCell ref="C17:D17"/>
    <mergeCell ref="E17:F17"/>
    <mergeCell ref="A84:E84"/>
    <mergeCell ref="A85:E85"/>
    <mergeCell ref="A87:H87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2"/>
  <sheetViews>
    <sheetView topLeftCell="A51" zoomScaleNormal="100" workbookViewId="0">
      <selection activeCell="G56" sqref="G56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48.1406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0" width="10.7109375" style="13" bestFit="1" customWidth="1"/>
    <col min="11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94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CẦN THƠ</v>
      </c>
      <c r="D14" s="6"/>
      <c r="F14" s="8"/>
      <c r="G14" s="8"/>
      <c r="H14" s="8"/>
      <c r="J14" s="7" t="s">
        <v>12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0304741634-007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84, Mậu Thân, Phường Cái Khế, Thành phố Cần Thơ,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7.25" x14ac:dyDescent="0.25">
      <c r="A20" s="14">
        <v>1</v>
      </c>
      <c r="B20" s="15" t="s">
        <v>439</v>
      </c>
      <c r="C20" s="14" t="s">
        <v>105</v>
      </c>
      <c r="D20" s="16">
        <v>45665</v>
      </c>
      <c r="E20" s="17" t="s">
        <v>30</v>
      </c>
      <c r="F20" s="18">
        <v>1072050</v>
      </c>
      <c r="G20" s="18">
        <v>85764</v>
      </c>
      <c r="H20" s="18">
        <f>+F20+G20</f>
        <v>1157814</v>
      </c>
    </row>
    <row r="21" spans="1:8" ht="47.25" x14ac:dyDescent="0.25">
      <c r="A21" s="14">
        <v>2</v>
      </c>
      <c r="B21" s="15" t="s">
        <v>440</v>
      </c>
      <c r="C21" s="14" t="s">
        <v>105</v>
      </c>
      <c r="D21" s="16">
        <v>45679</v>
      </c>
      <c r="E21" s="17" t="s">
        <v>30</v>
      </c>
      <c r="F21" s="18">
        <v>1110580</v>
      </c>
      <c r="G21" s="18">
        <v>88846</v>
      </c>
      <c r="H21" s="18">
        <f t="shared" ref="H21:H22" si="0">+F21+G21</f>
        <v>1199426</v>
      </c>
    </row>
    <row r="22" spans="1:8" ht="47.25" x14ac:dyDescent="0.25">
      <c r="A22" s="14">
        <v>3</v>
      </c>
      <c r="B22" s="15" t="s">
        <v>441</v>
      </c>
      <c r="C22" s="14" t="s">
        <v>105</v>
      </c>
      <c r="D22" s="16">
        <v>45694</v>
      </c>
      <c r="E22" s="17" t="s">
        <v>30</v>
      </c>
      <c r="F22" s="18">
        <v>2182630</v>
      </c>
      <c r="G22" s="18">
        <v>174610</v>
      </c>
      <c r="H22" s="18">
        <f t="shared" si="0"/>
        <v>2357240</v>
      </c>
    </row>
    <row r="23" spans="1:8" ht="47.25" x14ac:dyDescent="0.25">
      <c r="A23" s="14">
        <v>4</v>
      </c>
      <c r="B23" s="15" t="s">
        <v>442</v>
      </c>
      <c r="C23" s="14" t="s">
        <v>105</v>
      </c>
      <c r="D23" s="16">
        <v>45698</v>
      </c>
      <c r="E23" s="17" t="s">
        <v>30</v>
      </c>
      <c r="F23" s="18">
        <v>1738398</v>
      </c>
      <c r="G23" s="18">
        <v>139072</v>
      </c>
      <c r="H23" s="18">
        <f t="shared" ref="H23:H53" si="1">+F23+G23</f>
        <v>1877470</v>
      </c>
    </row>
    <row r="24" spans="1:8" ht="47.25" x14ac:dyDescent="0.25">
      <c r="A24" s="14">
        <v>5</v>
      </c>
      <c r="B24" s="15" t="s">
        <v>443</v>
      </c>
      <c r="C24" s="14" t="s">
        <v>105</v>
      </c>
      <c r="D24" s="16">
        <v>45723</v>
      </c>
      <c r="E24" s="17" t="s">
        <v>30</v>
      </c>
      <c r="F24" s="18">
        <v>666348</v>
      </c>
      <c r="G24" s="18">
        <v>53308</v>
      </c>
      <c r="H24" s="18">
        <f t="shared" si="1"/>
        <v>719656</v>
      </c>
    </row>
    <row r="25" spans="1:8" ht="47.25" x14ac:dyDescent="0.25">
      <c r="A25" s="14">
        <v>6</v>
      </c>
      <c r="B25" s="15" t="s">
        <v>444</v>
      </c>
      <c r="C25" s="14" t="s">
        <v>105</v>
      </c>
      <c r="D25" s="16">
        <v>45735</v>
      </c>
      <c r="E25" s="17" t="s">
        <v>30</v>
      </c>
      <c r="F25" s="18">
        <v>533076</v>
      </c>
      <c r="G25" s="18">
        <v>42646</v>
      </c>
      <c r="H25" s="18">
        <f t="shared" si="1"/>
        <v>575722</v>
      </c>
    </row>
    <row r="26" spans="1:8" ht="47.25" x14ac:dyDescent="0.25">
      <c r="A26" s="14">
        <v>7</v>
      </c>
      <c r="B26" s="15" t="s">
        <v>445</v>
      </c>
      <c r="C26" s="14" t="s">
        <v>105</v>
      </c>
      <c r="D26" s="16">
        <v>45756</v>
      </c>
      <c r="E26" s="17" t="s">
        <v>30</v>
      </c>
      <c r="F26" s="18">
        <v>555290</v>
      </c>
      <c r="G26" s="18">
        <v>44423</v>
      </c>
      <c r="H26" s="18">
        <f t="shared" si="1"/>
        <v>599713</v>
      </c>
    </row>
    <row r="27" spans="1:8" ht="47.25" x14ac:dyDescent="0.25">
      <c r="A27" s="14">
        <v>8</v>
      </c>
      <c r="B27" s="15" t="s">
        <v>446</v>
      </c>
      <c r="C27" s="14" t="s">
        <v>105</v>
      </c>
      <c r="D27" s="16">
        <v>45763</v>
      </c>
      <c r="E27" s="17" t="s">
        <v>30</v>
      </c>
      <c r="F27" s="18">
        <v>1110580</v>
      </c>
      <c r="G27" s="18">
        <v>88846</v>
      </c>
      <c r="H27" s="18">
        <f t="shared" si="1"/>
        <v>1199426</v>
      </c>
    </row>
    <row r="28" spans="1:8" ht="47.25" x14ac:dyDescent="0.25">
      <c r="A28" s="14">
        <v>9</v>
      </c>
      <c r="B28" s="15" t="s">
        <v>447</v>
      </c>
      <c r="C28" s="14" t="s">
        <v>105</v>
      </c>
      <c r="D28" s="16">
        <v>45770</v>
      </c>
      <c r="E28" s="17" t="s">
        <v>30</v>
      </c>
      <c r="F28" s="18">
        <v>2182630</v>
      </c>
      <c r="G28" s="18">
        <v>174610</v>
      </c>
      <c r="H28" s="18">
        <f t="shared" si="1"/>
        <v>2357240</v>
      </c>
    </row>
    <row r="29" spans="1:8" ht="47.25" x14ac:dyDescent="0.25">
      <c r="A29" s="14">
        <v>10</v>
      </c>
      <c r="B29" s="15" t="s">
        <v>448</v>
      </c>
      <c r="C29" s="14" t="s">
        <v>105</v>
      </c>
      <c r="D29" s="16">
        <v>45791</v>
      </c>
      <c r="E29" s="17" t="s">
        <v>30</v>
      </c>
      <c r="F29" s="18">
        <v>555290</v>
      </c>
      <c r="G29" s="18">
        <v>44423</v>
      </c>
      <c r="H29" s="18">
        <f t="shared" si="1"/>
        <v>599713</v>
      </c>
    </row>
    <row r="30" spans="1:8" ht="47.25" x14ac:dyDescent="0.25">
      <c r="A30" s="14">
        <v>11</v>
      </c>
      <c r="B30" s="15" t="s">
        <v>449</v>
      </c>
      <c r="C30" s="14" t="s">
        <v>105</v>
      </c>
      <c r="D30" s="16">
        <v>45812</v>
      </c>
      <c r="E30" s="17" t="s">
        <v>30</v>
      </c>
      <c r="F30" s="18">
        <v>1627340</v>
      </c>
      <c r="G30" s="18">
        <v>130187</v>
      </c>
      <c r="H30" s="18">
        <f t="shared" si="1"/>
        <v>1757527</v>
      </c>
    </row>
    <row r="31" spans="1:8" ht="47.25" x14ac:dyDescent="0.25">
      <c r="A31" s="14">
        <v>12</v>
      </c>
      <c r="B31" s="15" t="s">
        <v>450</v>
      </c>
      <c r="C31" s="14" t="s">
        <v>106</v>
      </c>
      <c r="D31" s="16">
        <v>45817</v>
      </c>
      <c r="E31" s="17" t="s">
        <v>30</v>
      </c>
      <c r="F31" s="18">
        <v>-1087462</v>
      </c>
      <c r="G31" s="18">
        <v>-86997</v>
      </c>
      <c r="H31" s="18">
        <f t="shared" si="1"/>
        <v>-1174459</v>
      </c>
    </row>
    <row r="32" spans="1:8" ht="47.25" x14ac:dyDescent="0.25">
      <c r="A32" s="14">
        <v>13</v>
      </c>
      <c r="B32" s="15" t="s">
        <v>451</v>
      </c>
      <c r="C32" s="14" t="s">
        <v>105</v>
      </c>
      <c r="D32" s="16">
        <v>45828</v>
      </c>
      <c r="E32" s="17" t="s">
        <v>30</v>
      </c>
      <c r="F32" s="18">
        <v>1627340</v>
      </c>
      <c r="G32" s="18">
        <v>130187</v>
      </c>
      <c r="H32" s="18">
        <f t="shared" si="1"/>
        <v>1757527</v>
      </c>
    </row>
    <row r="33" spans="1:8" ht="47.25" x14ac:dyDescent="0.25">
      <c r="A33" s="14">
        <v>14</v>
      </c>
      <c r="B33" s="15" t="s">
        <v>452</v>
      </c>
      <c r="C33" s="14" t="s">
        <v>106</v>
      </c>
      <c r="D33" s="16">
        <v>45849</v>
      </c>
      <c r="E33" s="17" t="s">
        <v>30</v>
      </c>
      <c r="F33" s="18">
        <v>-547584</v>
      </c>
      <c r="G33" s="18">
        <v>-43807</v>
      </c>
      <c r="H33" s="18">
        <f t="shared" si="1"/>
        <v>-591391</v>
      </c>
    </row>
    <row r="34" spans="1:8" ht="47.25" x14ac:dyDescent="0.25">
      <c r="A34" s="14">
        <v>15</v>
      </c>
      <c r="B34" s="15" t="s">
        <v>453</v>
      </c>
      <c r="C34" s="14" t="s">
        <v>105</v>
      </c>
      <c r="D34" s="16">
        <v>45849</v>
      </c>
      <c r="E34" s="17" t="s">
        <v>30</v>
      </c>
      <c r="F34" s="18">
        <v>2221160</v>
      </c>
      <c r="G34" s="18">
        <v>177693</v>
      </c>
      <c r="H34" s="18">
        <f t="shared" si="1"/>
        <v>2398853</v>
      </c>
    </row>
    <row r="35" spans="1:8" ht="47.25" x14ac:dyDescent="0.25">
      <c r="A35" s="14">
        <v>16</v>
      </c>
      <c r="B35" s="15" t="s">
        <v>454</v>
      </c>
      <c r="C35" s="14" t="s">
        <v>105</v>
      </c>
      <c r="D35" s="16">
        <v>45856</v>
      </c>
      <c r="E35" s="17" t="s">
        <v>30</v>
      </c>
      <c r="F35" s="18">
        <v>1905060</v>
      </c>
      <c r="G35" s="18">
        <v>152405</v>
      </c>
      <c r="H35" s="18">
        <f t="shared" si="1"/>
        <v>2057465</v>
      </c>
    </row>
    <row r="36" spans="1:8" ht="47.25" x14ac:dyDescent="0.25">
      <c r="A36" s="14">
        <v>17</v>
      </c>
      <c r="B36" s="15" t="s">
        <v>455</v>
      </c>
      <c r="C36" s="14" t="s">
        <v>105</v>
      </c>
      <c r="D36" s="16">
        <v>45876</v>
      </c>
      <c r="E36" s="17" t="s">
        <v>30</v>
      </c>
      <c r="F36" s="18">
        <v>1667380</v>
      </c>
      <c r="G36" s="18">
        <v>133390</v>
      </c>
      <c r="H36" s="18">
        <f t="shared" si="1"/>
        <v>1800770</v>
      </c>
    </row>
    <row r="37" spans="1:8" ht="47.25" x14ac:dyDescent="0.25">
      <c r="A37" s="14">
        <v>18</v>
      </c>
      <c r="B37" s="15" t="s">
        <v>456</v>
      </c>
      <c r="C37" s="14" t="s">
        <v>105</v>
      </c>
      <c r="D37" s="16">
        <v>45880</v>
      </c>
      <c r="E37" s="17" t="s">
        <v>30</v>
      </c>
      <c r="F37" s="18">
        <v>2381320</v>
      </c>
      <c r="G37" s="18">
        <v>190506</v>
      </c>
      <c r="H37" s="18">
        <f t="shared" si="1"/>
        <v>2571826</v>
      </c>
    </row>
    <row r="38" spans="1:8" ht="47.25" x14ac:dyDescent="0.25">
      <c r="A38" s="14">
        <v>19</v>
      </c>
      <c r="B38" s="15" t="s">
        <v>457</v>
      </c>
      <c r="C38" s="14" t="s">
        <v>105</v>
      </c>
      <c r="D38" s="16">
        <v>45889</v>
      </c>
      <c r="E38" s="17" t="s">
        <v>30</v>
      </c>
      <c r="F38" s="18">
        <v>2837265</v>
      </c>
      <c r="G38" s="18">
        <v>226981</v>
      </c>
      <c r="H38" s="18">
        <f t="shared" si="1"/>
        <v>3064246</v>
      </c>
    </row>
    <row r="39" spans="1:8" ht="47.25" x14ac:dyDescent="0.25">
      <c r="A39" s="14">
        <v>20</v>
      </c>
      <c r="B39" s="15" t="s">
        <v>458</v>
      </c>
      <c r="C39" s="14" t="s">
        <v>105</v>
      </c>
      <c r="D39" s="16">
        <v>45896</v>
      </c>
      <c r="E39" s="17" t="s">
        <v>30</v>
      </c>
      <c r="F39" s="18">
        <v>1627340</v>
      </c>
      <c r="G39" s="18">
        <v>130187</v>
      </c>
      <c r="H39" s="18">
        <f t="shared" si="1"/>
        <v>1757527</v>
      </c>
    </row>
    <row r="40" spans="1:8" ht="47.25" x14ac:dyDescent="0.25">
      <c r="A40" s="14">
        <v>21</v>
      </c>
      <c r="B40" s="15" t="s">
        <v>459</v>
      </c>
      <c r="C40" s="14" t="s">
        <v>105</v>
      </c>
      <c r="D40" s="16">
        <v>45912</v>
      </c>
      <c r="E40" s="17" t="s">
        <v>30</v>
      </c>
      <c r="F40" s="18">
        <v>1686645</v>
      </c>
      <c r="G40" s="18">
        <v>134932</v>
      </c>
      <c r="H40" s="18">
        <f t="shared" si="1"/>
        <v>1821577</v>
      </c>
    </row>
    <row r="41" spans="1:8" ht="47.25" x14ac:dyDescent="0.25">
      <c r="A41" s="14">
        <v>22</v>
      </c>
      <c r="B41" s="15" t="s">
        <v>460</v>
      </c>
      <c r="C41" s="14" t="s">
        <v>105</v>
      </c>
      <c r="D41" s="16">
        <v>45912</v>
      </c>
      <c r="E41" s="17" t="s">
        <v>30</v>
      </c>
      <c r="F41" s="18">
        <v>595330</v>
      </c>
      <c r="G41" s="18">
        <v>47626</v>
      </c>
      <c r="H41" s="18">
        <f t="shared" si="1"/>
        <v>642956</v>
      </c>
    </row>
    <row r="42" spans="1:8" ht="47.25" x14ac:dyDescent="0.25">
      <c r="A42" s="14">
        <v>23</v>
      </c>
      <c r="B42" s="15" t="s">
        <v>461</v>
      </c>
      <c r="C42" s="14" t="s">
        <v>106</v>
      </c>
      <c r="D42" s="16">
        <v>45918</v>
      </c>
      <c r="E42" s="17" t="s">
        <v>30</v>
      </c>
      <c r="F42" s="18">
        <v>-662495</v>
      </c>
      <c r="G42" s="18">
        <v>-52999</v>
      </c>
      <c r="H42" s="18">
        <f t="shared" si="1"/>
        <v>-715494</v>
      </c>
    </row>
    <row r="43" spans="1:8" ht="47.25" x14ac:dyDescent="0.25">
      <c r="A43" s="14">
        <v>24</v>
      </c>
      <c r="B43" s="15" t="s">
        <v>462</v>
      </c>
      <c r="C43" s="14" t="s">
        <v>105</v>
      </c>
      <c r="D43" s="16">
        <v>45938</v>
      </c>
      <c r="E43" s="17" t="s">
        <v>30</v>
      </c>
      <c r="F43" s="18">
        <v>178600</v>
      </c>
      <c r="G43" s="18">
        <v>14288</v>
      </c>
      <c r="H43" s="18">
        <f t="shared" si="1"/>
        <v>192888</v>
      </c>
    </row>
    <row r="44" spans="1:8" ht="47.25" x14ac:dyDescent="0.25">
      <c r="A44" s="14">
        <v>25</v>
      </c>
      <c r="B44" s="15" t="s">
        <v>462</v>
      </c>
      <c r="C44" s="14" t="s">
        <v>105</v>
      </c>
      <c r="D44" s="16">
        <v>45938</v>
      </c>
      <c r="E44" s="17" t="s">
        <v>30</v>
      </c>
      <c r="F44" s="18">
        <v>-178600</v>
      </c>
      <c r="G44" s="18">
        <v>-14288</v>
      </c>
      <c r="H44" s="18">
        <f t="shared" si="1"/>
        <v>-192888</v>
      </c>
    </row>
    <row r="45" spans="1:8" ht="47.25" x14ac:dyDescent="0.25">
      <c r="A45" s="14">
        <v>26</v>
      </c>
      <c r="B45" s="15" t="s">
        <v>462</v>
      </c>
      <c r="C45" s="14" t="s">
        <v>105</v>
      </c>
      <c r="D45" s="16">
        <v>45938</v>
      </c>
      <c r="E45" s="17" t="s">
        <v>30</v>
      </c>
      <c r="F45" s="18">
        <v>1567350</v>
      </c>
      <c r="G45" s="18">
        <v>125388</v>
      </c>
      <c r="H45" s="18">
        <f t="shared" si="1"/>
        <v>1692738</v>
      </c>
    </row>
    <row r="46" spans="1:8" ht="47.25" x14ac:dyDescent="0.25">
      <c r="A46" s="14">
        <v>27</v>
      </c>
      <c r="B46" s="15" t="s">
        <v>463</v>
      </c>
      <c r="C46" s="14" t="s">
        <v>106</v>
      </c>
      <c r="D46" s="16">
        <v>45950</v>
      </c>
      <c r="E46" s="17" t="s">
        <v>30</v>
      </c>
      <c r="F46" s="18">
        <v>-349190</v>
      </c>
      <c r="G46" s="18">
        <v>-27936</v>
      </c>
      <c r="H46" s="18">
        <f t="shared" si="1"/>
        <v>-377126</v>
      </c>
    </row>
    <row r="47" spans="1:8" ht="47.25" x14ac:dyDescent="0.25">
      <c r="A47" s="14">
        <v>28</v>
      </c>
      <c r="B47" s="15" t="s">
        <v>464</v>
      </c>
      <c r="C47" s="14" t="s">
        <v>105</v>
      </c>
      <c r="D47" s="16">
        <v>45952</v>
      </c>
      <c r="E47" s="17" t="s">
        <v>30</v>
      </c>
      <c r="F47" s="18">
        <v>3164695</v>
      </c>
      <c r="G47" s="18">
        <v>253176</v>
      </c>
      <c r="H47" s="18">
        <f t="shared" si="1"/>
        <v>3417871</v>
      </c>
    </row>
    <row r="48" spans="1:8" ht="47.25" x14ac:dyDescent="0.25">
      <c r="A48" s="14">
        <v>29</v>
      </c>
      <c r="B48" s="15" t="s">
        <v>465</v>
      </c>
      <c r="C48" s="14" t="s">
        <v>105</v>
      </c>
      <c r="D48" s="16">
        <v>45959</v>
      </c>
      <c r="E48" s="17" t="s">
        <v>30</v>
      </c>
      <c r="F48" s="18">
        <v>3145430</v>
      </c>
      <c r="G48" s="18">
        <v>251634</v>
      </c>
      <c r="H48" s="18">
        <f t="shared" si="1"/>
        <v>3397064</v>
      </c>
    </row>
    <row r="49" spans="1:8" ht="47.25" x14ac:dyDescent="0.25">
      <c r="A49" s="14">
        <v>30</v>
      </c>
      <c r="B49" s="15" t="s">
        <v>466</v>
      </c>
      <c r="C49" s="14" t="s">
        <v>105</v>
      </c>
      <c r="D49" s="16">
        <v>45973</v>
      </c>
      <c r="E49" s="17" t="s">
        <v>30</v>
      </c>
      <c r="F49" s="18">
        <v>2073380</v>
      </c>
      <c r="G49" s="18">
        <v>165870</v>
      </c>
      <c r="H49" s="18">
        <f t="shared" si="1"/>
        <v>2239250</v>
      </c>
    </row>
    <row r="50" spans="1:8" ht="47.25" x14ac:dyDescent="0.25">
      <c r="A50" s="14">
        <v>31</v>
      </c>
      <c r="B50" s="15" t="s">
        <v>467</v>
      </c>
      <c r="C50" s="14" t="s">
        <v>105</v>
      </c>
      <c r="D50" s="16">
        <v>45985</v>
      </c>
      <c r="E50" s="17" t="s">
        <v>30</v>
      </c>
      <c r="F50" s="18">
        <v>8334620</v>
      </c>
      <c r="G50" s="18">
        <v>666770</v>
      </c>
      <c r="H50" s="18">
        <f t="shared" si="1"/>
        <v>9001390</v>
      </c>
    </row>
    <row r="51" spans="1:8" ht="47.25" x14ac:dyDescent="0.25">
      <c r="A51" s="14">
        <v>32</v>
      </c>
      <c r="B51" s="15" t="s">
        <v>468</v>
      </c>
      <c r="C51" s="14" t="s">
        <v>106</v>
      </c>
      <c r="D51" s="16">
        <v>45988</v>
      </c>
      <c r="E51" s="17" t="s">
        <v>30</v>
      </c>
      <c r="F51" s="18">
        <v>-333174</v>
      </c>
      <c r="G51" s="18">
        <v>-26654</v>
      </c>
      <c r="H51" s="18">
        <f t="shared" si="1"/>
        <v>-359828</v>
      </c>
    </row>
    <row r="52" spans="1:8" ht="47.25" x14ac:dyDescent="0.25">
      <c r="A52" s="14">
        <v>33</v>
      </c>
      <c r="B52" s="15" t="s">
        <v>469</v>
      </c>
      <c r="C52" s="14" t="s">
        <v>105</v>
      </c>
      <c r="D52" s="16">
        <v>45994</v>
      </c>
      <c r="E52" s="17" t="s">
        <v>30</v>
      </c>
      <c r="F52" s="18">
        <v>1508500</v>
      </c>
      <c r="G52" s="18">
        <v>120680</v>
      </c>
      <c r="H52" s="18">
        <f t="shared" si="1"/>
        <v>1629180</v>
      </c>
    </row>
    <row r="53" spans="1:8" ht="47.25" x14ac:dyDescent="0.25">
      <c r="A53" s="14">
        <v>34</v>
      </c>
      <c r="B53" s="15" t="s">
        <v>470</v>
      </c>
      <c r="C53" s="14" t="s">
        <v>105</v>
      </c>
      <c r="D53" s="16">
        <v>46001</v>
      </c>
      <c r="E53" s="17" t="s">
        <v>30</v>
      </c>
      <c r="F53" s="18">
        <v>3562615</v>
      </c>
      <c r="G53" s="18">
        <v>285009</v>
      </c>
      <c r="H53" s="18">
        <f t="shared" si="1"/>
        <v>3847624</v>
      </c>
    </row>
    <row r="54" spans="1:8" ht="47.25" x14ac:dyDescent="0.25">
      <c r="A54" s="14">
        <v>35</v>
      </c>
      <c r="B54" s="15" t="s">
        <v>471</v>
      </c>
      <c r="C54" s="14" t="s">
        <v>105</v>
      </c>
      <c r="D54" s="16">
        <v>46020</v>
      </c>
      <c r="E54" s="17" t="s">
        <v>30</v>
      </c>
      <c r="F54" s="18">
        <v>3836090</v>
      </c>
      <c r="G54" s="18">
        <v>306887</v>
      </c>
      <c r="H54" s="18">
        <f t="shared" ref="H54" si="2">+F54+G54</f>
        <v>4142977</v>
      </c>
    </row>
    <row r="55" spans="1:8" s="20" customFormat="1" ht="35.25" customHeight="1" x14ac:dyDescent="0.25">
      <c r="A55" s="33" t="s">
        <v>22</v>
      </c>
      <c r="B55" s="34"/>
      <c r="C55" s="34"/>
      <c r="D55" s="34"/>
      <c r="E55" s="35"/>
      <c r="F55" s="19">
        <f>SUM(F20:F54)</f>
        <v>54095827</v>
      </c>
      <c r="G55" s="19">
        <f>SUM(G20:G54)</f>
        <v>4327663</v>
      </c>
      <c r="H55" s="19">
        <f>SUM(H20:H54)</f>
        <v>58423490</v>
      </c>
    </row>
    <row r="56" spans="1:8" s="20" customFormat="1" ht="35.25" customHeight="1" x14ac:dyDescent="0.25">
      <c r="A56" s="36" t="s">
        <v>104</v>
      </c>
      <c r="B56" s="37"/>
      <c r="C56" s="37"/>
      <c r="D56" s="37"/>
      <c r="E56" s="38"/>
      <c r="F56" s="19">
        <f>ROUND(F55*0.02,0)</f>
        <v>1081917</v>
      </c>
      <c r="G56" s="19">
        <f>ROUND(F56*0.08,0)</f>
        <v>86553</v>
      </c>
      <c r="H56" s="19">
        <f>F56+G56</f>
        <v>1168470</v>
      </c>
    </row>
    <row r="58" spans="1:8" s="1" customFormat="1" ht="16.5" x14ac:dyDescent="0.25">
      <c r="A58" s="39" t="s">
        <v>23</v>
      </c>
      <c r="B58" s="39"/>
      <c r="C58" s="39"/>
      <c r="D58" s="39"/>
      <c r="E58" s="39"/>
      <c r="F58" s="39"/>
      <c r="G58" s="39"/>
      <c r="H58" s="39"/>
    </row>
    <row r="59" spans="1:8" s="1" customFormat="1" ht="16.5" x14ac:dyDescent="0.25">
      <c r="D59" s="2"/>
      <c r="F59" s="3"/>
      <c r="G59" s="3"/>
      <c r="H59" s="3"/>
    </row>
    <row r="60" spans="1:8" s="1" customFormat="1" ht="16.5" x14ac:dyDescent="0.25">
      <c r="A60" s="4"/>
      <c r="B60" s="27" t="s">
        <v>24</v>
      </c>
      <c r="C60" s="27"/>
      <c r="D60" s="27"/>
      <c r="F60" s="28" t="s">
        <v>25</v>
      </c>
      <c r="G60" s="28"/>
      <c r="H60" s="28"/>
    </row>
    <row r="61" spans="1:8" s="1" customFormat="1" ht="16.5" x14ac:dyDescent="0.25">
      <c r="B61" s="29" t="s">
        <v>26</v>
      </c>
      <c r="C61" s="29"/>
      <c r="D61" s="29"/>
      <c r="F61" s="30" t="s">
        <v>26</v>
      </c>
      <c r="G61" s="30"/>
      <c r="H61" s="30"/>
    </row>
    <row r="62" spans="1:8" s="1" customFormat="1" ht="16.5" x14ac:dyDescent="0.25">
      <c r="D62" s="2"/>
      <c r="F62" s="3"/>
      <c r="G62" s="3"/>
      <c r="H62" s="3"/>
    </row>
  </sheetData>
  <mergeCells count="16">
    <mergeCell ref="A6:H6"/>
    <mergeCell ref="B1:D1"/>
    <mergeCell ref="E1:H1"/>
    <mergeCell ref="B2:D2"/>
    <mergeCell ref="E2:H2"/>
    <mergeCell ref="E4:H4"/>
    <mergeCell ref="B60:D60"/>
    <mergeCell ref="F60:H60"/>
    <mergeCell ref="B61:D61"/>
    <mergeCell ref="F61:H61"/>
    <mergeCell ref="A7:H7"/>
    <mergeCell ref="C17:D17"/>
    <mergeCell ref="E17:F17"/>
    <mergeCell ref="A55:E55"/>
    <mergeCell ref="A56:E56"/>
    <mergeCell ref="A58:H58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3"/>
  <sheetViews>
    <sheetView tabSelected="1" topLeftCell="A20" zoomScaleNormal="100" workbookViewId="0">
      <selection activeCell="A20" sqref="A20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49.710937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95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TÂN BÌNH</v>
      </c>
      <c r="D14" s="6"/>
      <c r="F14" s="8"/>
      <c r="G14" s="8"/>
      <c r="H14" s="8"/>
      <c r="J14" s="7" t="s">
        <v>61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0304741634-006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20, đường Cộng Hòa, Phường Bảy Hiền,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5.75" customHeight="1" x14ac:dyDescent="0.25">
      <c r="A20" s="14">
        <v>1</v>
      </c>
      <c r="B20" s="15" t="s">
        <v>413</v>
      </c>
      <c r="C20" s="14" t="s">
        <v>105</v>
      </c>
      <c r="D20" s="16">
        <v>45660</v>
      </c>
      <c r="E20" s="17" t="s">
        <v>62</v>
      </c>
      <c r="F20" s="18">
        <v>1119314</v>
      </c>
      <c r="G20" s="18">
        <v>89545.12</v>
      </c>
      <c r="H20" s="18">
        <f>+F20+G20</f>
        <v>1208859.1200000001</v>
      </c>
    </row>
    <row r="21" spans="1:8" ht="45.75" customHeight="1" x14ac:dyDescent="0.25">
      <c r="A21" s="14">
        <v>2</v>
      </c>
      <c r="B21" s="15" t="s">
        <v>414</v>
      </c>
      <c r="C21" s="14" t="s">
        <v>105</v>
      </c>
      <c r="D21" s="16">
        <v>45668</v>
      </c>
      <c r="E21" s="17" t="s">
        <v>62</v>
      </c>
      <c r="F21" s="18">
        <v>952530</v>
      </c>
      <c r="G21" s="18">
        <v>76202</v>
      </c>
      <c r="H21" s="18">
        <f t="shared" ref="H21:H45" si="0">+F21+G21</f>
        <v>1028732</v>
      </c>
    </row>
    <row r="22" spans="1:8" ht="45.75" customHeight="1" x14ac:dyDescent="0.25">
      <c r="A22" s="14">
        <v>3</v>
      </c>
      <c r="B22" s="15" t="s">
        <v>415</v>
      </c>
      <c r="C22" s="14" t="s">
        <v>105</v>
      </c>
      <c r="D22" s="16">
        <v>45675</v>
      </c>
      <c r="E22" s="17" t="s">
        <v>62</v>
      </c>
      <c r="F22" s="18">
        <v>4563950</v>
      </c>
      <c r="G22" s="18">
        <v>365116</v>
      </c>
      <c r="H22" s="18">
        <f t="shared" ref="H22:H43" si="1">+F22+G22</f>
        <v>4929066</v>
      </c>
    </row>
    <row r="23" spans="1:8" ht="45.75" customHeight="1" x14ac:dyDescent="0.25">
      <c r="A23" s="14">
        <v>4</v>
      </c>
      <c r="B23" s="15" t="s">
        <v>416</v>
      </c>
      <c r="C23" s="14" t="s">
        <v>105</v>
      </c>
      <c r="D23" s="16">
        <v>45680</v>
      </c>
      <c r="E23" s="17" t="s">
        <v>62</v>
      </c>
      <c r="F23" s="18">
        <v>5475840</v>
      </c>
      <c r="G23" s="18">
        <v>438067.20000000001</v>
      </c>
      <c r="H23" s="18">
        <f t="shared" si="1"/>
        <v>5913907.2000000002</v>
      </c>
    </row>
    <row r="24" spans="1:8" ht="45.75" customHeight="1" x14ac:dyDescent="0.25">
      <c r="A24" s="14">
        <v>5</v>
      </c>
      <c r="B24" s="15" t="s">
        <v>417</v>
      </c>
      <c r="C24" s="14" t="s">
        <v>105</v>
      </c>
      <c r="D24" s="16">
        <v>45682</v>
      </c>
      <c r="E24" s="17" t="s">
        <v>62</v>
      </c>
      <c r="F24" s="18">
        <v>2067565</v>
      </c>
      <c r="G24" s="18">
        <v>165405</v>
      </c>
      <c r="H24" s="18">
        <f t="shared" si="1"/>
        <v>2232970</v>
      </c>
    </row>
    <row r="25" spans="1:8" ht="45.75" customHeight="1" x14ac:dyDescent="0.25">
      <c r="A25" s="14">
        <v>6</v>
      </c>
      <c r="B25" s="15" t="s">
        <v>418</v>
      </c>
      <c r="C25" s="14" t="s">
        <v>105</v>
      </c>
      <c r="D25" s="16">
        <v>45682</v>
      </c>
      <c r="E25" s="17" t="s">
        <v>62</v>
      </c>
      <c r="F25" s="18">
        <v>5953300</v>
      </c>
      <c r="G25" s="18">
        <v>476264</v>
      </c>
      <c r="H25" s="18">
        <f t="shared" si="1"/>
        <v>6429564</v>
      </c>
    </row>
    <row r="26" spans="1:8" ht="45.75" customHeight="1" x14ac:dyDescent="0.25">
      <c r="A26" s="14">
        <v>7</v>
      </c>
      <c r="B26" s="15" t="s">
        <v>419</v>
      </c>
      <c r="C26" s="14" t="s">
        <v>105</v>
      </c>
      <c r="D26" s="16">
        <v>45692</v>
      </c>
      <c r="E26" s="17" t="s">
        <v>62</v>
      </c>
      <c r="F26" s="18">
        <v>2262710</v>
      </c>
      <c r="G26" s="18">
        <v>181017</v>
      </c>
      <c r="H26" s="18">
        <f t="shared" si="1"/>
        <v>2443727</v>
      </c>
    </row>
    <row r="27" spans="1:8" ht="45.75" customHeight="1" x14ac:dyDescent="0.25">
      <c r="A27" s="14">
        <v>8</v>
      </c>
      <c r="B27" s="15" t="s">
        <v>420</v>
      </c>
      <c r="C27" s="14" t="s">
        <v>105</v>
      </c>
      <c r="D27" s="16">
        <v>45696</v>
      </c>
      <c r="E27" s="17" t="s">
        <v>62</v>
      </c>
      <c r="F27" s="18">
        <v>1845449</v>
      </c>
      <c r="G27" s="18">
        <v>147636</v>
      </c>
      <c r="H27" s="18">
        <f t="shared" si="1"/>
        <v>1993085</v>
      </c>
    </row>
    <row r="28" spans="1:8" ht="45.75" customHeight="1" x14ac:dyDescent="0.25">
      <c r="A28" s="14">
        <v>9</v>
      </c>
      <c r="B28" s="15" t="s">
        <v>421</v>
      </c>
      <c r="C28" s="14" t="s">
        <v>105</v>
      </c>
      <c r="D28" s="16">
        <v>45737</v>
      </c>
      <c r="E28" s="17" t="s">
        <v>62</v>
      </c>
      <c r="F28" s="18">
        <v>1512275</v>
      </c>
      <c r="G28" s="18">
        <v>120982</v>
      </c>
      <c r="H28" s="18">
        <f t="shared" si="1"/>
        <v>1633257</v>
      </c>
    </row>
    <row r="29" spans="1:8" ht="45.75" customHeight="1" x14ac:dyDescent="0.25">
      <c r="A29" s="14">
        <v>10</v>
      </c>
      <c r="B29" s="15" t="s">
        <v>422</v>
      </c>
      <c r="C29" s="14" t="s">
        <v>105</v>
      </c>
      <c r="D29" s="16">
        <v>45749</v>
      </c>
      <c r="E29" s="17" t="s">
        <v>62</v>
      </c>
      <c r="F29" s="18">
        <v>888460</v>
      </c>
      <c r="G29" s="18">
        <v>71077</v>
      </c>
      <c r="H29" s="18">
        <f t="shared" si="1"/>
        <v>959537</v>
      </c>
    </row>
    <row r="30" spans="1:8" ht="45.75" customHeight="1" x14ac:dyDescent="0.25">
      <c r="A30" s="14">
        <v>11</v>
      </c>
      <c r="B30" s="15" t="s">
        <v>423</v>
      </c>
      <c r="C30" s="14" t="s">
        <v>105</v>
      </c>
      <c r="D30" s="16">
        <v>45755</v>
      </c>
      <c r="E30" s="17" t="s">
        <v>62</v>
      </c>
      <c r="F30" s="18">
        <v>536025</v>
      </c>
      <c r="G30" s="18">
        <v>42882</v>
      </c>
      <c r="H30" s="18">
        <f t="shared" si="1"/>
        <v>578907</v>
      </c>
    </row>
    <row r="31" spans="1:8" ht="45.75" customHeight="1" x14ac:dyDescent="0.25">
      <c r="A31" s="14">
        <v>12</v>
      </c>
      <c r="B31" s="15" t="s">
        <v>424</v>
      </c>
      <c r="C31" s="14" t="s">
        <v>105</v>
      </c>
      <c r="D31" s="16">
        <v>45758</v>
      </c>
      <c r="E31" s="17" t="s">
        <v>62</v>
      </c>
      <c r="F31" s="18">
        <v>595330</v>
      </c>
      <c r="G31" s="18">
        <v>47626</v>
      </c>
      <c r="H31" s="18">
        <f t="shared" si="1"/>
        <v>642956</v>
      </c>
    </row>
    <row r="32" spans="1:8" ht="45.75" customHeight="1" x14ac:dyDescent="0.25">
      <c r="A32" s="14">
        <v>13</v>
      </c>
      <c r="B32" s="15" t="s">
        <v>425</v>
      </c>
      <c r="C32" s="14" t="s">
        <v>105</v>
      </c>
      <c r="D32" s="16">
        <v>45772</v>
      </c>
      <c r="E32" s="17" t="s">
        <v>62</v>
      </c>
      <c r="F32" s="18">
        <v>1190660</v>
      </c>
      <c r="G32" s="18">
        <v>95253</v>
      </c>
      <c r="H32" s="18">
        <f t="shared" si="1"/>
        <v>1285913</v>
      </c>
    </row>
    <row r="33" spans="1:8" ht="45.75" customHeight="1" x14ac:dyDescent="0.25">
      <c r="A33" s="14">
        <v>14</v>
      </c>
      <c r="B33" s="15" t="s">
        <v>426</v>
      </c>
      <c r="C33" s="14" t="s">
        <v>105</v>
      </c>
      <c r="D33" s="16">
        <v>45776</v>
      </c>
      <c r="E33" s="17" t="s">
        <v>62</v>
      </c>
      <c r="F33" s="18">
        <v>1150620</v>
      </c>
      <c r="G33" s="18">
        <v>92050</v>
      </c>
      <c r="H33" s="18">
        <f t="shared" si="1"/>
        <v>1242670</v>
      </c>
    </row>
    <row r="34" spans="1:8" ht="45.75" customHeight="1" x14ac:dyDescent="0.25">
      <c r="A34" s="14">
        <v>15</v>
      </c>
      <c r="B34" s="15" t="s">
        <v>427</v>
      </c>
      <c r="C34" s="14" t="s">
        <v>105</v>
      </c>
      <c r="D34" s="16">
        <v>45810</v>
      </c>
      <c r="E34" s="17" t="s">
        <v>62</v>
      </c>
      <c r="F34" s="18">
        <v>1686645</v>
      </c>
      <c r="G34" s="18">
        <v>134932</v>
      </c>
      <c r="H34" s="18">
        <f t="shared" si="1"/>
        <v>1821577</v>
      </c>
    </row>
    <row r="35" spans="1:8" ht="45.75" customHeight="1" x14ac:dyDescent="0.25">
      <c r="A35" s="14">
        <v>16</v>
      </c>
      <c r="B35" s="15" t="s">
        <v>428</v>
      </c>
      <c r="C35" s="14" t="s">
        <v>105</v>
      </c>
      <c r="D35" s="16">
        <v>45842</v>
      </c>
      <c r="E35" s="17" t="s">
        <v>62</v>
      </c>
      <c r="F35" s="18">
        <v>1012290</v>
      </c>
      <c r="G35" s="18">
        <v>80983</v>
      </c>
      <c r="H35" s="18">
        <f t="shared" si="1"/>
        <v>1093273</v>
      </c>
    </row>
    <row r="36" spans="1:8" ht="45.75" customHeight="1" x14ac:dyDescent="0.25">
      <c r="A36" s="14">
        <v>17</v>
      </c>
      <c r="B36" s="15" t="s">
        <v>429</v>
      </c>
      <c r="C36" s="14" t="s">
        <v>105</v>
      </c>
      <c r="D36" s="16">
        <v>45848</v>
      </c>
      <c r="E36" s="17" t="s">
        <v>62</v>
      </c>
      <c r="F36" s="18">
        <v>952530</v>
      </c>
      <c r="G36" s="18">
        <v>76202</v>
      </c>
      <c r="H36" s="18">
        <f t="shared" si="1"/>
        <v>1028732</v>
      </c>
    </row>
    <row r="37" spans="1:8" ht="45.75" customHeight="1" x14ac:dyDescent="0.25">
      <c r="A37" s="14">
        <v>18</v>
      </c>
      <c r="B37" s="15" t="s">
        <v>430</v>
      </c>
      <c r="C37" s="14" t="s">
        <v>105</v>
      </c>
      <c r="D37" s="16">
        <v>45869</v>
      </c>
      <c r="E37" s="17" t="s">
        <v>62</v>
      </c>
      <c r="F37" s="18">
        <v>952530</v>
      </c>
      <c r="G37" s="18">
        <v>76202</v>
      </c>
      <c r="H37" s="18">
        <f t="shared" si="1"/>
        <v>1028732</v>
      </c>
    </row>
    <row r="38" spans="1:8" ht="45.75" customHeight="1" x14ac:dyDescent="0.25">
      <c r="A38" s="14">
        <v>19</v>
      </c>
      <c r="B38" s="15" t="s">
        <v>431</v>
      </c>
      <c r="C38" s="14" t="s">
        <v>105</v>
      </c>
      <c r="D38" s="16">
        <v>45877</v>
      </c>
      <c r="E38" s="17" t="s">
        <v>62</v>
      </c>
      <c r="F38" s="18">
        <v>555290</v>
      </c>
      <c r="G38" s="18">
        <v>44423</v>
      </c>
      <c r="H38" s="18">
        <f t="shared" si="1"/>
        <v>599713</v>
      </c>
    </row>
    <row r="39" spans="1:8" ht="45.75" customHeight="1" x14ac:dyDescent="0.25">
      <c r="A39" s="14">
        <v>20</v>
      </c>
      <c r="B39" s="15" t="s">
        <v>432</v>
      </c>
      <c r="C39" s="14" t="s">
        <v>105</v>
      </c>
      <c r="D39" s="16">
        <v>45899</v>
      </c>
      <c r="E39" s="17" t="s">
        <v>62</v>
      </c>
      <c r="F39" s="18">
        <v>1091315</v>
      </c>
      <c r="G39" s="18">
        <v>87305</v>
      </c>
      <c r="H39" s="18">
        <f t="shared" si="1"/>
        <v>1178620</v>
      </c>
    </row>
    <row r="40" spans="1:8" ht="45.75" customHeight="1" x14ac:dyDescent="0.25">
      <c r="A40" s="14">
        <v>21</v>
      </c>
      <c r="B40" s="15" t="s">
        <v>433</v>
      </c>
      <c r="C40" s="14" t="s">
        <v>105</v>
      </c>
      <c r="D40" s="16">
        <v>45916</v>
      </c>
      <c r="E40" s="17" t="s">
        <v>62</v>
      </c>
      <c r="F40" s="18">
        <v>595330</v>
      </c>
      <c r="G40" s="18">
        <v>47626</v>
      </c>
      <c r="H40" s="18">
        <f t="shared" si="1"/>
        <v>642956</v>
      </c>
    </row>
    <row r="41" spans="1:8" ht="45.75" customHeight="1" x14ac:dyDescent="0.25">
      <c r="A41" s="14">
        <v>22</v>
      </c>
      <c r="B41" s="15" t="s">
        <v>434</v>
      </c>
      <c r="C41" s="14" t="s">
        <v>105</v>
      </c>
      <c r="D41" s="16">
        <v>45926</v>
      </c>
      <c r="E41" s="17" t="s">
        <v>62</v>
      </c>
      <c r="F41" s="18">
        <v>1630200</v>
      </c>
      <c r="G41" s="18">
        <v>130416</v>
      </c>
      <c r="H41" s="18">
        <f t="shared" si="1"/>
        <v>1760616</v>
      </c>
    </row>
    <row r="42" spans="1:8" ht="45.75" customHeight="1" x14ac:dyDescent="0.25">
      <c r="A42" s="14">
        <v>23</v>
      </c>
      <c r="B42" s="15" t="s">
        <v>435</v>
      </c>
      <c r="C42" s="14" t="s">
        <v>105</v>
      </c>
      <c r="D42" s="16">
        <v>45972</v>
      </c>
      <c r="E42" s="17" t="s">
        <v>62</v>
      </c>
      <c r="F42" s="18">
        <v>506030</v>
      </c>
      <c r="G42" s="18">
        <v>40482</v>
      </c>
      <c r="H42" s="18">
        <f t="shared" si="1"/>
        <v>546512</v>
      </c>
    </row>
    <row r="43" spans="1:8" ht="45.75" customHeight="1" x14ac:dyDescent="0.25">
      <c r="A43" s="14">
        <v>24</v>
      </c>
      <c r="B43" s="15" t="s">
        <v>436</v>
      </c>
      <c r="C43" s="14" t="s">
        <v>105</v>
      </c>
      <c r="D43" s="16">
        <v>45981</v>
      </c>
      <c r="E43" s="17" t="s">
        <v>62</v>
      </c>
      <c r="F43" s="18">
        <v>1190660</v>
      </c>
      <c r="G43" s="18">
        <v>95253</v>
      </c>
      <c r="H43" s="18">
        <f t="shared" si="1"/>
        <v>1285913</v>
      </c>
    </row>
    <row r="44" spans="1:8" ht="45.75" customHeight="1" x14ac:dyDescent="0.25">
      <c r="A44" s="14">
        <v>25</v>
      </c>
      <c r="B44" s="15" t="s">
        <v>437</v>
      </c>
      <c r="C44" s="14" t="s">
        <v>105</v>
      </c>
      <c r="D44" s="16">
        <v>45996</v>
      </c>
      <c r="E44" s="17" t="s">
        <v>62</v>
      </c>
      <c r="F44" s="18">
        <v>1002470</v>
      </c>
      <c r="G44" s="18">
        <v>80198</v>
      </c>
      <c r="H44" s="18">
        <f t="shared" si="0"/>
        <v>1082668</v>
      </c>
    </row>
    <row r="45" spans="1:8" ht="45.75" customHeight="1" x14ac:dyDescent="0.25">
      <c r="A45" s="14">
        <v>26</v>
      </c>
      <c r="B45" s="15" t="s">
        <v>438</v>
      </c>
      <c r="C45" s="14" t="s">
        <v>106</v>
      </c>
      <c r="D45" s="16">
        <v>46018</v>
      </c>
      <c r="E45" s="17" t="s">
        <v>62</v>
      </c>
      <c r="F45" s="18">
        <v>-658642</v>
      </c>
      <c r="G45" s="18">
        <v>-52692</v>
      </c>
      <c r="H45" s="18">
        <f t="shared" si="0"/>
        <v>-711334</v>
      </c>
    </row>
    <row r="46" spans="1:8" s="20" customFormat="1" ht="35.25" customHeight="1" x14ac:dyDescent="0.25">
      <c r="A46" s="33" t="s">
        <v>22</v>
      </c>
      <c r="B46" s="34"/>
      <c r="C46" s="34"/>
      <c r="D46" s="34"/>
      <c r="E46" s="35"/>
      <c r="F46" s="19">
        <f>SUM(F20:F45)</f>
        <v>40630676</v>
      </c>
      <c r="G46" s="19">
        <f>SUM(G20:G45)</f>
        <v>3250452.3200000003</v>
      </c>
      <c r="H46" s="19">
        <f>SUM(H20:H45)</f>
        <v>43881128.32</v>
      </c>
    </row>
    <row r="47" spans="1:8" s="20" customFormat="1" ht="35.25" customHeight="1" x14ac:dyDescent="0.25">
      <c r="A47" s="36" t="s">
        <v>104</v>
      </c>
      <c r="B47" s="37"/>
      <c r="C47" s="37"/>
      <c r="D47" s="37"/>
      <c r="E47" s="38"/>
      <c r="F47" s="19">
        <f>ROUND(F46*0.02,0)</f>
        <v>812614</v>
      </c>
      <c r="G47" s="19">
        <f>ROUND(F47*0.08,0)</f>
        <v>65009</v>
      </c>
      <c r="H47" s="19">
        <f>F47+G47</f>
        <v>877623</v>
      </c>
    </row>
    <row r="49" spans="1:8" s="1" customFormat="1" ht="16.5" x14ac:dyDescent="0.25">
      <c r="A49" s="39" t="s">
        <v>23</v>
      </c>
      <c r="B49" s="39"/>
      <c r="C49" s="39"/>
      <c r="D49" s="39"/>
      <c r="E49" s="39"/>
      <c r="F49" s="39"/>
      <c r="G49" s="39"/>
      <c r="H49" s="39"/>
    </row>
    <row r="50" spans="1:8" s="1" customFormat="1" ht="16.5" x14ac:dyDescent="0.25">
      <c r="D50" s="2"/>
      <c r="F50" s="3"/>
      <c r="G50" s="3"/>
      <c r="H50" s="3"/>
    </row>
    <row r="51" spans="1:8" s="1" customFormat="1" ht="16.5" x14ac:dyDescent="0.25">
      <c r="A51" s="4"/>
      <c r="B51" s="27" t="s">
        <v>24</v>
      </c>
      <c r="C51" s="27"/>
      <c r="D51" s="27"/>
      <c r="F51" s="28" t="s">
        <v>25</v>
      </c>
      <c r="G51" s="28"/>
      <c r="H51" s="28"/>
    </row>
    <row r="52" spans="1:8" s="1" customFormat="1" ht="16.5" x14ac:dyDescent="0.25">
      <c r="B52" s="29" t="s">
        <v>26</v>
      </c>
      <c r="C52" s="29"/>
      <c r="D52" s="29"/>
      <c r="F52" s="30" t="s">
        <v>26</v>
      </c>
      <c r="G52" s="30"/>
      <c r="H52" s="30"/>
    </row>
    <row r="53" spans="1:8" s="1" customFormat="1" ht="16.5" x14ac:dyDescent="0.25">
      <c r="D53" s="2"/>
      <c r="F53" s="3"/>
      <c r="G53" s="3"/>
      <c r="H53" s="3"/>
    </row>
  </sheetData>
  <mergeCells count="16">
    <mergeCell ref="A6:H6"/>
    <mergeCell ref="B1:D1"/>
    <mergeCell ref="E1:H1"/>
    <mergeCell ref="B2:D2"/>
    <mergeCell ref="E2:H2"/>
    <mergeCell ref="E4:H4"/>
    <mergeCell ref="B51:D51"/>
    <mergeCell ref="F51:H51"/>
    <mergeCell ref="B52:D52"/>
    <mergeCell ref="F52:H52"/>
    <mergeCell ref="A7:H7"/>
    <mergeCell ref="C17:D17"/>
    <mergeCell ref="E17:F17"/>
    <mergeCell ref="A46:E46"/>
    <mergeCell ref="A47:E47"/>
    <mergeCell ref="A49:H49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5"/>
  <sheetViews>
    <sheetView topLeftCell="A23" zoomScaleNormal="100" workbookViewId="0">
      <selection activeCell="A20" sqref="A20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48.1406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96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BÀ RỊA VŨNG TÀU</v>
      </c>
      <c r="D14" s="6"/>
      <c r="F14" s="8"/>
      <c r="G14" s="8"/>
      <c r="H14" s="8"/>
      <c r="J14" s="7" t="s">
        <v>37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0304741634-005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Góc đường 3 tháng 2 và đường Thi Sách, Phường Tam Thắng, TP.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8" customHeight="1" x14ac:dyDescent="0.25">
      <c r="A20" s="14">
        <v>1</v>
      </c>
      <c r="B20" s="15" t="s">
        <v>385</v>
      </c>
      <c r="C20" s="14" t="s">
        <v>105</v>
      </c>
      <c r="D20" s="16">
        <v>45659</v>
      </c>
      <c r="E20" s="17" t="s">
        <v>38</v>
      </c>
      <c r="F20" s="18">
        <v>8017330</v>
      </c>
      <c r="G20" s="18">
        <v>641386</v>
      </c>
      <c r="H20" s="18">
        <f>+F20+G20</f>
        <v>8658716</v>
      </c>
    </row>
    <row r="21" spans="1:8" ht="48" customHeight="1" x14ac:dyDescent="0.25">
      <c r="A21" s="14">
        <v>2</v>
      </c>
      <c r="B21" s="15" t="s">
        <v>386</v>
      </c>
      <c r="C21" s="14" t="s">
        <v>105</v>
      </c>
      <c r="D21" s="16">
        <v>45670</v>
      </c>
      <c r="E21" s="17" t="s">
        <v>38</v>
      </c>
      <c r="F21" s="18">
        <v>31394660</v>
      </c>
      <c r="G21" s="18">
        <v>2511573</v>
      </c>
      <c r="H21" s="18">
        <f t="shared" ref="H21:H47" si="0">+F21+G21</f>
        <v>33906233</v>
      </c>
    </row>
    <row r="22" spans="1:8" ht="48" customHeight="1" x14ac:dyDescent="0.25">
      <c r="A22" s="14">
        <v>3</v>
      </c>
      <c r="B22" s="15" t="s">
        <v>387</v>
      </c>
      <c r="C22" s="14" t="s">
        <v>105</v>
      </c>
      <c r="D22" s="16">
        <v>45679</v>
      </c>
      <c r="E22" s="17" t="s">
        <v>38</v>
      </c>
      <c r="F22" s="18">
        <v>6785110</v>
      </c>
      <c r="G22" s="18">
        <v>542809</v>
      </c>
      <c r="H22" s="18">
        <f t="shared" ref="H22" si="1">+F22+G22</f>
        <v>7327919</v>
      </c>
    </row>
    <row r="23" spans="1:8" ht="48" customHeight="1" x14ac:dyDescent="0.25">
      <c r="A23" s="14">
        <v>4</v>
      </c>
      <c r="B23" s="15" t="s">
        <v>388</v>
      </c>
      <c r="C23" s="14" t="s">
        <v>105</v>
      </c>
      <c r="D23" s="16">
        <v>45694</v>
      </c>
      <c r="E23" s="17" t="s">
        <v>38</v>
      </c>
      <c r="F23" s="18">
        <v>4563950</v>
      </c>
      <c r="G23" s="18">
        <v>365116</v>
      </c>
      <c r="H23" s="18">
        <f t="shared" ref="H23:H46" si="2">+F23+G23</f>
        <v>4929066</v>
      </c>
    </row>
    <row r="24" spans="1:8" ht="48" customHeight="1" x14ac:dyDescent="0.25">
      <c r="A24" s="14">
        <v>5</v>
      </c>
      <c r="B24" s="15" t="s">
        <v>389</v>
      </c>
      <c r="C24" s="14" t="s">
        <v>105</v>
      </c>
      <c r="D24" s="16">
        <v>45698</v>
      </c>
      <c r="E24" s="17" t="s">
        <v>38</v>
      </c>
      <c r="F24" s="18">
        <v>1726685</v>
      </c>
      <c r="G24" s="18">
        <v>138135</v>
      </c>
      <c r="H24" s="18">
        <f t="shared" si="2"/>
        <v>1864820</v>
      </c>
    </row>
    <row r="25" spans="1:8" ht="48" customHeight="1" x14ac:dyDescent="0.25">
      <c r="A25" s="14">
        <v>6</v>
      </c>
      <c r="B25" s="15" t="s">
        <v>390</v>
      </c>
      <c r="C25" s="14" t="s">
        <v>105</v>
      </c>
      <c r="D25" s="16">
        <v>45705</v>
      </c>
      <c r="E25" s="17" t="s">
        <v>38</v>
      </c>
      <c r="F25" s="18">
        <v>5080710</v>
      </c>
      <c r="G25" s="18">
        <v>406457</v>
      </c>
      <c r="H25" s="18">
        <f t="shared" si="2"/>
        <v>5487167</v>
      </c>
    </row>
    <row r="26" spans="1:8" ht="48" customHeight="1" x14ac:dyDescent="0.25">
      <c r="A26" s="14">
        <v>7</v>
      </c>
      <c r="B26" s="15" t="s">
        <v>391</v>
      </c>
      <c r="C26" s="14" t="s">
        <v>105</v>
      </c>
      <c r="D26" s="16">
        <v>45714</v>
      </c>
      <c r="E26" s="17" t="s">
        <v>38</v>
      </c>
      <c r="F26" s="18">
        <v>2936610</v>
      </c>
      <c r="G26" s="18">
        <v>234929</v>
      </c>
      <c r="H26" s="18">
        <f t="shared" si="2"/>
        <v>3171539</v>
      </c>
    </row>
    <row r="27" spans="1:8" ht="48" customHeight="1" x14ac:dyDescent="0.25">
      <c r="A27" s="14">
        <v>8</v>
      </c>
      <c r="B27" s="15" t="s">
        <v>392</v>
      </c>
      <c r="C27" s="14" t="s">
        <v>105</v>
      </c>
      <c r="D27" s="16">
        <v>45733</v>
      </c>
      <c r="E27" s="17" t="s">
        <v>38</v>
      </c>
      <c r="F27" s="18">
        <v>3453370</v>
      </c>
      <c r="G27" s="18">
        <v>276270</v>
      </c>
      <c r="H27" s="18">
        <f t="shared" si="2"/>
        <v>3729640</v>
      </c>
    </row>
    <row r="28" spans="1:8" ht="48" customHeight="1" x14ac:dyDescent="0.25">
      <c r="A28" s="14">
        <v>9</v>
      </c>
      <c r="B28" s="15" t="s">
        <v>393</v>
      </c>
      <c r="C28" s="14" t="s">
        <v>105</v>
      </c>
      <c r="D28" s="16">
        <v>45748</v>
      </c>
      <c r="E28" s="17" t="s">
        <v>38</v>
      </c>
      <c r="F28" s="18">
        <v>3151170</v>
      </c>
      <c r="G28" s="18">
        <v>252094</v>
      </c>
      <c r="H28" s="18">
        <f t="shared" si="2"/>
        <v>3403264</v>
      </c>
    </row>
    <row r="29" spans="1:8" ht="48" customHeight="1" x14ac:dyDescent="0.25">
      <c r="A29" s="14">
        <v>10</v>
      </c>
      <c r="B29" s="15" t="s">
        <v>394</v>
      </c>
      <c r="C29" s="14" t="s">
        <v>105</v>
      </c>
      <c r="D29" s="16">
        <v>45756</v>
      </c>
      <c r="E29" s="17" t="s">
        <v>38</v>
      </c>
      <c r="F29" s="18">
        <v>4525420</v>
      </c>
      <c r="G29" s="18">
        <v>362034</v>
      </c>
      <c r="H29" s="18">
        <f t="shared" si="2"/>
        <v>4887454</v>
      </c>
    </row>
    <row r="30" spans="1:8" ht="48" customHeight="1" x14ac:dyDescent="0.25">
      <c r="A30" s="14">
        <v>11</v>
      </c>
      <c r="B30" s="15" t="s">
        <v>395</v>
      </c>
      <c r="C30" s="14" t="s">
        <v>105</v>
      </c>
      <c r="D30" s="16">
        <v>45763</v>
      </c>
      <c r="E30" s="17" t="s">
        <v>38</v>
      </c>
      <c r="F30" s="18">
        <v>2818000</v>
      </c>
      <c r="G30" s="18">
        <v>225440</v>
      </c>
      <c r="H30" s="18">
        <f t="shared" si="2"/>
        <v>3043440</v>
      </c>
    </row>
    <row r="31" spans="1:8" ht="48" customHeight="1" x14ac:dyDescent="0.25">
      <c r="A31" s="14">
        <v>12</v>
      </c>
      <c r="B31" s="15" t="s">
        <v>396</v>
      </c>
      <c r="C31" s="14" t="s">
        <v>105</v>
      </c>
      <c r="D31" s="16">
        <v>45768</v>
      </c>
      <c r="E31" s="17" t="s">
        <v>38</v>
      </c>
      <c r="F31" s="18">
        <v>2936610</v>
      </c>
      <c r="G31" s="18">
        <v>234929</v>
      </c>
      <c r="H31" s="18">
        <f t="shared" si="2"/>
        <v>3171539</v>
      </c>
    </row>
    <row r="32" spans="1:8" ht="48" customHeight="1" x14ac:dyDescent="0.25">
      <c r="A32" s="14">
        <v>13</v>
      </c>
      <c r="B32" s="15" t="s">
        <v>397</v>
      </c>
      <c r="C32" s="14" t="s">
        <v>105</v>
      </c>
      <c r="D32" s="16">
        <v>45782</v>
      </c>
      <c r="E32" s="17" t="s">
        <v>38</v>
      </c>
      <c r="F32" s="18">
        <v>3491900</v>
      </c>
      <c r="G32" s="18">
        <v>279352</v>
      </c>
      <c r="H32" s="18">
        <f t="shared" si="2"/>
        <v>3771252</v>
      </c>
    </row>
    <row r="33" spans="1:8" ht="48" customHeight="1" x14ac:dyDescent="0.25">
      <c r="A33" s="14">
        <v>14</v>
      </c>
      <c r="B33" s="15" t="s">
        <v>398</v>
      </c>
      <c r="C33" s="14" t="s">
        <v>105</v>
      </c>
      <c r="D33" s="16">
        <v>45803</v>
      </c>
      <c r="E33" s="17" t="s">
        <v>38</v>
      </c>
      <c r="F33" s="18">
        <v>2381320</v>
      </c>
      <c r="G33" s="18">
        <v>190506</v>
      </c>
      <c r="H33" s="18">
        <f t="shared" si="2"/>
        <v>2571826</v>
      </c>
    </row>
    <row r="34" spans="1:8" ht="48" customHeight="1" x14ac:dyDescent="0.25">
      <c r="A34" s="14">
        <v>15</v>
      </c>
      <c r="B34" s="15" t="s">
        <v>399</v>
      </c>
      <c r="C34" s="14" t="s">
        <v>105</v>
      </c>
      <c r="D34" s="16">
        <v>45820</v>
      </c>
      <c r="E34" s="17" t="s">
        <v>38</v>
      </c>
      <c r="F34" s="18">
        <v>2182630</v>
      </c>
      <c r="G34" s="18">
        <v>174610</v>
      </c>
      <c r="H34" s="18">
        <f t="shared" si="2"/>
        <v>2357240</v>
      </c>
    </row>
    <row r="35" spans="1:8" ht="48" customHeight="1" x14ac:dyDescent="0.25">
      <c r="A35" s="14">
        <v>16</v>
      </c>
      <c r="B35" s="15" t="s">
        <v>400</v>
      </c>
      <c r="C35" s="14" t="s">
        <v>105</v>
      </c>
      <c r="D35" s="16">
        <v>45831</v>
      </c>
      <c r="E35" s="17" t="s">
        <v>38</v>
      </c>
      <c r="F35" s="18">
        <v>2301240</v>
      </c>
      <c r="G35" s="18">
        <v>184099</v>
      </c>
      <c r="H35" s="18">
        <f t="shared" si="2"/>
        <v>2485339</v>
      </c>
    </row>
    <row r="36" spans="1:8" ht="48" customHeight="1" x14ac:dyDescent="0.25">
      <c r="A36" s="14">
        <v>17</v>
      </c>
      <c r="B36" s="15" t="s">
        <v>401</v>
      </c>
      <c r="C36" s="14" t="s">
        <v>105</v>
      </c>
      <c r="D36" s="16">
        <v>45852</v>
      </c>
      <c r="E36" s="17" t="s">
        <v>38</v>
      </c>
      <c r="F36" s="18">
        <v>2857590</v>
      </c>
      <c r="G36" s="18">
        <v>228607</v>
      </c>
      <c r="H36" s="18">
        <f t="shared" si="2"/>
        <v>3086197</v>
      </c>
    </row>
    <row r="37" spans="1:8" ht="48" customHeight="1" x14ac:dyDescent="0.25">
      <c r="A37" s="14">
        <v>18</v>
      </c>
      <c r="B37" s="15" t="s">
        <v>402</v>
      </c>
      <c r="C37" s="14" t="s">
        <v>105</v>
      </c>
      <c r="D37" s="16">
        <v>45859</v>
      </c>
      <c r="E37" s="17" t="s">
        <v>38</v>
      </c>
      <c r="F37" s="18">
        <v>3651920</v>
      </c>
      <c r="G37" s="18">
        <v>292154</v>
      </c>
      <c r="H37" s="18">
        <f t="shared" si="2"/>
        <v>3944074</v>
      </c>
    </row>
    <row r="38" spans="1:8" ht="48" customHeight="1" x14ac:dyDescent="0.25">
      <c r="A38" s="14">
        <v>19</v>
      </c>
      <c r="B38" s="15" t="s">
        <v>403</v>
      </c>
      <c r="C38" s="14" t="s">
        <v>105</v>
      </c>
      <c r="D38" s="16">
        <v>45873</v>
      </c>
      <c r="E38" s="17" t="s">
        <v>38</v>
      </c>
      <c r="F38" s="18">
        <v>3413330</v>
      </c>
      <c r="G38" s="18">
        <v>273066</v>
      </c>
      <c r="H38" s="18">
        <f t="shared" si="2"/>
        <v>3686396</v>
      </c>
    </row>
    <row r="39" spans="1:8" ht="48" customHeight="1" x14ac:dyDescent="0.25">
      <c r="A39" s="14">
        <v>20</v>
      </c>
      <c r="B39" s="15" t="s">
        <v>404</v>
      </c>
      <c r="C39" s="14" t="s">
        <v>105</v>
      </c>
      <c r="D39" s="16">
        <v>45889</v>
      </c>
      <c r="E39" s="17" t="s">
        <v>38</v>
      </c>
      <c r="F39" s="18">
        <v>2837265</v>
      </c>
      <c r="G39" s="18">
        <v>226981</v>
      </c>
      <c r="H39" s="18">
        <f t="shared" si="2"/>
        <v>3064246</v>
      </c>
    </row>
    <row r="40" spans="1:8" ht="48" customHeight="1" x14ac:dyDescent="0.25">
      <c r="A40" s="14">
        <v>21</v>
      </c>
      <c r="B40" s="15" t="s">
        <v>405</v>
      </c>
      <c r="C40" s="14" t="s">
        <v>105</v>
      </c>
      <c r="D40" s="16">
        <v>45904</v>
      </c>
      <c r="E40" s="17" t="s">
        <v>38</v>
      </c>
      <c r="F40" s="18">
        <v>2381320</v>
      </c>
      <c r="G40" s="18">
        <v>190506</v>
      </c>
      <c r="H40" s="18">
        <f t="shared" si="2"/>
        <v>2571826</v>
      </c>
    </row>
    <row r="41" spans="1:8" ht="48" customHeight="1" x14ac:dyDescent="0.25">
      <c r="A41" s="14">
        <v>22</v>
      </c>
      <c r="B41" s="15" t="s">
        <v>406</v>
      </c>
      <c r="C41" s="14" t="s">
        <v>105</v>
      </c>
      <c r="D41" s="16">
        <v>45922</v>
      </c>
      <c r="E41" s="17" t="s">
        <v>38</v>
      </c>
      <c r="F41" s="18">
        <v>2777960</v>
      </c>
      <c r="G41" s="18">
        <v>222237</v>
      </c>
      <c r="H41" s="18">
        <f t="shared" si="2"/>
        <v>3000197</v>
      </c>
    </row>
    <row r="42" spans="1:8" ht="48" customHeight="1" x14ac:dyDescent="0.25">
      <c r="A42" s="14">
        <v>23</v>
      </c>
      <c r="B42" s="15" t="s">
        <v>407</v>
      </c>
      <c r="C42" s="14" t="s">
        <v>105</v>
      </c>
      <c r="D42" s="16">
        <v>45929</v>
      </c>
      <c r="E42" s="17" t="s">
        <v>38</v>
      </c>
      <c r="F42" s="18">
        <v>4011520</v>
      </c>
      <c r="G42" s="18">
        <v>320922</v>
      </c>
      <c r="H42" s="18">
        <f t="shared" si="2"/>
        <v>4332442</v>
      </c>
    </row>
    <row r="43" spans="1:8" ht="48" customHeight="1" x14ac:dyDescent="0.25">
      <c r="A43" s="14">
        <v>24</v>
      </c>
      <c r="B43" s="15" t="s">
        <v>408</v>
      </c>
      <c r="C43" s="14" t="s">
        <v>105</v>
      </c>
      <c r="D43" s="16">
        <v>45957</v>
      </c>
      <c r="E43" s="17" t="s">
        <v>38</v>
      </c>
      <c r="F43" s="18">
        <v>7918200</v>
      </c>
      <c r="G43" s="18">
        <v>633456</v>
      </c>
      <c r="H43" s="18">
        <f t="shared" si="2"/>
        <v>8551656</v>
      </c>
    </row>
    <row r="44" spans="1:8" ht="48" customHeight="1" x14ac:dyDescent="0.25">
      <c r="A44" s="14">
        <v>25</v>
      </c>
      <c r="B44" s="15" t="s">
        <v>409</v>
      </c>
      <c r="C44" s="14" t="s">
        <v>105</v>
      </c>
      <c r="D44" s="16">
        <v>45964</v>
      </c>
      <c r="E44" s="17" t="s">
        <v>38</v>
      </c>
      <c r="F44" s="18">
        <v>3036180</v>
      </c>
      <c r="G44" s="18">
        <v>242894</v>
      </c>
      <c r="H44" s="18">
        <f t="shared" si="2"/>
        <v>3279074</v>
      </c>
    </row>
    <row r="45" spans="1:8" ht="48" customHeight="1" x14ac:dyDescent="0.25">
      <c r="A45" s="14">
        <v>26</v>
      </c>
      <c r="B45" s="15" t="s">
        <v>410</v>
      </c>
      <c r="C45" s="14" t="s">
        <v>105</v>
      </c>
      <c r="D45" s="16">
        <v>45971</v>
      </c>
      <c r="E45" s="17" t="s">
        <v>38</v>
      </c>
      <c r="F45" s="18">
        <v>4196020</v>
      </c>
      <c r="G45" s="18">
        <v>335682</v>
      </c>
      <c r="H45" s="18">
        <f t="shared" si="2"/>
        <v>4531702</v>
      </c>
    </row>
    <row r="46" spans="1:8" ht="48" customHeight="1" x14ac:dyDescent="0.25">
      <c r="A46" s="14">
        <v>27</v>
      </c>
      <c r="B46" s="15" t="s">
        <v>411</v>
      </c>
      <c r="C46" s="14" t="s">
        <v>105</v>
      </c>
      <c r="D46" s="16">
        <v>45994</v>
      </c>
      <c r="E46" s="17" t="s">
        <v>38</v>
      </c>
      <c r="F46" s="18">
        <v>4535090</v>
      </c>
      <c r="G46" s="18">
        <v>362807</v>
      </c>
      <c r="H46" s="18">
        <f t="shared" si="2"/>
        <v>4897897</v>
      </c>
    </row>
    <row r="47" spans="1:8" ht="48" customHeight="1" x14ac:dyDescent="0.25">
      <c r="A47" s="14">
        <v>28</v>
      </c>
      <c r="B47" s="15" t="s">
        <v>412</v>
      </c>
      <c r="C47" s="14" t="s">
        <v>105</v>
      </c>
      <c r="D47" s="16">
        <v>45999</v>
      </c>
      <c r="E47" s="17" t="s">
        <v>38</v>
      </c>
      <c r="F47" s="18">
        <v>3632195</v>
      </c>
      <c r="G47" s="18">
        <v>290576</v>
      </c>
      <c r="H47" s="18">
        <f t="shared" si="0"/>
        <v>3922771</v>
      </c>
    </row>
    <row r="48" spans="1:8" s="20" customFormat="1" ht="48" customHeight="1" x14ac:dyDescent="0.25">
      <c r="A48" s="33" t="s">
        <v>22</v>
      </c>
      <c r="B48" s="34"/>
      <c r="C48" s="34"/>
      <c r="D48" s="34"/>
      <c r="E48" s="35"/>
      <c r="F48" s="19">
        <f>SUM(F20:F47)</f>
        <v>132995305</v>
      </c>
      <c r="G48" s="19">
        <f>SUM(G20:G47)</f>
        <v>10639627</v>
      </c>
      <c r="H48" s="19">
        <f>SUM(H20:H47)</f>
        <v>143634932</v>
      </c>
    </row>
    <row r="49" spans="1:8" s="20" customFormat="1" ht="48" customHeight="1" x14ac:dyDescent="0.25">
      <c r="A49" s="36" t="s">
        <v>104</v>
      </c>
      <c r="B49" s="37"/>
      <c r="C49" s="37"/>
      <c r="D49" s="37"/>
      <c r="E49" s="38"/>
      <c r="F49" s="19">
        <f>ROUND(F48*0.02,0)</f>
        <v>2659906</v>
      </c>
      <c r="G49" s="19">
        <f>ROUND(F49*0.08,0)</f>
        <v>212792</v>
      </c>
      <c r="H49" s="19">
        <f>F49+G49</f>
        <v>2872698</v>
      </c>
    </row>
    <row r="51" spans="1:8" s="1" customFormat="1" ht="16.5" x14ac:dyDescent="0.25">
      <c r="A51" s="39" t="s">
        <v>23</v>
      </c>
      <c r="B51" s="39"/>
      <c r="C51" s="39"/>
      <c r="D51" s="39"/>
      <c r="E51" s="39"/>
      <c r="F51" s="39"/>
      <c r="G51" s="39"/>
      <c r="H51" s="39"/>
    </row>
    <row r="52" spans="1:8" s="1" customFormat="1" ht="16.5" x14ac:dyDescent="0.25">
      <c r="D52" s="2"/>
      <c r="F52" s="3"/>
      <c r="G52" s="3"/>
      <c r="H52" s="3"/>
    </row>
    <row r="53" spans="1:8" s="1" customFormat="1" ht="16.5" x14ac:dyDescent="0.25">
      <c r="A53" s="4"/>
      <c r="B53" s="27" t="s">
        <v>24</v>
      </c>
      <c r="C53" s="27"/>
      <c r="D53" s="27"/>
      <c r="F53" s="28" t="s">
        <v>25</v>
      </c>
      <c r="G53" s="28"/>
      <c r="H53" s="28"/>
    </row>
    <row r="54" spans="1:8" s="1" customFormat="1" ht="16.5" x14ac:dyDescent="0.25">
      <c r="B54" s="29" t="s">
        <v>26</v>
      </c>
      <c r="C54" s="29"/>
      <c r="D54" s="29"/>
      <c r="F54" s="30" t="s">
        <v>26</v>
      </c>
      <c r="G54" s="30"/>
      <c r="H54" s="30"/>
    </row>
    <row r="55" spans="1:8" s="1" customFormat="1" ht="16.5" x14ac:dyDescent="0.25">
      <c r="D55" s="2"/>
      <c r="F55" s="3"/>
      <c r="G55" s="3"/>
      <c r="H55" s="3"/>
    </row>
  </sheetData>
  <mergeCells count="16">
    <mergeCell ref="A6:H6"/>
    <mergeCell ref="B1:D1"/>
    <mergeCell ref="E1:H1"/>
    <mergeCell ref="B2:D2"/>
    <mergeCell ref="E2:H2"/>
    <mergeCell ref="E4:H4"/>
    <mergeCell ref="B53:D53"/>
    <mergeCell ref="F53:H53"/>
    <mergeCell ref="B54:D54"/>
    <mergeCell ref="F54:H54"/>
    <mergeCell ref="A7:H7"/>
    <mergeCell ref="C17:D17"/>
    <mergeCell ref="E17:F17"/>
    <mergeCell ref="A48:E48"/>
    <mergeCell ref="A49:E49"/>
    <mergeCell ref="A51:H51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opLeftCell="A20" zoomScaleNormal="100" workbookViewId="0">
      <selection activeCell="A20" sqref="A20"/>
    </sheetView>
  </sheetViews>
  <sheetFormatPr defaultColWidth="9.140625" defaultRowHeight="15.75" x14ac:dyDescent="0.25"/>
  <cols>
    <col min="1" max="1" width="6.140625" style="13" customWidth="1"/>
    <col min="2" max="2" width="13" style="13" customWidth="1"/>
    <col min="3" max="3" width="14.42578125" style="13" customWidth="1"/>
    <col min="4" max="4" width="15.85546875" style="21" customWidth="1"/>
    <col min="5" max="5" width="48.140625" style="13" customWidth="1"/>
    <col min="6" max="6" width="17.7109375" style="22" customWidth="1"/>
    <col min="7" max="7" width="15" style="22" customWidth="1"/>
    <col min="8" max="8" width="18.7109375" style="22" customWidth="1"/>
    <col min="9" max="9" width="23.7109375" style="13" customWidth="1"/>
    <col min="10" max="16384" width="9.140625" style="13"/>
  </cols>
  <sheetData>
    <row r="1" spans="1:10" s="1" customFormat="1" ht="16.5" x14ac:dyDescent="0.25">
      <c r="B1" s="40" t="s">
        <v>0</v>
      </c>
      <c r="C1" s="40"/>
      <c r="D1" s="40"/>
      <c r="E1" s="41" t="s">
        <v>1</v>
      </c>
      <c r="F1" s="41"/>
      <c r="G1" s="41"/>
      <c r="H1" s="41"/>
    </row>
    <row r="2" spans="1:10" s="1" customFormat="1" ht="16.5" x14ac:dyDescent="0.25">
      <c r="B2" s="40" t="s">
        <v>2</v>
      </c>
      <c r="C2" s="40"/>
      <c r="D2" s="40"/>
      <c r="E2" s="41" t="s">
        <v>3</v>
      </c>
      <c r="F2" s="41"/>
      <c r="G2" s="41"/>
      <c r="H2" s="41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2" t="s">
        <v>87</v>
      </c>
      <c r="F4" s="42"/>
      <c r="G4" s="42"/>
      <c r="H4" s="42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88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1" t="s">
        <v>97</v>
      </c>
      <c r="B7" s="31"/>
      <c r="C7" s="31"/>
      <c r="D7" s="31"/>
      <c r="E7" s="31"/>
      <c r="F7" s="31"/>
      <c r="G7" s="31"/>
      <c r="H7" s="31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85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25" t="s">
        <v>86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11</v>
      </c>
      <c r="B14" s="5"/>
      <c r="C14" s="5" t="str">
        <f>+VLOOKUP(J14,'Danh sách CN'!A:D,2,0)</f>
        <v>CÔNG TY CỔ PHẦN TRUNG TÂM THƯƠNG MẠI LOTTE VIỆT NAM - CHI NHÁNH BA ĐÌNH</v>
      </c>
      <c r="D14" s="6"/>
      <c r="F14" s="8"/>
      <c r="G14" s="8"/>
      <c r="H14" s="8"/>
      <c r="J14" s="7" t="s">
        <v>73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0304741634-008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Tầng hầm 1 (B1), Trung tâm Lotte Hà Nội, số 54, đường Liễu Giai, Phường Giảng Võ, Thành phố Hà Nội,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2"/>
      <c r="D17" s="32"/>
      <c r="E17" s="32" t="s">
        <v>13</v>
      </c>
      <c r="F17" s="32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65.25" customHeight="1" x14ac:dyDescent="0.25">
      <c r="A20" s="14">
        <v>1</v>
      </c>
      <c r="B20" s="15" t="s">
        <v>354</v>
      </c>
      <c r="C20" s="14" t="s">
        <v>105</v>
      </c>
      <c r="D20" s="16">
        <v>45663</v>
      </c>
      <c r="E20" s="17" t="s">
        <v>74</v>
      </c>
      <c r="F20" s="18">
        <v>3135160</v>
      </c>
      <c r="G20" s="18">
        <v>250813</v>
      </c>
      <c r="H20" s="18">
        <f>+F20+G20</f>
        <v>3385973</v>
      </c>
    </row>
    <row r="21" spans="1:8" ht="65.25" customHeight="1" x14ac:dyDescent="0.25">
      <c r="A21" s="14">
        <v>2</v>
      </c>
      <c r="B21" s="15" t="s">
        <v>355</v>
      </c>
      <c r="C21" s="14" t="s">
        <v>105</v>
      </c>
      <c r="D21" s="16">
        <v>45672</v>
      </c>
      <c r="E21" s="17" t="s">
        <v>74</v>
      </c>
      <c r="F21" s="18">
        <v>1190660</v>
      </c>
      <c r="G21" s="18">
        <v>95253</v>
      </c>
      <c r="H21" s="18">
        <f t="shared" ref="H21:H49" si="0">+F21+G21</f>
        <v>1285913</v>
      </c>
    </row>
    <row r="22" spans="1:8" ht="65.25" customHeight="1" x14ac:dyDescent="0.25">
      <c r="A22" s="14">
        <v>3</v>
      </c>
      <c r="B22" s="15" t="s">
        <v>356</v>
      </c>
      <c r="C22" s="14" t="s">
        <v>105</v>
      </c>
      <c r="D22" s="16">
        <v>45673</v>
      </c>
      <c r="E22" s="17" t="s">
        <v>74</v>
      </c>
      <c r="F22" s="18">
        <v>3301851</v>
      </c>
      <c r="G22" s="18">
        <v>264148.08</v>
      </c>
      <c r="H22" s="18">
        <f t="shared" ref="H22:H48" si="1">+F22+G22</f>
        <v>3565999.08</v>
      </c>
    </row>
    <row r="23" spans="1:8" ht="65.25" customHeight="1" x14ac:dyDescent="0.25">
      <c r="A23" s="14">
        <v>4</v>
      </c>
      <c r="B23" s="15" t="s">
        <v>357</v>
      </c>
      <c r="C23" s="14" t="s">
        <v>105</v>
      </c>
      <c r="D23" s="16">
        <v>45691</v>
      </c>
      <c r="E23" s="17" t="s">
        <v>74</v>
      </c>
      <c r="F23" s="18">
        <v>1110580</v>
      </c>
      <c r="G23" s="18">
        <v>88846</v>
      </c>
      <c r="H23" s="18">
        <f t="shared" si="1"/>
        <v>1199426</v>
      </c>
    </row>
    <row r="24" spans="1:8" ht="65.25" customHeight="1" x14ac:dyDescent="0.25">
      <c r="A24" s="14">
        <v>5</v>
      </c>
      <c r="B24" s="15" t="s">
        <v>358</v>
      </c>
      <c r="C24" s="14" t="s">
        <v>105</v>
      </c>
      <c r="D24" s="16">
        <v>45698</v>
      </c>
      <c r="E24" s="17" t="s">
        <v>74</v>
      </c>
      <c r="F24" s="18">
        <v>2389180</v>
      </c>
      <c r="G24" s="18">
        <v>191134</v>
      </c>
      <c r="H24" s="18">
        <f t="shared" si="1"/>
        <v>2580314</v>
      </c>
    </row>
    <row r="25" spans="1:8" ht="65.25" customHeight="1" x14ac:dyDescent="0.25">
      <c r="A25" s="14">
        <v>6</v>
      </c>
      <c r="B25" s="15" t="s">
        <v>359</v>
      </c>
      <c r="C25" s="14" t="s">
        <v>105</v>
      </c>
      <c r="D25" s="16">
        <v>45705</v>
      </c>
      <c r="E25" s="17" t="s">
        <v>74</v>
      </c>
      <c r="F25" s="18">
        <v>1190660</v>
      </c>
      <c r="G25" s="18">
        <v>95253</v>
      </c>
      <c r="H25" s="18">
        <f t="shared" si="1"/>
        <v>1285913</v>
      </c>
    </row>
    <row r="26" spans="1:8" ht="65.25" customHeight="1" x14ac:dyDescent="0.25">
      <c r="A26" s="14">
        <v>7</v>
      </c>
      <c r="B26" s="15" t="s">
        <v>360</v>
      </c>
      <c r="C26" s="14" t="s">
        <v>105</v>
      </c>
      <c r="D26" s="16">
        <v>45712</v>
      </c>
      <c r="E26" s="17" t="s">
        <v>74</v>
      </c>
      <c r="F26" s="18">
        <v>1072050</v>
      </c>
      <c r="G26" s="18">
        <v>85764</v>
      </c>
      <c r="H26" s="18">
        <f t="shared" si="1"/>
        <v>1157814</v>
      </c>
    </row>
    <row r="27" spans="1:8" ht="65.25" customHeight="1" x14ac:dyDescent="0.25">
      <c r="A27" s="14">
        <v>8</v>
      </c>
      <c r="B27" s="15" t="s">
        <v>361</v>
      </c>
      <c r="C27" s="14" t="s">
        <v>105</v>
      </c>
      <c r="D27" s="16">
        <v>45726</v>
      </c>
      <c r="E27" s="17" t="s">
        <v>74</v>
      </c>
      <c r="F27" s="18">
        <v>1269686</v>
      </c>
      <c r="G27" s="18">
        <v>101575</v>
      </c>
      <c r="H27" s="18">
        <f t="shared" si="1"/>
        <v>1371261</v>
      </c>
    </row>
    <row r="28" spans="1:8" ht="65.25" customHeight="1" x14ac:dyDescent="0.25">
      <c r="A28" s="14">
        <v>9</v>
      </c>
      <c r="B28" s="15" t="s">
        <v>362</v>
      </c>
      <c r="C28" s="14" t="s">
        <v>105</v>
      </c>
      <c r="D28" s="16">
        <v>45733</v>
      </c>
      <c r="E28" s="17" t="s">
        <v>74</v>
      </c>
      <c r="F28" s="18">
        <v>2079120</v>
      </c>
      <c r="G28" s="18">
        <v>166330</v>
      </c>
      <c r="H28" s="18">
        <f t="shared" si="1"/>
        <v>2245450</v>
      </c>
    </row>
    <row r="29" spans="1:8" ht="65.25" customHeight="1" x14ac:dyDescent="0.25">
      <c r="A29" s="14">
        <v>10</v>
      </c>
      <c r="B29" s="15" t="s">
        <v>363</v>
      </c>
      <c r="C29" s="14" t="s">
        <v>105</v>
      </c>
      <c r="D29" s="16">
        <v>45748</v>
      </c>
      <c r="E29" s="17" t="s">
        <v>74</v>
      </c>
      <c r="F29" s="18">
        <v>1332690</v>
      </c>
      <c r="G29" s="18">
        <v>106615</v>
      </c>
      <c r="H29" s="18">
        <f t="shared" si="1"/>
        <v>1439305</v>
      </c>
    </row>
    <row r="30" spans="1:8" ht="65.25" customHeight="1" x14ac:dyDescent="0.25">
      <c r="A30" s="14">
        <v>11</v>
      </c>
      <c r="B30" s="15" t="s">
        <v>364</v>
      </c>
      <c r="C30" s="14" t="s">
        <v>105</v>
      </c>
      <c r="D30" s="16">
        <v>45761</v>
      </c>
      <c r="E30" s="17" t="s">
        <v>74</v>
      </c>
      <c r="F30" s="18">
        <v>1705910</v>
      </c>
      <c r="G30" s="18">
        <v>136473</v>
      </c>
      <c r="H30" s="18">
        <f t="shared" si="1"/>
        <v>1842383</v>
      </c>
    </row>
    <row r="31" spans="1:8" ht="65.25" customHeight="1" x14ac:dyDescent="0.25">
      <c r="A31" s="14">
        <v>12</v>
      </c>
      <c r="B31" s="15" t="s">
        <v>365</v>
      </c>
      <c r="C31" s="14" t="s">
        <v>105</v>
      </c>
      <c r="D31" s="16">
        <v>45768</v>
      </c>
      <c r="E31" s="17" t="s">
        <v>74</v>
      </c>
      <c r="F31" s="18">
        <v>1110580</v>
      </c>
      <c r="G31" s="18">
        <v>88846</v>
      </c>
      <c r="H31" s="18">
        <f t="shared" si="1"/>
        <v>1199426</v>
      </c>
    </row>
    <row r="32" spans="1:8" ht="65.25" customHeight="1" x14ac:dyDescent="0.25">
      <c r="A32" s="14">
        <v>13</v>
      </c>
      <c r="B32" s="15" t="s">
        <v>366</v>
      </c>
      <c r="C32" s="14" t="s">
        <v>105</v>
      </c>
      <c r="D32" s="16">
        <v>45779</v>
      </c>
      <c r="E32" s="17" t="s">
        <v>74</v>
      </c>
      <c r="F32" s="18">
        <v>1072050</v>
      </c>
      <c r="G32" s="18">
        <v>85764</v>
      </c>
      <c r="H32" s="18">
        <f t="shared" si="1"/>
        <v>1157814</v>
      </c>
    </row>
    <row r="33" spans="1:8" ht="65.25" customHeight="1" x14ac:dyDescent="0.25">
      <c r="A33" s="14">
        <v>14</v>
      </c>
      <c r="B33" s="15" t="s">
        <v>367</v>
      </c>
      <c r="C33" s="14" t="s">
        <v>105</v>
      </c>
      <c r="D33" s="16">
        <v>45789</v>
      </c>
      <c r="E33" s="17" t="s">
        <v>74</v>
      </c>
      <c r="F33" s="18">
        <v>1110580</v>
      </c>
      <c r="G33" s="18">
        <v>88846</v>
      </c>
      <c r="H33" s="18">
        <f t="shared" si="1"/>
        <v>1199426</v>
      </c>
    </row>
    <row r="34" spans="1:8" ht="65.25" customHeight="1" x14ac:dyDescent="0.25">
      <c r="A34" s="14">
        <v>15</v>
      </c>
      <c r="B34" s="15" t="s">
        <v>368</v>
      </c>
      <c r="C34" s="14" t="s">
        <v>105</v>
      </c>
      <c r="D34" s="16">
        <v>45796</v>
      </c>
      <c r="E34" s="17" t="s">
        <v>74</v>
      </c>
      <c r="F34" s="18">
        <v>1190660</v>
      </c>
      <c r="G34" s="18">
        <v>95253</v>
      </c>
      <c r="H34" s="18">
        <f t="shared" si="1"/>
        <v>1285913</v>
      </c>
    </row>
    <row r="35" spans="1:8" ht="65.25" customHeight="1" x14ac:dyDescent="0.25">
      <c r="A35" s="14">
        <v>16</v>
      </c>
      <c r="B35" s="15" t="s">
        <v>369</v>
      </c>
      <c r="C35" s="14" t="s">
        <v>105</v>
      </c>
      <c r="D35" s="16">
        <v>45820</v>
      </c>
      <c r="E35" s="17" t="s">
        <v>74</v>
      </c>
      <c r="F35" s="18">
        <v>1091315</v>
      </c>
      <c r="G35" s="18">
        <v>87305</v>
      </c>
      <c r="H35" s="18">
        <f t="shared" si="1"/>
        <v>1178620</v>
      </c>
    </row>
    <row r="36" spans="1:8" ht="65.25" customHeight="1" x14ac:dyDescent="0.25">
      <c r="A36" s="14">
        <v>17</v>
      </c>
      <c r="B36" s="15" t="s">
        <v>370</v>
      </c>
      <c r="C36" s="14" t="s">
        <v>105</v>
      </c>
      <c r="D36" s="16">
        <v>45824</v>
      </c>
      <c r="E36" s="17" t="s">
        <v>74</v>
      </c>
      <c r="F36" s="18">
        <v>1110580</v>
      </c>
      <c r="G36" s="18">
        <v>88846</v>
      </c>
      <c r="H36" s="18">
        <f t="shared" si="1"/>
        <v>1199426</v>
      </c>
    </row>
    <row r="37" spans="1:8" ht="65.25" customHeight="1" x14ac:dyDescent="0.25">
      <c r="A37" s="14">
        <v>18</v>
      </c>
      <c r="B37" s="15" t="s">
        <v>371</v>
      </c>
      <c r="C37" s="14" t="s">
        <v>105</v>
      </c>
      <c r="D37" s="16">
        <v>45839</v>
      </c>
      <c r="E37" s="17" t="s">
        <v>74</v>
      </c>
      <c r="F37" s="18">
        <v>1150620</v>
      </c>
      <c r="G37" s="18">
        <v>92050</v>
      </c>
      <c r="H37" s="18">
        <f t="shared" si="1"/>
        <v>1242670</v>
      </c>
    </row>
    <row r="38" spans="1:8" ht="65.25" customHeight="1" x14ac:dyDescent="0.25">
      <c r="A38" s="14">
        <v>19</v>
      </c>
      <c r="B38" s="15" t="s">
        <v>372</v>
      </c>
      <c r="C38" s="14" t="s">
        <v>105</v>
      </c>
      <c r="D38" s="16">
        <v>45856</v>
      </c>
      <c r="E38" s="17" t="s">
        <v>74</v>
      </c>
      <c r="F38" s="18">
        <v>1091315</v>
      </c>
      <c r="G38" s="18">
        <v>87305</v>
      </c>
      <c r="H38" s="18">
        <f t="shared" si="1"/>
        <v>1178620</v>
      </c>
    </row>
    <row r="39" spans="1:8" ht="65.25" customHeight="1" x14ac:dyDescent="0.25">
      <c r="A39" s="14">
        <v>20</v>
      </c>
      <c r="B39" s="15" t="s">
        <v>373</v>
      </c>
      <c r="C39" s="14" t="s">
        <v>105</v>
      </c>
      <c r="D39" s="16">
        <v>45870</v>
      </c>
      <c r="E39" s="17" t="s">
        <v>74</v>
      </c>
      <c r="F39" s="18">
        <v>1031555</v>
      </c>
      <c r="G39" s="18">
        <v>82524</v>
      </c>
      <c r="H39" s="18">
        <f t="shared" si="1"/>
        <v>1114079</v>
      </c>
    </row>
    <row r="40" spans="1:8" ht="65.25" customHeight="1" x14ac:dyDescent="0.25">
      <c r="A40" s="14">
        <v>21</v>
      </c>
      <c r="B40" s="15" t="s">
        <v>374</v>
      </c>
      <c r="C40" s="14" t="s">
        <v>105</v>
      </c>
      <c r="D40" s="16">
        <v>45881</v>
      </c>
      <c r="E40" s="17" t="s">
        <v>74</v>
      </c>
      <c r="F40" s="18">
        <v>1646605</v>
      </c>
      <c r="G40" s="18">
        <v>131728</v>
      </c>
      <c r="H40" s="18">
        <f t="shared" si="1"/>
        <v>1778333</v>
      </c>
    </row>
    <row r="41" spans="1:8" ht="65.25" customHeight="1" x14ac:dyDescent="0.25">
      <c r="A41" s="14">
        <v>22</v>
      </c>
      <c r="B41" s="15" t="s">
        <v>375</v>
      </c>
      <c r="C41" s="14" t="s">
        <v>105</v>
      </c>
      <c r="D41" s="16">
        <v>45895</v>
      </c>
      <c r="E41" s="17" t="s">
        <v>74</v>
      </c>
      <c r="F41" s="18">
        <v>1110580</v>
      </c>
      <c r="G41" s="18">
        <v>88846</v>
      </c>
      <c r="H41" s="18">
        <f t="shared" si="1"/>
        <v>1199426</v>
      </c>
    </row>
    <row r="42" spans="1:8" ht="65.25" customHeight="1" x14ac:dyDescent="0.25">
      <c r="A42" s="14">
        <v>23</v>
      </c>
      <c r="B42" s="15" t="s">
        <v>376</v>
      </c>
      <c r="C42" s="14" t="s">
        <v>105</v>
      </c>
      <c r="D42" s="16">
        <v>45908</v>
      </c>
      <c r="E42" s="17" t="s">
        <v>74</v>
      </c>
      <c r="F42" s="18">
        <v>2797225</v>
      </c>
      <c r="G42" s="18">
        <v>223778</v>
      </c>
      <c r="H42" s="18">
        <f t="shared" si="1"/>
        <v>3021003</v>
      </c>
    </row>
    <row r="43" spans="1:8" ht="65.25" customHeight="1" x14ac:dyDescent="0.25">
      <c r="A43" s="14">
        <v>24</v>
      </c>
      <c r="B43" s="15" t="s">
        <v>377</v>
      </c>
      <c r="C43" s="14" t="s">
        <v>105</v>
      </c>
      <c r="D43" s="16">
        <v>45926</v>
      </c>
      <c r="E43" s="17" t="s">
        <v>74</v>
      </c>
      <c r="F43" s="18">
        <v>1686645</v>
      </c>
      <c r="G43" s="18">
        <v>134932</v>
      </c>
      <c r="H43" s="18">
        <f t="shared" si="1"/>
        <v>1821577</v>
      </c>
    </row>
    <row r="44" spans="1:8" ht="65.25" customHeight="1" x14ac:dyDescent="0.25">
      <c r="A44" s="14">
        <v>25</v>
      </c>
      <c r="B44" s="15" t="s">
        <v>378</v>
      </c>
      <c r="C44" s="14" t="s">
        <v>105</v>
      </c>
      <c r="D44" s="16">
        <v>45936</v>
      </c>
      <c r="E44" s="17" t="s">
        <v>74</v>
      </c>
      <c r="F44" s="18">
        <v>1110580</v>
      </c>
      <c r="G44" s="18">
        <v>88846</v>
      </c>
      <c r="H44" s="18">
        <f t="shared" si="1"/>
        <v>1199426</v>
      </c>
    </row>
    <row r="45" spans="1:8" ht="65.25" customHeight="1" x14ac:dyDescent="0.25">
      <c r="A45" s="14">
        <v>26</v>
      </c>
      <c r="B45" s="15" t="s">
        <v>379</v>
      </c>
      <c r="C45" s="14" t="s">
        <v>105</v>
      </c>
      <c r="D45" s="16">
        <v>45946</v>
      </c>
      <c r="E45" s="17" t="s">
        <v>74</v>
      </c>
      <c r="F45" s="18">
        <v>1091315</v>
      </c>
      <c r="G45" s="18">
        <v>87305</v>
      </c>
      <c r="H45" s="18">
        <f t="shared" si="1"/>
        <v>1178620</v>
      </c>
    </row>
    <row r="46" spans="1:8" ht="65.25" customHeight="1" x14ac:dyDescent="0.25">
      <c r="A46" s="14">
        <v>27</v>
      </c>
      <c r="B46" s="15" t="s">
        <v>380</v>
      </c>
      <c r="C46" s="14" t="s">
        <v>105</v>
      </c>
      <c r="D46" s="16">
        <v>45952</v>
      </c>
      <c r="E46" s="17" t="s">
        <v>74</v>
      </c>
      <c r="F46" s="18">
        <v>1548085</v>
      </c>
      <c r="G46" s="18">
        <v>123847</v>
      </c>
      <c r="H46" s="18">
        <f t="shared" si="1"/>
        <v>1671932</v>
      </c>
    </row>
    <row r="47" spans="1:8" ht="65.25" customHeight="1" x14ac:dyDescent="0.25">
      <c r="A47" s="14">
        <v>28</v>
      </c>
      <c r="B47" s="15" t="s">
        <v>381</v>
      </c>
      <c r="C47" s="14" t="s">
        <v>105</v>
      </c>
      <c r="D47" s="16">
        <v>45957</v>
      </c>
      <c r="E47" s="17" t="s">
        <v>74</v>
      </c>
      <c r="F47" s="18">
        <v>2122640</v>
      </c>
      <c r="G47" s="18">
        <v>169811</v>
      </c>
      <c r="H47" s="18">
        <f t="shared" si="1"/>
        <v>2292451</v>
      </c>
    </row>
    <row r="48" spans="1:8" ht="65.25" customHeight="1" x14ac:dyDescent="0.25">
      <c r="A48" s="14">
        <v>29</v>
      </c>
      <c r="B48" s="15" t="s">
        <v>382</v>
      </c>
      <c r="C48" s="14" t="s">
        <v>105</v>
      </c>
      <c r="D48" s="16">
        <v>45967</v>
      </c>
      <c r="E48" s="17" t="s">
        <v>74</v>
      </c>
      <c r="F48" s="18">
        <v>1385110</v>
      </c>
      <c r="G48" s="18">
        <v>110809</v>
      </c>
      <c r="H48" s="18">
        <f t="shared" si="1"/>
        <v>1495919</v>
      </c>
    </row>
    <row r="49" spans="1:8" ht="65.25" customHeight="1" x14ac:dyDescent="0.25">
      <c r="A49" s="14">
        <v>30</v>
      </c>
      <c r="B49" s="15" t="s">
        <v>383</v>
      </c>
      <c r="C49" s="14" t="s">
        <v>105</v>
      </c>
      <c r="D49" s="16">
        <v>45993</v>
      </c>
      <c r="E49" s="17" t="s">
        <v>74</v>
      </c>
      <c r="F49" s="18">
        <v>2044525</v>
      </c>
      <c r="G49" s="18">
        <v>163562</v>
      </c>
      <c r="H49" s="18">
        <f t="shared" si="0"/>
        <v>2208087</v>
      </c>
    </row>
    <row r="50" spans="1:8" ht="65.25" customHeight="1" x14ac:dyDescent="0.25">
      <c r="A50" s="14">
        <v>31</v>
      </c>
      <c r="B50" s="15" t="s">
        <v>384</v>
      </c>
      <c r="C50" s="14" t="s">
        <v>105</v>
      </c>
      <c r="D50" s="16">
        <v>46013</v>
      </c>
      <c r="E50" s="17" t="s">
        <v>74</v>
      </c>
      <c r="F50" s="18">
        <v>1478505</v>
      </c>
      <c r="G50" s="18">
        <v>118280</v>
      </c>
      <c r="H50" s="18">
        <f>+F50+G50</f>
        <v>1596785</v>
      </c>
    </row>
    <row r="51" spans="1:8" s="20" customFormat="1" ht="65.25" customHeight="1" x14ac:dyDescent="0.25">
      <c r="A51" s="33" t="s">
        <v>22</v>
      </c>
      <c r="B51" s="34"/>
      <c r="C51" s="34"/>
      <c r="D51" s="34"/>
      <c r="E51" s="35"/>
      <c r="F51" s="19">
        <f>SUM(F20:F50)</f>
        <v>47758617</v>
      </c>
      <c r="G51" s="19">
        <f>SUM(G20:G50)</f>
        <v>3820687.08</v>
      </c>
      <c r="H51" s="19">
        <f>SUM(H20:H50)</f>
        <v>51579304.079999998</v>
      </c>
    </row>
    <row r="52" spans="1:8" s="20" customFormat="1" ht="65.25" customHeight="1" x14ac:dyDescent="0.25">
      <c r="A52" s="36" t="s">
        <v>104</v>
      </c>
      <c r="B52" s="37"/>
      <c r="C52" s="37"/>
      <c r="D52" s="37"/>
      <c r="E52" s="38"/>
      <c r="F52" s="19">
        <f>ROUND(F51*0.02,0)</f>
        <v>955172</v>
      </c>
      <c r="G52" s="19">
        <f>ROUND(F52*0.08,0)</f>
        <v>76414</v>
      </c>
      <c r="H52" s="19">
        <f>F52+G52</f>
        <v>1031586</v>
      </c>
    </row>
    <row r="54" spans="1:8" s="1" customFormat="1" ht="16.5" x14ac:dyDescent="0.25">
      <c r="A54" s="39" t="s">
        <v>23</v>
      </c>
      <c r="B54" s="39"/>
      <c r="C54" s="39"/>
      <c r="D54" s="39"/>
      <c r="E54" s="39"/>
      <c r="F54" s="39"/>
      <c r="G54" s="39"/>
      <c r="H54" s="39"/>
    </row>
    <row r="55" spans="1:8" s="1" customFormat="1" ht="16.5" x14ac:dyDescent="0.25">
      <c r="D55" s="2"/>
      <c r="F55" s="3"/>
      <c r="G55" s="3"/>
      <c r="H55" s="3"/>
    </row>
    <row r="56" spans="1:8" s="1" customFormat="1" ht="16.5" x14ac:dyDescent="0.25">
      <c r="A56" s="4"/>
      <c r="B56" s="27" t="s">
        <v>24</v>
      </c>
      <c r="C56" s="27"/>
      <c r="D56" s="27"/>
      <c r="F56" s="28" t="s">
        <v>25</v>
      </c>
      <c r="G56" s="28"/>
      <c r="H56" s="28"/>
    </row>
    <row r="57" spans="1:8" s="1" customFormat="1" ht="16.5" x14ac:dyDescent="0.25">
      <c r="B57" s="29" t="s">
        <v>26</v>
      </c>
      <c r="C57" s="29"/>
      <c r="D57" s="29"/>
      <c r="F57" s="30" t="s">
        <v>26</v>
      </c>
      <c r="G57" s="30"/>
      <c r="H57" s="30"/>
    </row>
    <row r="58" spans="1:8" s="1" customFormat="1" ht="16.5" x14ac:dyDescent="0.25">
      <c r="D58" s="2"/>
      <c r="F58" s="3"/>
      <c r="G58" s="3"/>
      <c r="H58" s="3"/>
    </row>
  </sheetData>
  <mergeCells count="16">
    <mergeCell ref="A6:H6"/>
    <mergeCell ref="B1:D1"/>
    <mergeCell ref="E1:H1"/>
    <mergeCell ref="B2:D2"/>
    <mergeCell ref="E2:H2"/>
    <mergeCell ref="E4:H4"/>
    <mergeCell ref="B56:D56"/>
    <mergeCell ref="F56:H56"/>
    <mergeCell ref="B57:D57"/>
    <mergeCell ref="F57:H57"/>
    <mergeCell ref="A7:H7"/>
    <mergeCell ref="C17:D17"/>
    <mergeCell ref="E17:F17"/>
    <mergeCell ref="A51:E51"/>
    <mergeCell ref="A52:E52"/>
    <mergeCell ref="A54:H54"/>
  </mergeCells>
  <printOptions horizontalCentered="1"/>
  <pageMargins left="0.7" right="0.7" top="0.5" bottom="0.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30</vt:i4>
      </vt:variant>
    </vt:vector>
  </HeadingPairs>
  <TitlesOfParts>
    <vt:vector size="46" baseType="lpstr">
      <vt:lpstr>TÂY HỒ</vt:lpstr>
      <vt:lpstr>VINH</vt:lpstr>
      <vt:lpstr>NHA TRANG GOLD COAST</vt:lpstr>
      <vt:lpstr>NHA TRANG</vt:lpstr>
      <vt:lpstr>GÒ VẤP</vt:lpstr>
      <vt:lpstr>CẦN THƠ</vt:lpstr>
      <vt:lpstr>TÂN BÌNH</vt:lpstr>
      <vt:lpstr>VŨNG TÀU</vt:lpstr>
      <vt:lpstr>BA ĐÌNH</vt:lpstr>
      <vt:lpstr>BÌNH THUẬN</vt:lpstr>
      <vt:lpstr>BÌNH DƯƠNG</vt:lpstr>
      <vt:lpstr>ĐÀ NẴNG</vt:lpstr>
      <vt:lpstr>ĐỒNG NAI</vt:lpstr>
      <vt:lpstr>PHÚ THỌ</vt:lpstr>
      <vt:lpstr>NAM SÀI GÒN</vt:lpstr>
      <vt:lpstr>Danh sách CN</vt:lpstr>
      <vt:lpstr>'BA ĐÌNH'!Print_Area</vt:lpstr>
      <vt:lpstr>'BÌNH DƯƠNG'!Print_Area</vt:lpstr>
      <vt:lpstr>'BÌNH THUẬN'!Print_Area</vt:lpstr>
      <vt:lpstr>'CẦN THƠ'!Print_Area</vt:lpstr>
      <vt:lpstr>'ĐÀ NẴNG'!Print_Area</vt:lpstr>
      <vt:lpstr>'ĐỒNG NAI'!Print_Area</vt:lpstr>
      <vt:lpstr>'GÒ VẤP'!Print_Area</vt:lpstr>
      <vt:lpstr>'NAM SÀI GÒN'!Print_Area</vt:lpstr>
      <vt:lpstr>'NHA TRANG'!Print_Area</vt:lpstr>
      <vt:lpstr>'NHA TRANG GOLD COAST'!Print_Area</vt:lpstr>
      <vt:lpstr>'PHÚ THỌ'!Print_Area</vt:lpstr>
      <vt:lpstr>'TÂN BÌNH'!Print_Area</vt:lpstr>
      <vt:lpstr>'TÂY HỒ'!Print_Area</vt:lpstr>
      <vt:lpstr>VINH!Print_Area</vt:lpstr>
      <vt:lpstr>'VŨNG TÀU'!Print_Area</vt:lpstr>
      <vt:lpstr>'BA ĐÌNH'!Print_Titles</vt:lpstr>
      <vt:lpstr>'BÌNH DƯƠNG'!Print_Titles</vt:lpstr>
      <vt:lpstr>'BÌNH THUẬN'!Print_Titles</vt:lpstr>
      <vt:lpstr>'CẦN THƠ'!Print_Titles</vt:lpstr>
      <vt:lpstr>'ĐÀ NẴNG'!Print_Titles</vt:lpstr>
      <vt:lpstr>'ĐỒNG NAI'!Print_Titles</vt:lpstr>
      <vt:lpstr>'GÒ VẤP'!Print_Titles</vt:lpstr>
      <vt:lpstr>'NAM SÀI GÒN'!Print_Titles</vt:lpstr>
      <vt:lpstr>'NHA TRANG'!Print_Titles</vt:lpstr>
      <vt:lpstr>'NHA TRANG GOLD COAST'!Print_Titles</vt:lpstr>
      <vt:lpstr>'PHÚ THỌ'!Print_Titles</vt:lpstr>
      <vt:lpstr>'TÂN BÌNH'!Print_Titles</vt:lpstr>
      <vt:lpstr>'TÂY HỒ'!Print_Titles</vt:lpstr>
      <vt:lpstr>VINH!Print_Titles</vt:lpstr>
      <vt:lpstr>'VŨNG TÀU'!Print_Titles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2026-03-20T11:21:28Z</cp:lastPrinted>
  <dcterms:created xsi:type="dcterms:W3CDTF">2025-08-25T10:30:23Z</dcterms:created>
  <dcterms:modified xsi:type="dcterms:W3CDTF">2026-03-20T11:22:19Z</dcterms:modified>
</cp:coreProperties>
</file>