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omments28.xml" ContentType="application/vnd.openxmlformats-officedocument.spreadsheetml.comments+xml"/>
  <Override PartName="/xl/comments29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LOTTE\PVC LOTTE MART\"/>
    </mc:Choice>
  </mc:AlternateContent>
  <xr:revisionPtr revIDLastSave="0" documentId="13_ncr:1_{293FB6E5-D145-4543-A8DF-9C79459A3C85}" xr6:coauthVersionLast="47" xr6:coauthVersionMax="47" xr10:uidLastSave="{00000000-0000-0000-0000-000000000000}"/>
  <bookViews>
    <workbookView xWindow="-120" yWindow="-120" windowWidth="20730" windowHeight="11040" firstSheet="24" activeTab="30" xr2:uid="{00000000-000D-0000-FFFF-FFFF00000000}"/>
  </bookViews>
  <sheets>
    <sheet name="T06.2023" sheetId="1" state="hidden" r:id="rId1"/>
    <sheet name="T07.2023" sheetId="2" state="hidden" r:id="rId2"/>
    <sheet name="T08.2023" sheetId="3" state="hidden" r:id="rId3"/>
    <sheet name="T09.2023" sheetId="4" state="hidden" r:id="rId4"/>
    <sheet name="T10.2023" sheetId="5" state="hidden" r:id="rId5"/>
    <sheet name="T11.2023" sheetId="6" state="hidden" r:id="rId6"/>
    <sheet name="T12.2023" sheetId="7" state="hidden" r:id="rId7"/>
    <sheet name="T01.2024" sheetId="8" state="hidden" r:id="rId8"/>
    <sheet name="T02.2024" sheetId="9" state="hidden" r:id="rId9"/>
    <sheet name="T03.2024" sheetId="10" state="hidden" r:id="rId10"/>
    <sheet name="T04.2024" sheetId="11" state="hidden" r:id="rId11"/>
    <sheet name="T05.2024" sheetId="12" state="hidden" r:id="rId12"/>
    <sheet name="T06.2024" sheetId="13" state="hidden" r:id="rId13"/>
    <sheet name="T07.2024" sheetId="14" state="hidden" r:id="rId14"/>
    <sheet name="T08.2024" sheetId="15" state="hidden" r:id="rId15"/>
    <sheet name="T09.2024" sheetId="16" state="hidden" r:id="rId16"/>
    <sheet name="T10.2024" sheetId="17" state="hidden" r:id="rId17"/>
    <sheet name="T11.2024" sheetId="18" state="hidden" r:id="rId18"/>
    <sheet name="T12.2024" sheetId="19" state="hidden" r:id="rId19"/>
    <sheet name="T01.2025" sheetId="20" r:id="rId20"/>
    <sheet name="T02.2025" sheetId="21" r:id="rId21"/>
    <sheet name="T03.2025" sheetId="22" r:id="rId22"/>
    <sheet name="T04.2025" sheetId="23" r:id="rId23"/>
    <sheet name="T05.2025" sheetId="24" r:id="rId24"/>
    <sheet name="T06.2025" sheetId="25" r:id="rId25"/>
    <sheet name="T07.2025" sheetId="26" r:id="rId26"/>
    <sheet name="T09.2025" sheetId="27" r:id="rId27"/>
    <sheet name="T11.2025" sheetId="28" r:id="rId28"/>
    <sheet name="T01.2026" sheetId="29" r:id="rId29"/>
    <sheet name="T02.2026" sheetId="30" r:id="rId30"/>
    <sheet name="T03.2026" sheetId="31" r:id="rId31"/>
  </sheets>
  <definedNames>
    <definedName name="_xlnm._FilterDatabase" localSheetId="7" hidden="1">'T01.2024'!$A$1:$I$19</definedName>
    <definedName name="_xlnm._FilterDatabase" localSheetId="19" hidden="1">'T01.2025'!$A$1:$I$21</definedName>
    <definedName name="_xlnm._FilterDatabase" localSheetId="28" hidden="1">'T01.2026'!$A$1:$I$28</definedName>
    <definedName name="_xlnm._FilterDatabase" localSheetId="8" hidden="1">'T02.2024'!$A$1:$I$7</definedName>
    <definedName name="_xlnm._FilterDatabase" localSheetId="20" hidden="1">'T02.2025'!$A$1:$I$17</definedName>
    <definedName name="_xlnm._FilterDatabase" localSheetId="29" hidden="1">'T02.2026'!$A$1:$I$23</definedName>
    <definedName name="_xlnm._FilterDatabase" localSheetId="9" hidden="1">'T03.2024'!$A$1:$I$14</definedName>
    <definedName name="_xlnm._FilterDatabase" localSheetId="21" hidden="1">'T03.2025'!$A$1:$I$17</definedName>
    <definedName name="_xlnm._FilterDatabase" localSheetId="30" hidden="1">'T03.2026'!$A$1:$I$19</definedName>
    <definedName name="_xlnm._FilterDatabase" localSheetId="10" hidden="1">'T04.2024'!$A$1:$I$17</definedName>
    <definedName name="_xlnm._FilterDatabase" localSheetId="22" hidden="1">'T04.2025'!$A$1:$I$18</definedName>
    <definedName name="_xlnm._FilterDatabase" localSheetId="11" hidden="1">'T05.2024'!$A$1:$I$15</definedName>
    <definedName name="_xlnm._FilterDatabase" localSheetId="23" hidden="1">'T05.2025'!$A$1:$I$10</definedName>
    <definedName name="_xlnm._FilterDatabase" localSheetId="12" hidden="1">'T06.2024'!$A$1:$I$18</definedName>
    <definedName name="_xlnm._FilterDatabase" localSheetId="24" hidden="1">'T06.2025'!$A$1:$I$15</definedName>
    <definedName name="_xlnm._FilterDatabase" localSheetId="13" hidden="1">'T07.2024'!$A$1:$I$16</definedName>
    <definedName name="_xlnm._FilterDatabase" localSheetId="25" hidden="1">'T07.2025'!$A$1:$I$21</definedName>
    <definedName name="_xlnm._FilterDatabase" localSheetId="14" hidden="1">'T08.2024'!$A$1:$I$17</definedName>
    <definedName name="_xlnm._FilterDatabase" localSheetId="15" hidden="1">'T09.2024'!$A$1:$I$14</definedName>
    <definedName name="_xlnm._FilterDatabase" localSheetId="26" hidden="1">'T09.2025'!$A$1:$I$15</definedName>
    <definedName name="_xlnm._FilterDatabase" localSheetId="4" hidden="1">'T10.2023'!$A$1:$I$22</definedName>
    <definedName name="_xlnm._FilterDatabase" localSheetId="16" hidden="1">'T10.2024'!$A$1:$I$20</definedName>
    <definedName name="_xlnm._FilterDatabase" localSheetId="5" hidden="1">'T11.2023'!$A$1:$I$19</definedName>
    <definedName name="_xlnm._FilterDatabase" localSheetId="17" hidden="1">'T11.2024'!$A$1:$I$18</definedName>
    <definedName name="_xlnm._FilterDatabase" localSheetId="27" hidden="1">'T11.2025'!$A$1:$I$21</definedName>
    <definedName name="_xlnm._FilterDatabase" localSheetId="6" hidden="1">'T12.2023'!$A$1:$I$17</definedName>
    <definedName name="_xlnm._FilterDatabase" localSheetId="18" hidden="1">'T12.2024'!$A$1:$I$22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31" l="1"/>
  <c r="G18" i="31" s="1"/>
  <c r="E17" i="31"/>
  <c r="G17" i="31" s="1"/>
  <c r="E16" i="31"/>
  <c r="G16" i="31" s="1"/>
  <c r="E15" i="31"/>
  <c r="G15" i="31" s="1"/>
  <c r="E14" i="31"/>
  <c r="G14" i="31" s="1"/>
  <c r="E13" i="31"/>
  <c r="G13" i="31" s="1"/>
  <c r="E12" i="31"/>
  <c r="G12" i="31" s="1"/>
  <c r="E11" i="31"/>
  <c r="G11" i="31" s="1"/>
  <c r="E10" i="31"/>
  <c r="G10" i="31" s="1"/>
  <c r="E9" i="31"/>
  <c r="G9" i="31" s="1"/>
  <c r="E8" i="31"/>
  <c r="G8" i="31" s="1"/>
  <c r="E7" i="31"/>
  <c r="G7" i="31" s="1"/>
  <c r="E6" i="31"/>
  <c r="G6" i="31" s="1"/>
  <c r="E5" i="31"/>
  <c r="G5" i="31" s="1"/>
  <c r="E4" i="31"/>
  <c r="G4" i="31" s="1"/>
  <c r="E3" i="31"/>
  <c r="G3" i="31" s="1"/>
  <c r="E2" i="31"/>
  <c r="G2" i="31" s="1"/>
  <c r="E2" i="30"/>
  <c r="G2" i="30" s="1"/>
  <c r="E3" i="30"/>
  <c r="G3" i="30" s="1"/>
  <c r="H3" i="30" s="1"/>
  <c r="I3" i="30" s="1"/>
  <c r="E4" i="30"/>
  <c r="G4" i="30" s="1"/>
  <c r="E5" i="30"/>
  <c r="G5" i="30" s="1"/>
  <c r="E6" i="30"/>
  <c r="G6" i="30" s="1"/>
  <c r="H6" i="30" s="1"/>
  <c r="I6" i="30" s="1"/>
  <c r="E7" i="30"/>
  <c r="G7" i="30" s="1"/>
  <c r="E8" i="30"/>
  <c r="G8" i="30" s="1"/>
  <c r="E9" i="30"/>
  <c r="G9" i="30" s="1"/>
  <c r="H9" i="30" s="1"/>
  <c r="I9" i="30" s="1"/>
  <c r="E10" i="30"/>
  <c r="G10" i="30" s="1"/>
  <c r="E11" i="30"/>
  <c r="G11" i="30" s="1"/>
  <c r="E12" i="30"/>
  <c r="G12" i="30" s="1"/>
  <c r="H12" i="30" s="1"/>
  <c r="I12" i="30" s="1"/>
  <c r="E13" i="30"/>
  <c r="G13" i="30" s="1"/>
  <c r="E14" i="30"/>
  <c r="G14" i="30" s="1"/>
  <c r="E15" i="30"/>
  <c r="G15" i="30" s="1"/>
  <c r="H15" i="30" s="1"/>
  <c r="I15" i="30" s="1"/>
  <c r="E16" i="30"/>
  <c r="G16" i="30" s="1"/>
  <c r="E17" i="30"/>
  <c r="G17" i="30" s="1"/>
  <c r="E18" i="30"/>
  <c r="G18" i="30" s="1"/>
  <c r="H18" i="30" s="1"/>
  <c r="I18" i="30" s="1"/>
  <c r="E19" i="30"/>
  <c r="G19" i="30" s="1"/>
  <c r="E20" i="30"/>
  <c r="G20" i="30" s="1"/>
  <c r="E21" i="30"/>
  <c r="G21" i="30" s="1"/>
  <c r="H21" i="30" s="1"/>
  <c r="I21" i="30" s="1"/>
  <c r="E22" i="30"/>
  <c r="G22" i="30" s="1"/>
  <c r="E26" i="29"/>
  <c r="G26" i="29" s="1"/>
  <c r="E15" i="29"/>
  <c r="G15" i="29" s="1"/>
  <c r="E16" i="29"/>
  <c r="G16" i="29" s="1"/>
  <c r="E17" i="29"/>
  <c r="G17" i="29" s="1"/>
  <c r="E18" i="29"/>
  <c r="G18" i="29" s="1"/>
  <c r="E19" i="29"/>
  <c r="G19" i="29" s="1"/>
  <c r="E20" i="29"/>
  <c r="G20" i="29" s="1"/>
  <c r="E27" i="29"/>
  <c r="G27" i="29" s="1"/>
  <c r="E25" i="29"/>
  <c r="G25" i="29" s="1"/>
  <c r="E24" i="29"/>
  <c r="G24" i="29" s="1"/>
  <c r="E23" i="29"/>
  <c r="G23" i="29" s="1"/>
  <c r="E22" i="29"/>
  <c r="G22" i="29" s="1"/>
  <c r="E21" i="29"/>
  <c r="G21" i="29" s="1"/>
  <c r="E14" i="29"/>
  <c r="G14" i="29" s="1"/>
  <c r="E13" i="29"/>
  <c r="G13" i="29" s="1"/>
  <c r="E12" i="29"/>
  <c r="G12" i="29" s="1"/>
  <c r="E11" i="29"/>
  <c r="G11" i="29" s="1"/>
  <c r="E10" i="29"/>
  <c r="G10" i="29" s="1"/>
  <c r="E9" i="29"/>
  <c r="G9" i="29" s="1"/>
  <c r="E8" i="29"/>
  <c r="G8" i="29" s="1"/>
  <c r="E7" i="29"/>
  <c r="G7" i="29" s="1"/>
  <c r="E6" i="29"/>
  <c r="G6" i="29" s="1"/>
  <c r="E5" i="29"/>
  <c r="G5" i="29" s="1"/>
  <c r="H5" i="29" s="1"/>
  <c r="E4" i="29"/>
  <c r="G4" i="29" s="1"/>
  <c r="E3" i="29"/>
  <c r="G3" i="29" s="1"/>
  <c r="E2" i="29"/>
  <c r="G2" i="29" s="1"/>
  <c r="E2" i="28"/>
  <c r="G2" i="28" s="1"/>
  <c r="E3" i="28"/>
  <c r="G3" i="28" s="1"/>
  <c r="E4" i="28"/>
  <c r="G4" i="28" s="1"/>
  <c r="E5" i="28"/>
  <c r="G5" i="28" s="1"/>
  <c r="E6" i="28"/>
  <c r="G6" i="28" s="1"/>
  <c r="E7" i="28"/>
  <c r="G7" i="28" s="1"/>
  <c r="E8" i="28"/>
  <c r="G8" i="28" s="1"/>
  <c r="H8" i="28" s="1"/>
  <c r="E9" i="28"/>
  <c r="G9" i="28" s="1"/>
  <c r="E10" i="28"/>
  <c r="G10" i="28" s="1"/>
  <c r="E11" i="28"/>
  <c r="G11" i="28" s="1"/>
  <c r="E12" i="28"/>
  <c r="G12" i="28" s="1"/>
  <c r="H12" i="28" s="1"/>
  <c r="E13" i="28"/>
  <c r="G13" i="28" s="1"/>
  <c r="H13" i="28" s="1"/>
  <c r="I13" i="28" s="1"/>
  <c r="E14" i="28"/>
  <c r="G14" i="28" s="1"/>
  <c r="H14" i="28" s="1"/>
  <c r="E15" i="28"/>
  <c r="G15" i="28" s="1"/>
  <c r="E16" i="28"/>
  <c r="G16" i="28" s="1"/>
  <c r="E17" i="28"/>
  <c r="G17" i="28" s="1"/>
  <c r="E18" i="28"/>
  <c r="G18" i="28" s="1"/>
  <c r="E19" i="28"/>
  <c r="G19" i="28" s="1"/>
  <c r="E20" i="28"/>
  <c r="G20" i="28" s="1"/>
  <c r="E14" i="27"/>
  <c r="G14" i="27" s="1"/>
  <c r="E13" i="27"/>
  <c r="G13" i="27" s="1"/>
  <c r="E12" i="27"/>
  <c r="G12" i="27" s="1"/>
  <c r="E11" i="27"/>
  <c r="G11" i="27" s="1"/>
  <c r="E10" i="27"/>
  <c r="G10" i="27" s="1"/>
  <c r="E9" i="27"/>
  <c r="G9" i="27" s="1"/>
  <c r="E8" i="27"/>
  <c r="G8" i="27" s="1"/>
  <c r="E7" i="27"/>
  <c r="G7" i="27" s="1"/>
  <c r="E6" i="27"/>
  <c r="G6" i="27" s="1"/>
  <c r="E5" i="27"/>
  <c r="G5" i="27" s="1"/>
  <c r="E4" i="27"/>
  <c r="G4" i="27" s="1"/>
  <c r="E3" i="27"/>
  <c r="G3" i="27" s="1"/>
  <c r="E2" i="27"/>
  <c r="G2" i="27" s="1"/>
  <c r="H3" i="31" l="1"/>
  <c r="I3" i="31" s="1"/>
  <c r="H18" i="31"/>
  <c r="I18" i="31" s="1"/>
  <c r="H9" i="31"/>
  <c r="I9" i="31" s="1"/>
  <c r="H12" i="31"/>
  <c r="I12" i="31" s="1"/>
  <c r="H6" i="31"/>
  <c r="I6" i="31" s="1"/>
  <c r="H15" i="31"/>
  <c r="I15" i="31" s="1"/>
  <c r="H14" i="31"/>
  <c r="I14" i="31" s="1"/>
  <c r="H8" i="31"/>
  <c r="I8" i="31" s="1"/>
  <c r="G19" i="31"/>
  <c r="H2" i="31"/>
  <c r="I2" i="31" s="1"/>
  <c r="H16" i="31"/>
  <c r="I16" i="31" s="1"/>
  <c r="H10" i="31"/>
  <c r="I10" i="31" s="1"/>
  <c r="H4" i="31"/>
  <c r="I4" i="31" s="1"/>
  <c r="H7" i="31"/>
  <c r="I7" i="31" s="1"/>
  <c r="H17" i="31"/>
  <c r="I17" i="31" s="1"/>
  <c r="H11" i="31"/>
  <c r="I11" i="31" s="1"/>
  <c r="H5" i="31"/>
  <c r="I5" i="31" s="1"/>
  <c r="H13" i="31"/>
  <c r="I13" i="31" s="1"/>
  <c r="G23" i="30"/>
  <c r="H22" i="30"/>
  <c r="I22" i="30" s="1"/>
  <c r="H4" i="30"/>
  <c r="I4" i="30" s="1"/>
  <c r="H16" i="30"/>
  <c r="I16" i="30" s="1"/>
  <c r="H13" i="30"/>
  <c r="I13" i="30" s="1"/>
  <c r="H10" i="30"/>
  <c r="I10" i="30" s="1"/>
  <c r="H7" i="30"/>
  <c r="I7" i="30" s="1"/>
  <c r="H19" i="30"/>
  <c r="I19" i="30" s="1"/>
  <c r="H2" i="30"/>
  <c r="H5" i="30"/>
  <c r="I5" i="30" s="1"/>
  <c r="H8" i="30"/>
  <c r="I8" i="30" s="1"/>
  <c r="H11" i="30"/>
  <c r="I11" i="30" s="1"/>
  <c r="H14" i="30"/>
  <c r="I14" i="30" s="1"/>
  <c r="H17" i="30"/>
  <c r="I17" i="30" s="1"/>
  <c r="H20" i="30"/>
  <c r="I20" i="30" s="1"/>
  <c r="H26" i="29"/>
  <c r="I26" i="29" s="1"/>
  <c r="H16" i="29"/>
  <c r="I16" i="29" s="1"/>
  <c r="H17" i="29"/>
  <c r="I17" i="29" s="1"/>
  <c r="H15" i="29"/>
  <c r="I15" i="29" s="1"/>
  <c r="H20" i="29"/>
  <c r="I20" i="29" s="1"/>
  <c r="H19" i="29"/>
  <c r="I19" i="29" s="1"/>
  <c r="H18" i="29"/>
  <c r="I18" i="29" s="1"/>
  <c r="H13" i="29"/>
  <c r="I13" i="29" s="1"/>
  <c r="H7" i="29"/>
  <c r="I7" i="29" s="1"/>
  <c r="H22" i="29"/>
  <c r="I22" i="29" s="1"/>
  <c r="H6" i="29"/>
  <c r="I6" i="29" s="1"/>
  <c r="H21" i="29"/>
  <c r="I21" i="29" s="1"/>
  <c r="H10" i="29"/>
  <c r="I10" i="29" s="1"/>
  <c r="G28" i="29"/>
  <c r="H25" i="29"/>
  <c r="I25" i="29" s="1"/>
  <c r="H3" i="29"/>
  <c r="I3" i="29" s="1"/>
  <c r="H4" i="29"/>
  <c r="I4" i="29" s="1"/>
  <c r="H12" i="29"/>
  <c r="I12" i="29" s="1"/>
  <c r="H8" i="29"/>
  <c r="I8" i="29" s="1"/>
  <c r="H9" i="29"/>
  <c r="I9" i="29" s="1"/>
  <c r="H24" i="29"/>
  <c r="I24" i="29" s="1"/>
  <c r="H11" i="29"/>
  <c r="I11" i="29" s="1"/>
  <c r="H23" i="29"/>
  <c r="I23" i="29" s="1"/>
  <c r="I5" i="29"/>
  <c r="H14" i="29"/>
  <c r="I14" i="29" s="1"/>
  <c r="H2" i="29"/>
  <c r="H27" i="29"/>
  <c r="I27" i="29" s="1"/>
  <c r="H10" i="28"/>
  <c r="I10" i="28" s="1"/>
  <c r="H11" i="28"/>
  <c r="I11" i="28" s="1"/>
  <c r="H9" i="28"/>
  <c r="I9" i="28" s="1"/>
  <c r="I12" i="28"/>
  <c r="I14" i="28"/>
  <c r="I8" i="28"/>
  <c r="G21" i="28"/>
  <c r="H2" i="28"/>
  <c r="I2" i="28" s="1"/>
  <c r="H20" i="28"/>
  <c r="I20" i="28" s="1"/>
  <c r="H3" i="28"/>
  <c r="I3" i="28" s="1"/>
  <c r="H4" i="28"/>
  <c r="I4" i="28" s="1"/>
  <c r="H5" i="28"/>
  <c r="I5" i="28" s="1"/>
  <c r="H6" i="28"/>
  <c r="I6" i="28" s="1"/>
  <c r="H7" i="28"/>
  <c r="I7" i="28" s="1"/>
  <c r="H15" i="28"/>
  <c r="I15" i="28" s="1"/>
  <c r="H16" i="28"/>
  <c r="I16" i="28" s="1"/>
  <c r="H17" i="28"/>
  <c r="I17" i="28" s="1"/>
  <c r="H18" i="28"/>
  <c r="I18" i="28" s="1"/>
  <c r="H19" i="28"/>
  <c r="I19" i="28" s="1"/>
  <c r="H13" i="27"/>
  <c r="I13" i="27" s="1"/>
  <c r="H12" i="27"/>
  <c r="I12" i="27" s="1"/>
  <c r="H9" i="27"/>
  <c r="I9" i="27" s="1"/>
  <c r="H10" i="27"/>
  <c r="I10" i="27" s="1"/>
  <c r="H11" i="27"/>
  <c r="I11" i="27" s="1"/>
  <c r="G15" i="27"/>
  <c r="H2" i="27"/>
  <c r="I2" i="27" s="1"/>
  <c r="H14" i="27"/>
  <c r="I14" i="27" s="1"/>
  <c r="H3" i="27"/>
  <c r="I3" i="27" s="1"/>
  <c r="H4" i="27"/>
  <c r="I4" i="27" s="1"/>
  <c r="H5" i="27"/>
  <c r="I5" i="27" s="1"/>
  <c r="H6" i="27"/>
  <c r="I6" i="27" s="1"/>
  <c r="H7" i="27"/>
  <c r="I7" i="27" s="1"/>
  <c r="H8" i="27"/>
  <c r="I8" i="27" s="1"/>
  <c r="E4" i="26"/>
  <c r="G4" i="26" s="1"/>
  <c r="E5" i="26"/>
  <c r="G5" i="26" s="1"/>
  <c r="E6" i="26"/>
  <c r="G6" i="26" s="1"/>
  <c r="H6" i="26" s="1"/>
  <c r="I6" i="26" s="1"/>
  <c r="E7" i="26"/>
  <c r="G7" i="26" s="1"/>
  <c r="H7" i="26" s="1"/>
  <c r="I7" i="26" s="1"/>
  <c r="E8" i="26"/>
  <c r="G8" i="26" s="1"/>
  <c r="E9" i="26"/>
  <c r="G9" i="26" s="1"/>
  <c r="H9" i="26" s="1"/>
  <c r="I9" i="26" s="1"/>
  <c r="E10" i="26"/>
  <c r="G10" i="26" s="1"/>
  <c r="H10" i="26" s="1"/>
  <c r="E20" i="26"/>
  <c r="G20" i="26" s="1"/>
  <c r="E19" i="26"/>
  <c r="G19" i="26" s="1"/>
  <c r="E18" i="26"/>
  <c r="G18" i="26" s="1"/>
  <c r="E17" i="26"/>
  <c r="G17" i="26" s="1"/>
  <c r="E16" i="26"/>
  <c r="G16" i="26" s="1"/>
  <c r="E15" i="26"/>
  <c r="G15" i="26" s="1"/>
  <c r="E14" i="26"/>
  <c r="G14" i="26" s="1"/>
  <c r="E13" i="26"/>
  <c r="G13" i="26" s="1"/>
  <c r="E12" i="26"/>
  <c r="G12" i="26" s="1"/>
  <c r="E11" i="26"/>
  <c r="G11" i="26" s="1"/>
  <c r="E3" i="26"/>
  <c r="G3" i="26" s="1"/>
  <c r="E2" i="26"/>
  <c r="G2" i="26" s="1"/>
  <c r="H19" i="31" l="1"/>
  <c r="I19" i="31"/>
  <c r="H23" i="30"/>
  <c r="I2" i="30"/>
  <c r="I23" i="30" s="1"/>
  <c r="H28" i="29"/>
  <c r="I2" i="29"/>
  <c r="I28" i="29" s="1"/>
  <c r="I21" i="28"/>
  <c r="H21" i="28"/>
  <c r="I15" i="27"/>
  <c r="H15" i="27"/>
  <c r="G21" i="26"/>
  <c r="H4" i="26"/>
  <c r="I4" i="26" s="1"/>
  <c r="I10" i="26"/>
  <c r="H5" i="26"/>
  <c r="I5" i="26" s="1"/>
  <c r="H8" i="26"/>
  <c r="I8" i="26" s="1"/>
  <c r="H19" i="26"/>
  <c r="I19" i="26" s="1"/>
  <c r="H13" i="26"/>
  <c r="I13" i="26" s="1"/>
  <c r="H16" i="26"/>
  <c r="I16" i="26" s="1"/>
  <c r="H3" i="26"/>
  <c r="I3" i="26" s="1"/>
  <c r="H15" i="26"/>
  <c r="I15" i="26" s="1"/>
  <c r="H12" i="26"/>
  <c r="I12" i="26" s="1"/>
  <c r="H18" i="26"/>
  <c r="I18" i="26" s="1"/>
  <c r="H2" i="26"/>
  <c r="H11" i="26"/>
  <c r="I11" i="26" s="1"/>
  <c r="H14" i="26"/>
  <c r="I14" i="26" s="1"/>
  <c r="H17" i="26"/>
  <c r="I17" i="26" s="1"/>
  <c r="H20" i="26"/>
  <c r="I20" i="26" s="1"/>
  <c r="E5" i="25"/>
  <c r="G5" i="25" s="1"/>
  <c r="H5" i="25" s="1"/>
  <c r="I5" i="25" s="1"/>
  <c r="E6" i="25"/>
  <c r="G6" i="25" s="1"/>
  <c r="E7" i="25"/>
  <c r="G7" i="25" s="1"/>
  <c r="E8" i="25"/>
  <c r="G8" i="25" s="1"/>
  <c r="E9" i="25"/>
  <c r="G9" i="25" s="1"/>
  <c r="E14" i="25"/>
  <c r="G14" i="25" s="1"/>
  <c r="E13" i="25"/>
  <c r="G13" i="25" s="1"/>
  <c r="E12" i="25"/>
  <c r="G12" i="25" s="1"/>
  <c r="H12" i="25" s="1"/>
  <c r="I12" i="25" s="1"/>
  <c r="E11" i="25"/>
  <c r="G11" i="25" s="1"/>
  <c r="E10" i="25"/>
  <c r="G10" i="25" s="1"/>
  <c r="E4" i="25"/>
  <c r="G4" i="25" s="1"/>
  <c r="H4" i="25" s="1"/>
  <c r="I4" i="25" s="1"/>
  <c r="E3" i="25"/>
  <c r="G3" i="25" s="1"/>
  <c r="E2" i="25"/>
  <c r="G2" i="25" s="1"/>
  <c r="H21" i="26" l="1"/>
  <c r="I2" i="26"/>
  <c r="I21" i="26" s="1"/>
  <c r="H9" i="25"/>
  <c r="I9" i="25" s="1"/>
  <c r="H8" i="25"/>
  <c r="I8" i="25" s="1"/>
  <c r="H6" i="25"/>
  <c r="I6" i="25" s="1"/>
  <c r="H7" i="25"/>
  <c r="I7" i="25" s="1"/>
  <c r="G15" i="25"/>
  <c r="H2" i="25"/>
  <c r="H3" i="25"/>
  <c r="I3" i="25" s="1"/>
  <c r="H10" i="25"/>
  <c r="I10" i="25" s="1"/>
  <c r="H11" i="25"/>
  <c r="I11" i="25" s="1"/>
  <c r="H13" i="25"/>
  <c r="I13" i="25" s="1"/>
  <c r="H14" i="25"/>
  <c r="I14" i="25" s="1"/>
  <c r="E9" i="24"/>
  <c r="G9" i="24" s="1"/>
  <c r="E8" i="24"/>
  <c r="G8" i="24" s="1"/>
  <c r="E7" i="24"/>
  <c r="G7" i="24" s="1"/>
  <c r="E6" i="24"/>
  <c r="G6" i="24" s="1"/>
  <c r="E5" i="24"/>
  <c r="G5" i="24" s="1"/>
  <c r="E4" i="24"/>
  <c r="G4" i="24" s="1"/>
  <c r="E3" i="24"/>
  <c r="G3" i="24" s="1"/>
  <c r="E2" i="24"/>
  <c r="G2" i="24" s="1"/>
  <c r="H15" i="25" l="1"/>
  <c r="I2" i="25"/>
  <c r="I15" i="25" s="1"/>
  <c r="H8" i="24"/>
  <c r="I8" i="24" s="1"/>
  <c r="H3" i="24"/>
  <c r="I3" i="24" s="1"/>
  <c r="H4" i="24"/>
  <c r="I4" i="24" s="1"/>
  <c r="H5" i="24"/>
  <c r="I5" i="24" s="1"/>
  <c r="H6" i="24"/>
  <c r="I6" i="24" s="1"/>
  <c r="H7" i="24"/>
  <c r="I7" i="24" s="1"/>
  <c r="H9" i="24"/>
  <c r="I9" i="24" s="1"/>
  <c r="H2" i="24"/>
  <c r="I2" i="24" s="1"/>
  <c r="G10" i="24"/>
  <c r="E16" i="23"/>
  <c r="G16" i="23" s="1"/>
  <c r="E17" i="23"/>
  <c r="G17" i="23" s="1"/>
  <c r="E15" i="23"/>
  <c r="G15" i="23" s="1"/>
  <c r="E14" i="23"/>
  <c r="G14" i="23" s="1"/>
  <c r="H14" i="23" s="1"/>
  <c r="I14" i="23" s="1"/>
  <c r="E13" i="23"/>
  <c r="G13" i="23" s="1"/>
  <c r="E12" i="23"/>
  <c r="G12" i="23" s="1"/>
  <c r="E11" i="23"/>
  <c r="G11" i="23" s="1"/>
  <c r="H11" i="23" s="1"/>
  <c r="I11" i="23" s="1"/>
  <c r="E10" i="23"/>
  <c r="G10" i="23" s="1"/>
  <c r="E9" i="23"/>
  <c r="G9" i="23" s="1"/>
  <c r="E8" i="23"/>
  <c r="G8" i="23" s="1"/>
  <c r="H8" i="23" s="1"/>
  <c r="I8" i="23" s="1"/>
  <c r="E7" i="23"/>
  <c r="G7" i="23" s="1"/>
  <c r="E6" i="23"/>
  <c r="G6" i="23" s="1"/>
  <c r="E5" i="23"/>
  <c r="G5" i="23" s="1"/>
  <c r="H5" i="23" s="1"/>
  <c r="I5" i="23" s="1"/>
  <c r="E4" i="23"/>
  <c r="G4" i="23" s="1"/>
  <c r="E3" i="23"/>
  <c r="G3" i="23" s="1"/>
  <c r="E2" i="23"/>
  <c r="G2" i="23" s="1"/>
  <c r="H2" i="23" s="1"/>
  <c r="H10" i="24" l="1"/>
  <c r="I10" i="24"/>
  <c r="H16" i="23"/>
  <c r="I16" i="23" s="1"/>
  <c r="H9" i="23"/>
  <c r="I9" i="23" s="1"/>
  <c r="I2" i="23"/>
  <c r="H10" i="23"/>
  <c r="I10" i="23" s="1"/>
  <c r="H12" i="23"/>
  <c r="I12" i="23" s="1"/>
  <c r="H4" i="23"/>
  <c r="I4" i="23" s="1"/>
  <c r="H13" i="23"/>
  <c r="I13" i="23" s="1"/>
  <c r="H6" i="23"/>
  <c r="I6" i="23" s="1"/>
  <c r="H15" i="23"/>
  <c r="I15" i="23" s="1"/>
  <c r="H7" i="23"/>
  <c r="I7" i="23" s="1"/>
  <c r="H3" i="23"/>
  <c r="H17" i="23"/>
  <c r="I17" i="23" s="1"/>
  <c r="G18" i="23"/>
  <c r="E16" i="22"/>
  <c r="G16" i="22" s="1"/>
  <c r="E15" i="22"/>
  <c r="G15" i="22" s="1"/>
  <c r="E14" i="22"/>
  <c r="G14" i="22" s="1"/>
  <c r="E13" i="22"/>
  <c r="G13" i="22" s="1"/>
  <c r="E12" i="22"/>
  <c r="G12" i="22" s="1"/>
  <c r="E11" i="22"/>
  <c r="G11" i="22" s="1"/>
  <c r="E10" i="22"/>
  <c r="G10" i="22" s="1"/>
  <c r="E9" i="22"/>
  <c r="G9" i="22" s="1"/>
  <c r="E8" i="22"/>
  <c r="G8" i="22" s="1"/>
  <c r="E7" i="22"/>
  <c r="G7" i="22" s="1"/>
  <c r="E6" i="22"/>
  <c r="G6" i="22" s="1"/>
  <c r="E5" i="22"/>
  <c r="G5" i="22" s="1"/>
  <c r="E4" i="22"/>
  <c r="G4" i="22" s="1"/>
  <c r="E3" i="22"/>
  <c r="G3" i="22" s="1"/>
  <c r="E2" i="22"/>
  <c r="G2" i="22" s="1"/>
  <c r="H18" i="23" l="1"/>
  <c r="I3" i="23"/>
  <c r="I18" i="23" s="1"/>
  <c r="H12" i="22"/>
  <c r="I12" i="22" s="1"/>
  <c r="H4" i="22"/>
  <c r="I4" i="22" s="1"/>
  <c r="H16" i="22"/>
  <c r="I16" i="22" s="1"/>
  <c r="H5" i="22"/>
  <c r="I5" i="22" s="1"/>
  <c r="H6" i="22"/>
  <c r="I6" i="22" s="1"/>
  <c r="H7" i="22"/>
  <c r="I7" i="22" s="1"/>
  <c r="H8" i="22"/>
  <c r="I8" i="22" s="1"/>
  <c r="H9" i="22"/>
  <c r="I9" i="22" s="1"/>
  <c r="H10" i="22"/>
  <c r="I10" i="22" s="1"/>
  <c r="H11" i="22"/>
  <c r="I11" i="22" s="1"/>
  <c r="H13" i="22"/>
  <c r="I13" i="22" s="1"/>
  <c r="G17" i="22"/>
  <c r="H2" i="22"/>
  <c r="H14" i="22"/>
  <c r="I14" i="22" s="1"/>
  <c r="H3" i="22"/>
  <c r="I3" i="22" s="1"/>
  <c r="H15" i="22"/>
  <c r="I15" i="22" s="1"/>
  <c r="E16" i="21"/>
  <c r="G16" i="21" s="1"/>
  <c r="E15" i="21"/>
  <c r="G15" i="21" s="1"/>
  <c r="E14" i="21"/>
  <c r="G14" i="21" s="1"/>
  <c r="H14" i="21" s="1"/>
  <c r="I14" i="21" s="1"/>
  <c r="E13" i="21"/>
  <c r="G13" i="21" s="1"/>
  <c r="E12" i="21"/>
  <c r="G12" i="21" s="1"/>
  <c r="E11" i="21"/>
  <c r="G11" i="21" s="1"/>
  <c r="H11" i="21" s="1"/>
  <c r="I11" i="21" s="1"/>
  <c r="E10" i="21"/>
  <c r="G10" i="21" s="1"/>
  <c r="E9" i="21"/>
  <c r="G9" i="21" s="1"/>
  <c r="E8" i="21"/>
  <c r="G8" i="21" s="1"/>
  <c r="H8" i="21" s="1"/>
  <c r="I8" i="21" s="1"/>
  <c r="E7" i="21"/>
  <c r="G7" i="21" s="1"/>
  <c r="E6" i="21"/>
  <c r="G6" i="21" s="1"/>
  <c r="E5" i="21"/>
  <c r="G5" i="21" s="1"/>
  <c r="H5" i="21" s="1"/>
  <c r="I5" i="21" s="1"/>
  <c r="E4" i="21"/>
  <c r="G4" i="21" s="1"/>
  <c r="E3" i="21"/>
  <c r="G3" i="21" s="1"/>
  <c r="E2" i="21"/>
  <c r="G2" i="21" s="1"/>
  <c r="H2" i="21" s="1"/>
  <c r="H17" i="22" l="1"/>
  <c r="I2" i="22"/>
  <c r="I17" i="22" s="1"/>
  <c r="H6" i="21"/>
  <c r="I6" i="21" s="1"/>
  <c r="H16" i="21"/>
  <c r="I16" i="21" s="1"/>
  <c r="H3" i="21"/>
  <c r="I3" i="21" s="1"/>
  <c r="G17" i="21"/>
  <c r="H12" i="21"/>
  <c r="I12" i="21" s="1"/>
  <c r="H15" i="21"/>
  <c r="I15" i="21" s="1"/>
  <c r="H7" i="21"/>
  <c r="I7" i="21" s="1"/>
  <c r="H9" i="21"/>
  <c r="I9" i="21" s="1"/>
  <c r="H10" i="21"/>
  <c r="I10" i="21" s="1"/>
  <c r="I2" i="21"/>
  <c r="H4" i="21"/>
  <c r="I4" i="21" s="1"/>
  <c r="H13" i="21"/>
  <c r="E20" i="20"/>
  <c r="G20" i="20" s="1"/>
  <c r="E19" i="20"/>
  <c r="G19" i="20" s="1"/>
  <c r="E18" i="20"/>
  <c r="G18" i="20" s="1"/>
  <c r="E17" i="20"/>
  <c r="G17" i="20" s="1"/>
  <c r="E16" i="20"/>
  <c r="G16" i="20" s="1"/>
  <c r="E15" i="20"/>
  <c r="G15" i="20" s="1"/>
  <c r="E14" i="20"/>
  <c r="G14" i="20" s="1"/>
  <c r="E13" i="20"/>
  <c r="G13" i="20" s="1"/>
  <c r="E12" i="20"/>
  <c r="G12" i="20" s="1"/>
  <c r="E11" i="20"/>
  <c r="G11" i="20" s="1"/>
  <c r="E10" i="20"/>
  <c r="G10" i="20" s="1"/>
  <c r="E9" i="20"/>
  <c r="G9" i="20" s="1"/>
  <c r="E8" i="20"/>
  <c r="G8" i="20" s="1"/>
  <c r="E7" i="20"/>
  <c r="G7" i="20" s="1"/>
  <c r="E6" i="20"/>
  <c r="G6" i="20" s="1"/>
  <c r="E5" i="20"/>
  <c r="G5" i="20" s="1"/>
  <c r="E4" i="20"/>
  <c r="G4" i="20" s="1"/>
  <c r="E3" i="20"/>
  <c r="G3" i="20" s="1"/>
  <c r="E2" i="20"/>
  <c r="G2" i="20" s="1"/>
  <c r="H17" i="21" l="1"/>
  <c r="I13" i="21"/>
  <c r="I17" i="21" s="1"/>
  <c r="H12" i="20"/>
  <c r="I12" i="20" s="1"/>
  <c r="H10" i="20"/>
  <c r="I10" i="20" s="1"/>
  <c r="H11" i="20"/>
  <c r="I11" i="20" s="1"/>
  <c r="H13" i="20"/>
  <c r="I13" i="20" s="1"/>
  <c r="H2" i="20"/>
  <c r="I2" i="20" s="1"/>
  <c r="G21" i="20"/>
  <c r="H14" i="20"/>
  <c r="I14" i="20" s="1"/>
  <c r="H3" i="20"/>
  <c r="I3" i="20" s="1"/>
  <c r="H15" i="20"/>
  <c r="I15" i="20" s="1"/>
  <c r="H4" i="20"/>
  <c r="I4" i="20" s="1"/>
  <c r="H16" i="20"/>
  <c r="I16" i="20" s="1"/>
  <c r="H5" i="20"/>
  <c r="I5" i="20" s="1"/>
  <c r="H17" i="20"/>
  <c r="I17" i="20" s="1"/>
  <c r="H6" i="20"/>
  <c r="I6" i="20" s="1"/>
  <c r="H18" i="20"/>
  <c r="I18" i="20" s="1"/>
  <c r="H7" i="20"/>
  <c r="I7" i="20" s="1"/>
  <c r="H19" i="20"/>
  <c r="I19" i="20" s="1"/>
  <c r="H8" i="20"/>
  <c r="I8" i="20" s="1"/>
  <c r="H20" i="20"/>
  <c r="I20" i="20" s="1"/>
  <c r="H9" i="20"/>
  <c r="I9" i="20" s="1"/>
  <c r="E3" i="19"/>
  <c r="G3" i="19" s="1"/>
  <c r="H3" i="19" s="1"/>
  <c r="I3" i="19" s="1"/>
  <c r="E4" i="19"/>
  <c r="G4" i="19" s="1"/>
  <c r="E5" i="19"/>
  <c r="G5" i="19" s="1"/>
  <c r="E6" i="19"/>
  <c r="G6" i="19" s="1"/>
  <c r="H6" i="19" s="1"/>
  <c r="I6" i="19" s="1"/>
  <c r="E21" i="19"/>
  <c r="G21" i="19" s="1"/>
  <c r="E20" i="19"/>
  <c r="G20" i="19" s="1"/>
  <c r="E19" i="19"/>
  <c r="G19" i="19" s="1"/>
  <c r="E18" i="19"/>
  <c r="G18" i="19" s="1"/>
  <c r="E17" i="19"/>
  <c r="G17" i="19" s="1"/>
  <c r="E16" i="19"/>
  <c r="G16" i="19" s="1"/>
  <c r="E15" i="19"/>
  <c r="G15" i="19" s="1"/>
  <c r="E14" i="19"/>
  <c r="G14" i="19" s="1"/>
  <c r="E13" i="19"/>
  <c r="G13" i="19" s="1"/>
  <c r="E12" i="19"/>
  <c r="G12" i="19" s="1"/>
  <c r="E11" i="19"/>
  <c r="G11" i="19" s="1"/>
  <c r="E10" i="19"/>
  <c r="G10" i="19" s="1"/>
  <c r="E9" i="19"/>
  <c r="G9" i="19" s="1"/>
  <c r="E8" i="19"/>
  <c r="G8" i="19" s="1"/>
  <c r="E7" i="19"/>
  <c r="G7" i="19" s="1"/>
  <c r="E2" i="19"/>
  <c r="G2" i="19" s="1"/>
  <c r="I21" i="20" l="1"/>
  <c r="H21" i="20"/>
  <c r="H17" i="19"/>
  <c r="I17" i="19" s="1"/>
  <c r="H20" i="19"/>
  <c r="I20" i="19" s="1"/>
  <c r="H11" i="19"/>
  <c r="I11" i="19" s="1"/>
  <c r="H8" i="19"/>
  <c r="I8" i="19" s="1"/>
  <c r="H14" i="19"/>
  <c r="I14" i="19" s="1"/>
  <c r="H5" i="19"/>
  <c r="I5" i="19" s="1"/>
  <c r="H4" i="19"/>
  <c r="I4" i="19" s="1"/>
  <c r="H15" i="19"/>
  <c r="I15" i="19" s="1"/>
  <c r="H16" i="19"/>
  <c r="I16" i="19" s="1"/>
  <c r="H9" i="19"/>
  <c r="I9" i="19" s="1"/>
  <c r="H10" i="19"/>
  <c r="I10" i="19" s="1"/>
  <c r="H18" i="19"/>
  <c r="I18" i="19" s="1"/>
  <c r="H19" i="19"/>
  <c r="I19" i="19" s="1"/>
  <c r="H12" i="19"/>
  <c r="I12" i="19" s="1"/>
  <c r="H13" i="19"/>
  <c r="I13" i="19" s="1"/>
  <c r="G22" i="19"/>
  <c r="H2" i="19"/>
  <c r="I2" i="19" s="1"/>
  <c r="H7" i="19"/>
  <c r="I7" i="19" s="1"/>
  <c r="H21" i="19"/>
  <c r="I21" i="19" s="1"/>
  <c r="E17" i="18"/>
  <c r="G17" i="18" s="1"/>
  <c r="H17" i="18" s="1"/>
  <c r="I17" i="18" s="1"/>
  <c r="E16" i="18"/>
  <c r="G16" i="18" s="1"/>
  <c r="E15" i="18"/>
  <c r="G15" i="18" s="1"/>
  <c r="E14" i="18"/>
  <c r="G14" i="18" s="1"/>
  <c r="H14" i="18" s="1"/>
  <c r="E13" i="18"/>
  <c r="G13" i="18" s="1"/>
  <c r="E12" i="18"/>
  <c r="G12" i="18" s="1"/>
  <c r="E11" i="18"/>
  <c r="G11" i="18" s="1"/>
  <c r="H11" i="18" s="1"/>
  <c r="E10" i="18"/>
  <c r="G10" i="18" s="1"/>
  <c r="E9" i="18"/>
  <c r="G9" i="18" s="1"/>
  <c r="E8" i="18"/>
  <c r="G8" i="18" s="1"/>
  <c r="H8" i="18" s="1"/>
  <c r="E7" i="18"/>
  <c r="G7" i="18" s="1"/>
  <c r="E6" i="18"/>
  <c r="G6" i="18" s="1"/>
  <c r="E5" i="18"/>
  <c r="G5" i="18" s="1"/>
  <c r="H5" i="18" s="1"/>
  <c r="E4" i="18"/>
  <c r="G4" i="18" s="1"/>
  <c r="E3" i="18"/>
  <c r="G3" i="18" s="1"/>
  <c r="E2" i="18"/>
  <c r="G2" i="18" s="1"/>
  <c r="H2" i="18" s="1"/>
  <c r="I22" i="19" l="1"/>
  <c r="H22" i="19"/>
  <c r="H15" i="18"/>
  <c r="I15" i="18" s="1"/>
  <c r="H9" i="18"/>
  <c r="I9" i="18" s="1"/>
  <c r="H6" i="18"/>
  <c r="I6" i="18" s="1"/>
  <c r="H3" i="18"/>
  <c r="H12" i="18"/>
  <c r="I12" i="18" s="1"/>
  <c r="I14" i="18"/>
  <c r="I5" i="18"/>
  <c r="I8" i="18"/>
  <c r="H4" i="18"/>
  <c r="I4" i="18" s="1"/>
  <c r="H7" i="18"/>
  <c r="I7" i="18" s="1"/>
  <c r="H10" i="18"/>
  <c r="I10" i="18" s="1"/>
  <c r="H13" i="18"/>
  <c r="I13" i="18" s="1"/>
  <c r="H16" i="18"/>
  <c r="I16" i="18" s="1"/>
  <c r="I2" i="18"/>
  <c r="I11" i="18"/>
  <c r="G18" i="18"/>
  <c r="E8" i="17"/>
  <c r="G8" i="17" s="1"/>
  <c r="H8" i="17" s="1"/>
  <c r="I8" i="17" s="1"/>
  <c r="E9" i="17"/>
  <c r="G9" i="17" s="1"/>
  <c r="H9" i="17" s="1"/>
  <c r="I9" i="17" s="1"/>
  <c r="E10" i="17"/>
  <c r="G10" i="17" s="1"/>
  <c r="H10" i="17" s="1"/>
  <c r="E11" i="17"/>
  <c r="G11" i="17" s="1"/>
  <c r="H11" i="17" s="1"/>
  <c r="E12" i="17"/>
  <c r="G12" i="17" s="1"/>
  <c r="H12" i="17" s="1"/>
  <c r="E13" i="17"/>
  <c r="G13" i="17" s="1"/>
  <c r="H13" i="17" s="1"/>
  <c r="E19" i="17"/>
  <c r="G19" i="17" s="1"/>
  <c r="E18" i="17"/>
  <c r="G18" i="17" s="1"/>
  <c r="H18" i="17" s="1"/>
  <c r="I18" i="17" s="1"/>
  <c r="E17" i="17"/>
  <c r="G17" i="17" s="1"/>
  <c r="E16" i="17"/>
  <c r="G16" i="17" s="1"/>
  <c r="E15" i="17"/>
  <c r="G15" i="17" s="1"/>
  <c r="H15" i="17" s="1"/>
  <c r="I15" i="17" s="1"/>
  <c r="E14" i="17"/>
  <c r="G14" i="17" s="1"/>
  <c r="E7" i="17"/>
  <c r="G7" i="17" s="1"/>
  <c r="E6" i="17"/>
  <c r="G6" i="17" s="1"/>
  <c r="H6" i="17" s="1"/>
  <c r="I6" i="17" s="1"/>
  <c r="E5" i="17"/>
  <c r="G5" i="17" s="1"/>
  <c r="E4" i="17"/>
  <c r="G4" i="17" s="1"/>
  <c r="E3" i="17"/>
  <c r="G3" i="17" s="1"/>
  <c r="H3" i="17" s="1"/>
  <c r="I3" i="17" s="1"/>
  <c r="E2" i="17"/>
  <c r="G2" i="17" s="1"/>
  <c r="H18" i="18" l="1"/>
  <c r="I3" i="18"/>
  <c r="I18" i="18" s="1"/>
  <c r="I11" i="17"/>
  <c r="I12" i="17"/>
  <c r="I13" i="17"/>
  <c r="I10" i="17"/>
  <c r="H5" i="17"/>
  <c r="I5" i="17" s="1"/>
  <c r="H14" i="17"/>
  <c r="I14" i="17" s="1"/>
  <c r="H2" i="17"/>
  <c r="I2" i="17" s="1"/>
  <c r="G20" i="17"/>
  <c r="H17" i="17"/>
  <c r="I17" i="17" s="1"/>
  <c r="H4" i="17"/>
  <c r="I4" i="17" s="1"/>
  <c r="H19" i="17"/>
  <c r="I19" i="17" s="1"/>
  <c r="H7" i="17"/>
  <c r="I7" i="17" s="1"/>
  <c r="H16" i="17"/>
  <c r="I16" i="17" s="1"/>
  <c r="E13" i="16"/>
  <c r="G13" i="16" s="1"/>
  <c r="E12" i="16"/>
  <c r="G12" i="16" s="1"/>
  <c r="E11" i="16"/>
  <c r="G11" i="16" s="1"/>
  <c r="E10" i="16"/>
  <c r="G10" i="16" s="1"/>
  <c r="E9" i="16"/>
  <c r="G9" i="16" s="1"/>
  <c r="E8" i="16"/>
  <c r="G8" i="16" s="1"/>
  <c r="E7" i="16"/>
  <c r="G7" i="16" s="1"/>
  <c r="E6" i="16"/>
  <c r="G6" i="16" s="1"/>
  <c r="E5" i="16"/>
  <c r="G5" i="16" s="1"/>
  <c r="E4" i="16"/>
  <c r="G4" i="16" s="1"/>
  <c r="E3" i="16"/>
  <c r="G3" i="16" s="1"/>
  <c r="E2" i="16"/>
  <c r="G2" i="16" s="1"/>
  <c r="I20" i="17" l="1"/>
  <c r="H20" i="17"/>
  <c r="H2" i="16"/>
  <c r="I2" i="16" s="1"/>
  <c r="G14" i="16"/>
  <c r="H10" i="16"/>
  <c r="I10" i="16" s="1"/>
  <c r="H8" i="16"/>
  <c r="I8" i="16" s="1"/>
  <c r="H11" i="16"/>
  <c r="I11" i="16" s="1"/>
  <c r="H13" i="16"/>
  <c r="I13" i="16" s="1"/>
  <c r="H5" i="16"/>
  <c r="I5" i="16" s="1"/>
  <c r="H3" i="16"/>
  <c r="I3" i="16" s="1"/>
  <c r="H6" i="16"/>
  <c r="I6" i="16" s="1"/>
  <c r="H9" i="16"/>
  <c r="I9" i="16" s="1"/>
  <c r="H12" i="16"/>
  <c r="I12" i="16" s="1"/>
  <c r="H4" i="16"/>
  <c r="I4" i="16" s="1"/>
  <c r="H7" i="16"/>
  <c r="I7" i="16" s="1"/>
  <c r="E15" i="15"/>
  <c r="G15" i="15" s="1"/>
  <c r="E16" i="15"/>
  <c r="G16" i="15" s="1"/>
  <c r="E14" i="15"/>
  <c r="G14" i="15" s="1"/>
  <c r="E13" i="15"/>
  <c r="G13" i="15" s="1"/>
  <c r="E12" i="15"/>
  <c r="G12" i="15" s="1"/>
  <c r="E11" i="15"/>
  <c r="G11" i="15" s="1"/>
  <c r="E10" i="15"/>
  <c r="G10" i="15" s="1"/>
  <c r="E9" i="15"/>
  <c r="G9" i="15" s="1"/>
  <c r="E8" i="15"/>
  <c r="G8" i="15" s="1"/>
  <c r="E7" i="15"/>
  <c r="G7" i="15" s="1"/>
  <c r="E6" i="15"/>
  <c r="G6" i="15" s="1"/>
  <c r="E5" i="15"/>
  <c r="G5" i="15" s="1"/>
  <c r="E4" i="15"/>
  <c r="G4" i="15" s="1"/>
  <c r="E3" i="15"/>
  <c r="G3" i="15" s="1"/>
  <c r="E2" i="15"/>
  <c r="G2" i="15" s="1"/>
  <c r="I14" i="16" l="1"/>
  <c r="H14" i="16"/>
  <c r="H15" i="15"/>
  <c r="I15" i="15" s="1"/>
  <c r="H4" i="15"/>
  <c r="I4" i="15" s="1"/>
  <c r="H6" i="15"/>
  <c r="I6" i="15" s="1"/>
  <c r="H8" i="15"/>
  <c r="I8" i="15" s="1"/>
  <c r="H9" i="15"/>
  <c r="I9" i="15" s="1"/>
  <c r="H10" i="15"/>
  <c r="I10" i="15" s="1"/>
  <c r="H11" i="15"/>
  <c r="I11" i="15" s="1"/>
  <c r="H12" i="15"/>
  <c r="I12" i="15" s="1"/>
  <c r="H13" i="15"/>
  <c r="I13" i="15" s="1"/>
  <c r="G17" i="15"/>
  <c r="H2" i="15"/>
  <c r="H14" i="15"/>
  <c r="I14" i="15" s="1"/>
  <c r="H5" i="15"/>
  <c r="I5" i="15" s="1"/>
  <c r="H7" i="15"/>
  <c r="I7" i="15" s="1"/>
  <c r="H3" i="15"/>
  <c r="I3" i="15" s="1"/>
  <c r="H16" i="15"/>
  <c r="I16" i="15" s="1"/>
  <c r="E15" i="14"/>
  <c r="G15" i="14" s="1"/>
  <c r="H15" i="14" s="1"/>
  <c r="I15" i="14" s="1"/>
  <c r="E14" i="14"/>
  <c r="G14" i="14" s="1"/>
  <c r="E13" i="14"/>
  <c r="G13" i="14" s="1"/>
  <c r="E12" i="14"/>
  <c r="G12" i="14" s="1"/>
  <c r="H12" i="14" s="1"/>
  <c r="I12" i="14" s="1"/>
  <c r="E11" i="14"/>
  <c r="G11" i="14" s="1"/>
  <c r="E10" i="14"/>
  <c r="G10" i="14" s="1"/>
  <c r="E9" i="14"/>
  <c r="G9" i="14" s="1"/>
  <c r="H9" i="14" s="1"/>
  <c r="I9" i="14" s="1"/>
  <c r="E8" i="14"/>
  <c r="G8" i="14" s="1"/>
  <c r="E7" i="14"/>
  <c r="G7" i="14" s="1"/>
  <c r="E6" i="14"/>
  <c r="G6" i="14" s="1"/>
  <c r="H6" i="14" s="1"/>
  <c r="I6" i="14" s="1"/>
  <c r="E5" i="14"/>
  <c r="G5" i="14" s="1"/>
  <c r="E4" i="14"/>
  <c r="G4" i="14" s="1"/>
  <c r="E3" i="14"/>
  <c r="G3" i="14" s="1"/>
  <c r="H3" i="14" s="1"/>
  <c r="E2" i="14"/>
  <c r="G2" i="14" s="1"/>
  <c r="H17" i="15" l="1"/>
  <c r="I2" i="15"/>
  <c r="I17" i="15" s="1"/>
  <c r="H14" i="14"/>
  <c r="I14" i="14" s="1"/>
  <c r="H11" i="14"/>
  <c r="I11" i="14" s="1"/>
  <c r="H5" i="14"/>
  <c r="I5" i="14" s="1"/>
  <c r="H10" i="14"/>
  <c r="I10" i="14" s="1"/>
  <c r="G16" i="14"/>
  <c r="H2" i="14"/>
  <c r="H4" i="14"/>
  <c r="I4" i="14" s="1"/>
  <c r="H13" i="14"/>
  <c r="I13" i="14" s="1"/>
  <c r="H7" i="14"/>
  <c r="I7" i="14" s="1"/>
  <c r="H8" i="14"/>
  <c r="I8" i="14" s="1"/>
  <c r="I3" i="14"/>
  <c r="E6" i="13"/>
  <c r="G6" i="13" s="1"/>
  <c r="E7" i="13"/>
  <c r="G7" i="13" s="1"/>
  <c r="H7" i="13" s="1"/>
  <c r="E8" i="13"/>
  <c r="G8" i="13" s="1"/>
  <c r="H8" i="13" s="1"/>
  <c r="E17" i="13"/>
  <c r="G17" i="13" s="1"/>
  <c r="E16" i="13"/>
  <c r="G16" i="13" s="1"/>
  <c r="E15" i="13"/>
  <c r="G15" i="13" s="1"/>
  <c r="E14" i="13"/>
  <c r="G14" i="13" s="1"/>
  <c r="E13" i="13"/>
  <c r="G13" i="13" s="1"/>
  <c r="H13" i="13" s="1"/>
  <c r="E12" i="13"/>
  <c r="G12" i="13" s="1"/>
  <c r="E11" i="13"/>
  <c r="G11" i="13" s="1"/>
  <c r="E10" i="13"/>
  <c r="G10" i="13" s="1"/>
  <c r="H10" i="13" s="1"/>
  <c r="E9" i="13"/>
  <c r="G9" i="13" s="1"/>
  <c r="E5" i="13"/>
  <c r="G5" i="13" s="1"/>
  <c r="E4" i="13"/>
  <c r="G4" i="13" s="1"/>
  <c r="H4" i="13" s="1"/>
  <c r="E3" i="13"/>
  <c r="G3" i="13" s="1"/>
  <c r="E2" i="13"/>
  <c r="G2" i="13" s="1"/>
  <c r="H16" i="14" l="1"/>
  <c r="I2" i="14"/>
  <c r="I16" i="14" s="1"/>
  <c r="H6" i="13"/>
  <c r="I6" i="13" s="1"/>
  <c r="I8" i="13"/>
  <c r="I7" i="13"/>
  <c r="H17" i="13"/>
  <c r="I17" i="13" s="1"/>
  <c r="H5" i="13"/>
  <c r="I5" i="13" s="1"/>
  <c r="H9" i="13"/>
  <c r="I9" i="13" s="1"/>
  <c r="H11" i="13"/>
  <c r="I11" i="13" s="1"/>
  <c r="H12" i="13"/>
  <c r="I12" i="13" s="1"/>
  <c r="G18" i="13"/>
  <c r="H2" i="13"/>
  <c r="I2" i="13" s="1"/>
  <c r="H14" i="13"/>
  <c r="I14" i="13" s="1"/>
  <c r="H3" i="13"/>
  <c r="I3" i="13" s="1"/>
  <c r="H15" i="13"/>
  <c r="I15" i="13" s="1"/>
  <c r="I10" i="13"/>
  <c r="I4" i="13"/>
  <c r="I13" i="13"/>
  <c r="H16" i="13"/>
  <c r="I16" i="13" s="1"/>
  <c r="E3" i="12"/>
  <c r="G3" i="12" s="1"/>
  <c r="E4" i="12"/>
  <c r="G4" i="12" s="1"/>
  <c r="E5" i="12"/>
  <c r="G5" i="12" s="1"/>
  <c r="E6" i="12"/>
  <c r="G6" i="12" s="1"/>
  <c r="E7" i="12"/>
  <c r="E8" i="12"/>
  <c r="G8" i="12" s="1"/>
  <c r="E9" i="12"/>
  <c r="E10" i="12"/>
  <c r="G10" i="12" s="1"/>
  <c r="E11" i="12"/>
  <c r="G11" i="12" s="1"/>
  <c r="H11" i="12" s="1"/>
  <c r="E12" i="12"/>
  <c r="E13" i="12"/>
  <c r="E14" i="12"/>
  <c r="G14" i="12" s="1"/>
  <c r="H14" i="12" s="1"/>
  <c r="E2" i="12"/>
  <c r="G2" i="12" s="1"/>
  <c r="G13" i="12"/>
  <c r="G12" i="12"/>
  <c r="G9" i="12"/>
  <c r="G7" i="12"/>
  <c r="I18" i="13" l="1"/>
  <c r="H18" i="13"/>
  <c r="G15" i="12"/>
  <c r="H9" i="12"/>
  <c r="I9" i="12" s="1"/>
  <c r="H12" i="12"/>
  <c r="I12" i="12" s="1"/>
  <c r="H3" i="12"/>
  <c r="I3" i="12" s="1"/>
  <c r="H6" i="12"/>
  <c r="I6" i="12" s="1"/>
  <c r="H2" i="12"/>
  <c r="I2" i="12"/>
  <c r="I11" i="12"/>
  <c r="H5" i="12"/>
  <c r="I5" i="12" s="1"/>
  <c r="I14" i="12"/>
  <c r="H4" i="12"/>
  <c r="I4" i="12" s="1"/>
  <c r="H10" i="12"/>
  <c r="I10" i="12" s="1"/>
  <c r="H13" i="12"/>
  <c r="I13" i="12" s="1"/>
  <c r="H8" i="12"/>
  <c r="I8" i="12" s="1"/>
  <c r="H7" i="12"/>
  <c r="I7" i="12" s="1"/>
  <c r="E8" i="11"/>
  <c r="G8" i="11" s="1"/>
  <c r="E9" i="11"/>
  <c r="G9" i="11" s="1"/>
  <c r="H9" i="11" s="1"/>
  <c r="E10" i="11"/>
  <c r="G10" i="11" s="1"/>
  <c r="H10" i="11" s="1"/>
  <c r="E11" i="11"/>
  <c r="G11" i="11" s="1"/>
  <c r="H11" i="11" s="1"/>
  <c r="I11" i="11" s="1"/>
  <c r="E16" i="11"/>
  <c r="G16" i="11" s="1"/>
  <c r="E15" i="11"/>
  <c r="G15" i="11" s="1"/>
  <c r="H15" i="11" s="1"/>
  <c r="E14" i="11"/>
  <c r="G14" i="11" s="1"/>
  <c r="E13" i="11"/>
  <c r="G13" i="11" s="1"/>
  <c r="E12" i="11"/>
  <c r="G12" i="11" s="1"/>
  <c r="E7" i="11"/>
  <c r="G7" i="11" s="1"/>
  <c r="E6" i="11"/>
  <c r="G6" i="11" s="1"/>
  <c r="E5" i="11"/>
  <c r="G5" i="11" s="1"/>
  <c r="E4" i="11"/>
  <c r="G4" i="11" s="1"/>
  <c r="E3" i="11"/>
  <c r="G3" i="11" s="1"/>
  <c r="E2" i="11"/>
  <c r="G2" i="11" s="1"/>
  <c r="H2" i="11" s="1"/>
  <c r="I15" i="12" l="1"/>
  <c r="H15" i="12"/>
  <c r="H8" i="11"/>
  <c r="I8" i="11" s="1"/>
  <c r="I10" i="11"/>
  <c r="I9" i="11"/>
  <c r="H13" i="11"/>
  <c r="I13" i="11" s="1"/>
  <c r="H3" i="11"/>
  <c r="H16" i="11"/>
  <c r="I16" i="11" s="1"/>
  <c r="H6" i="11"/>
  <c r="I6" i="11" s="1"/>
  <c r="H5" i="11"/>
  <c r="I5" i="11" s="1"/>
  <c r="I2" i="11"/>
  <c r="I15" i="11"/>
  <c r="H12" i="11"/>
  <c r="I12" i="11" s="1"/>
  <c r="H4" i="11"/>
  <c r="I4" i="11" s="1"/>
  <c r="H7" i="11"/>
  <c r="I7" i="11" s="1"/>
  <c r="H14" i="11"/>
  <c r="I14" i="11" s="1"/>
  <c r="G17" i="11"/>
  <c r="E13" i="10"/>
  <c r="G13" i="10" s="1"/>
  <c r="E12" i="10"/>
  <c r="G12" i="10" s="1"/>
  <c r="E11" i="10"/>
  <c r="G11" i="10" s="1"/>
  <c r="E10" i="10"/>
  <c r="G10" i="10" s="1"/>
  <c r="E9" i="10"/>
  <c r="G9" i="10" s="1"/>
  <c r="E8" i="10"/>
  <c r="G8" i="10" s="1"/>
  <c r="E7" i="10"/>
  <c r="G7" i="10" s="1"/>
  <c r="E6" i="10"/>
  <c r="G6" i="10" s="1"/>
  <c r="E5" i="10"/>
  <c r="G5" i="10" s="1"/>
  <c r="E4" i="10"/>
  <c r="G4" i="10" s="1"/>
  <c r="E3" i="10"/>
  <c r="G3" i="10" s="1"/>
  <c r="E2" i="10"/>
  <c r="G2" i="10" s="1"/>
  <c r="H17" i="11" l="1"/>
  <c r="I3" i="11"/>
  <c r="I17" i="11" s="1"/>
  <c r="H9" i="10"/>
  <c r="I9" i="10" s="1"/>
  <c r="H6" i="10"/>
  <c r="I6" i="10" s="1"/>
  <c r="H7" i="10"/>
  <c r="I7" i="10" s="1"/>
  <c r="H8" i="10"/>
  <c r="I8" i="10" s="1"/>
  <c r="H10" i="10"/>
  <c r="I10" i="10" s="1"/>
  <c r="H11" i="10"/>
  <c r="I11" i="10" s="1"/>
  <c r="H12" i="10"/>
  <c r="I12" i="10" s="1"/>
  <c r="H13" i="10"/>
  <c r="I13" i="10" s="1"/>
  <c r="G14" i="10"/>
  <c r="H2" i="10"/>
  <c r="I2" i="10" s="1"/>
  <c r="H3" i="10"/>
  <c r="I3" i="10" s="1"/>
  <c r="H4" i="10"/>
  <c r="I4" i="10" s="1"/>
  <c r="H5" i="10"/>
  <c r="I5" i="10" s="1"/>
  <c r="E6" i="9"/>
  <c r="G6" i="9" s="1"/>
  <c r="E5" i="9"/>
  <c r="G5" i="9" s="1"/>
  <c r="E4" i="9"/>
  <c r="G4" i="9" s="1"/>
  <c r="E3" i="9"/>
  <c r="G3" i="9" s="1"/>
  <c r="E2" i="9"/>
  <c r="G2" i="9" s="1"/>
  <c r="I14" i="10" l="1"/>
  <c r="H14" i="10"/>
  <c r="H4" i="9"/>
  <c r="I4" i="9" s="1"/>
  <c r="H3" i="9"/>
  <c r="I3" i="9" s="1"/>
  <c r="H6" i="9"/>
  <c r="I6" i="9" s="1"/>
  <c r="G7" i="9"/>
  <c r="H2" i="9"/>
  <c r="I2" i="9" s="1"/>
  <c r="H5" i="9"/>
  <c r="I5" i="9" s="1"/>
  <c r="E14" i="8"/>
  <c r="G14" i="8" s="1"/>
  <c r="H14" i="8" s="1"/>
  <c r="I14" i="8" s="1"/>
  <c r="E15" i="8"/>
  <c r="G15" i="8" s="1"/>
  <c r="H15" i="8" s="1"/>
  <c r="E18" i="8"/>
  <c r="G18" i="8" s="1"/>
  <c r="E17" i="8"/>
  <c r="G17" i="8" s="1"/>
  <c r="H17" i="8" s="1"/>
  <c r="E16" i="8"/>
  <c r="G16" i="8" s="1"/>
  <c r="E13" i="8"/>
  <c r="G13" i="8" s="1"/>
  <c r="E12" i="8"/>
  <c r="G12" i="8" s="1"/>
  <c r="H12" i="8" s="1"/>
  <c r="E11" i="8"/>
  <c r="G11" i="8" s="1"/>
  <c r="E10" i="8"/>
  <c r="G10" i="8" s="1"/>
  <c r="E9" i="8"/>
  <c r="G9" i="8" s="1"/>
  <c r="H9" i="8" s="1"/>
  <c r="E8" i="8"/>
  <c r="G8" i="8" s="1"/>
  <c r="E7" i="8"/>
  <c r="G7" i="8" s="1"/>
  <c r="E6" i="8"/>
  <c r="G6" i="8" s="1"/>
  <c r="H6" i="8" s="1"/>
  <c r="E5" i="8"/>
  <c r="G5" i="8" s="1"/>
  <c r="E4" i="8"/>
  <c r="G4" i="8" s="1"/>
  <c r="E3" i="8"/>
  <c r="G3" i="8" s="1"/>
  <c r="H3" i="8" s="1"/>
  <c r="E2" i="8"/>
  <c r="G2" i="8" s="1"/>
  <c r="I7" i="9" l="1"/>
  <c r="H7" i="9"/>
  <c r="I15" i="8"/>
  <c r="H8" i="8"/>
  <c r="I8" i="8" s="1"/>
  <c r="H2" i="8"/>
  <c r="I2" i="8" s="1"/>
  <c r="G19" i="8"/>
  <c r="H11" i="8"/>
  <c r="I11" i="8" s="1"/>
  <c r="H5" i="8"/>
  <c r="I5" i="8" s="1"/>
  <c r="H16" i="8"/>
  <c r="I16" i="8" s="1"/>
  <c r="I3" i="8"/>
  <c r="I6" i="8"/>
  <c r="I9" i="8"/>
  <c r="I12" i="8"/>
  <c r="I17" i="8"/>
  <c r="H4" i="8"/>
  <c r="I4" i="8" s="1"/>
  <c r="H18" i="8"/>
  <c r="I18" i="8" s="1"/>
  <c r="H7" i="8"/>
  <c r="I7" i="8" s="1"/>
  <c r="H10" i="8"/>
  <c r="I10" i="8" s="1"/>
  <c r="H13" i="8"/>
  <c r="I13" i="8" s="1"/>
  <c r="E16" i="7"/>
  <c r="G16" i="7" s="1"/>
  <c r="E15" i="7"/>
  <c r="G15" i="7" s="1"/>
  <c r="E14" i="7"/>
  <c r="G14" i="7" s="1"/>
  <c r="E13" i="7"/>
  <c r="G13" i="7" s="1"/>
  <c r="E12" i="7"/>
  <c r="G12" i="7" s="1"/>
  <c r="E11" i="7"/>
  <c r="G11" i="7" s="1"/>
  <c r="E10" i="7"/>
  <c r="G10" i="7" s="1"/>
  <c r="E9" i="7"/>
  <c r="G9" i="7" s="1"/>
  <c r="E8" i="7"/>
  <c r="G8" i="7" s="1"/>
  <c r="E7" i="7"/>
  <c r="G7" i="7" s="1"/>
  <c r="E6" i="7"/>
  <c r="G6" i="7" s="1"/>
  <c r="E5" i="7"/>
  <c r="G5" i="7" s="1"/>
  <c r="E4" i="7"/>
  <c r="G4" i="7" s="1"/>
  <c r="E3" i="7"/>
  <c r="G3" i="7" s="1"/>
  <c r="E2" i="7"/>
  <c r="G2" i="7" s="1"/>
  <c r="I19" i="8" l="1"/>
  <c r="H19" i="8"/>
  <c r="H9" i="7"/>
  <c r="I9" i="7" s="1"/>
  <c r="H12" i="7"/>
  <c r="I12" i="7" s="1"/>
  <c r="H10" i="7"/>
  <c r="I10" i="7" s="1"/>
  <c r="H13" i="7"/>
  <c r="I13" i="7" s="1"/>
  <c r="H7" i="7"/>
  <c r="I7" i="7" s="1"/>
  <c r="G17" i="7"/>
  <c r="H3" i="7"/>
  <c r="I3" i="7" s="1"/>
  <c r="H4" i="7"/>
  <c r="I4" i="7" s="1"/>
  <c r="H6" i="7"/>
  <c r="I6" i="7" s="1"/>
  <c r="H15" i="7"/>
  <c r="I15" i="7" s="1"/>
  <c r="H16" i="7"/>
  <c r="I16" i="7" s="1"/>
  <c r="H2" i="7"/>
  <c r="I2" i="7" s="1"/>
  <c r="H5" i="7"/>
  <c r="I5" i="7" s="1"/>
  <c r="H8" i="7"/>
  <c r="I8" i="7" s="1"/>
  <c r="H11" i="7"/>
  <c r="I11" i="7" s="1"/>
  <c r="H14" i="7"/>
  <c r="I14" i="7" s="1"/>
  <c r="E18" i="6"/>
  <c r="G18" i="6" s="1"/>
  <c r="E17" i="6"/>
  <c r="G17" i="6" s="1"/>
  <c r="E16" i="6"/>
  <c r="G16" i="6" s="1"/>
  <c r="E15" i="6"/>
  <c r="G15" i="6" s="1"/>
  <c r="E14" i="6"/>
  <c r="G14" i="6" s="1"/>
  <c r="E13" i="6"/>
  <c r="G13" i="6" s="1"/>
  <c r="E12" i="6"/>
  <c r="G12" i="6" s="1"/>
  <c r="E11" i="6"/>
  <c r="G11" i="6" s="1"/>
  <c r="E10" i="6"/>
  <c r="G10" i="6" s="1"/>
  <c r="E9" i="6"/>
  <c r="G9" i="6" s="1"/>
  <c r="E8" i="6"/>
  <c r="G8" i="6" s="1"/>
  <c r="E7" i="6"/>
  <c r="G7" i="6" s="1"/>
  <c r="E6" i="6"/>
  <c r="G6" i="6" s="1"/>
  <c r="E5" i="6"/>
  <c r="G5" i="6" s="1"/>
  <c r="E4" i="6"/>
  <c r="G4" i="6" s="1"/>
  <c r="E3" i="6"/>
  <c r="G3" i="6" s="1"/>
  <c r="E2" i="6"/>
  <c r="G2" i="6" s="1"/>
  <c r="I17" i="7" l="1"/>
  <c r="H17" i="7"/>
  <c r="H10" i="6"/>
  <c r="I10" i="6" s="1"/>
  <c r="H11" i="6"/>
  <c r="I11" i="6" s="1"/>
  <c r="H12" i="6"/>
  <c r="I12" i="6" s="1"/>
  <c r="H13" i="6"/>
  <c r="I13" i="6" s="1"/>
  <c r="G19" i="6"/>
  <c r="H2" i="6"/>
  <c r="H14" i="6"/>
  <c r="I14" i="6" s="1"/>
  <c r="H3" i="6"/>
  <c r="I3" i="6" s="1"/>
  <c r="H15" i="6"/>
  <c r="I15" i="6" s="1"/>
  <c r="H4" i="6"/>
  <c r="I4" i="6" s="1"/>
  <c r="H16" i="6"/>
  <c r="I16" i="6" s="1"/>
  <c r="H5" i="6"/>
  <c r="I5" i="6" s="1"/>
  <c r="H17" i="6"/>
  <c r="I17" i="6" s="1"/>
  <c r="H6" i="6"/>
  <c r="I6" i="6" s="1"/>
  <c r="H18" i="6"/>
  <c r="I18" i="6" s="1"/>
  <c r="H7" i="6"/>
  <c r="I7" i="6" s="1"/>
  <c r="H8" i="6"/>
  <c r="I8" i="6" s="1"/>
  <c r="H9" i="6"/>
  <c r="I9" i="6" s="1"/>
  <c r="E15" i="5"/>
  <c r="G15" i="5" s="1"/>
  <c r="E16" i="5"/>
  <c r="G16" i="5" s="1"/>
  <c r="E17" i="5"/>
  <c r="G17" i="5" s="1"/>
  <c r="H17" i="5" s="1"/>
  <c r="I17" i="5" s="1"/>
  <c r="E18" i="5"/>
  <c r="G18" i="5" s="1"/>
  <c r="E19" i="5"/>
  <c r="G19" i="5" s="1"/>
  <c r="E20" i="5"/>
  <c r="G20" i="5" s="1"/>
  <c r="H20" i="5" s="1"/>
  <c r="I20" i="5" s="1"/>
  <c r="E21" i="5"/>
  <c r="G21" i="5" s="1"/>
  <c r="E14" i="5"/>
  <c r="G14" i="5" s="1"/>
  <c r="E13" i="5"/>
  <c r="G13" i="5" s="1"/>
  <c r="E12" i="5"/>
  <c r="G12" i="5" s="1"/>
  <c r="E11" i="5"/>
  <c r="G11" i="5" s="1"/>
  <c r="E10" i="5"/>
  <c r="G10" i="5" s="1"/>
  <c r="E9" i="5"/>
  <c r="G9" i="5" s="1"/>
  <c r="E8" i="5"/>
  <c r="G8" i="5" s="1"/>
  <c r="E7" i="5"/>
  <c r="G7" i="5" s="1"/>
  <c r="E6" i="5"/>
  <c r="G6" i="5" s="1"/>
  <c r="E5" i="5"/>
  <c r="G5" i="5" s="1"/>
  <c r="E4" i="5"/>
  <c r="G4" i="5" s="1"/>
  <c r="E3" i="5"/>
  <c r="G3" i="5" s="1"/>
  <c r="E2" i="5"/>
  <c r="G2" i="5" s="1"/>
  <c r="H19" i="6" l="1"/>
  <c r="I2" i="6"/>
  <c r="I19" i="6" s="1"/>
  <c r="G22" i="5"/>
  <c r="H21" i="5"/>
  <c r="I21" i="5" s="1"/>
  <c r="H19" i="5"/>
  <c r="I19" i="5" s="1"/>
  <c r="H18" i="5"/>
  <c r="I18" i="5" s="1"/>
  <c r="H15" i="5"/>
  <c r="I15" i="5" s="1"/>
  <c r="H16" i="5"/>
  <c r="I16" i="5" s="1"/>
  <c r="H2" i="5"/>
  <c r="H8" i="5"/>
  <c r="I8" i="5" s="1"/>
  <c r="H11" i="5"/>
  <c r="I11" i="5" s="1"/>
  <c r="H5" i="5"/>
  <c r="I5" i="5" s="1"/>
  <c r="H14" i="5"/>
  <c r="I14" i="5" s="1"/>
  <c r="H12" i="5"/>
  <c r="I12" i="5" s="1"/>
  <c r="H3" i="5"/>
  <c r="I3" i="5" s="1"/>
  <c r="H6" i="5"/>
  <c r="I6" i="5" s="1"/>
  <c r="H9" i="5"/>
  <c r="I9" i="5" s="1"/>
  <c r="H4" i="5"/>
  <c r="I4" i="5" s="1"/>
  <c r="H7" i="5"/>
  <c r="I7" i="5" s="1"/>
  <c r="H10" i="5"/>
  <c r="I10" i="5" s="1"/>
  <c r="H13" i="5"/>
  <c r="I13" i="5" s="1"/>
  <c r="E14" i="4"/>
  <c r="G14" i="4" s="1"/>
  <c r="E13" i="4"/>
  <c r="G13" i="4" s="1"/>
  <c r="E12" i="4"/>
  <c r="G12" i="4" s="1"/>
  <c r="E11" i="4"/>
  <c r="G11" i="4" s="1"/>
  <c r="E10" i="4"/>
  <c r="G10" i="4" s="1"/>
  <c r="E9" i="4"/>
  <c r="G9" i="4" s="1"/>
  <c r="E8" i="4"/>
  <c r="G8" i="4" s="1"/>
  <c r="E7" i="4"/>
  <c r="G7" i="4" s="1"/>
  <c r="E6" i="4"/>
  <c r="G6" i="4" s="1"/>
  <c r="E5" i="4"/>
  <c r="G5" i="4" s="1"/>
  <c r="E4" i="4"/>
  <c r="G4" i="4" s="1"/>
  <c r="E3" i="4"/>
  <c r="G3" i="4" s="1"/>
  <c r="E2" i="4"/>
  <c r="G2" i="4" s="1"/>
  <c r="I2" i="5" l="1"/>
  <c r="I22" i="5" s="1"/>
  <c r="H22" i="5"/>
  <c r="H6" i="4"/>
  <c r="I6" i="4" s="1"/>
  <c r="H9" i="4"/>
  <c r="I9" i="4" s="1"/>
  <c r="H2" i="4"/>
  <c r="I2" i="4"/>
  <c r="H11" i="4"/>
  <c r="I11" i="4" s="1"/>
  <c r="H3" i="4"/>
  <c r="I3" i="4" s="1"/>
  <c r="H12" i="4"/>
  <c r="I12" i="4" s="1"/>
  <c r="H8" i="4"/>
  <c r="I8" i="4" s="1"/>
  <c r="H5" i="4"/>
  <c r="I5" i="4" s="1"/>
  <c r="H14" i="4"/>
  <c r="I14" i="4" s="1"/>
  <c r="H4" i="4"/>
  <c r="I4" i="4" s="1"/>
  <c r="H7" i="4"/>
  <c r="I7" i="4" s="1"/>
  <c r="H10" i="4"/>
  <c r="I10" i="4" s="1"/>
  <c r="H13" i="4"/>
  <c r="I13" i="4" s="1"/>
  <c r="G21" i="3"/>
  <c r="H21" i="3"/>
  <c r="I21" i="3" s="1"/>
  <c r="G22" i="3"/>
  <c r="H22" i="3" s="1"/>
  <c r="G23" i="3"/>
  <c r="H23" i="3" s="1"/>
  <c r="E20" i="3"/>
  <c r="G20" i="3" s="1"/>
  <c r="H20" i="3" s="1"/>
  <c r="I20" i="3" s="1"/>
  <c r="E21" i="3"/>
  <c r="E22" i="3"/>
  <c r="E23" i="3"/>
  <c r="E19" i="3"/>
  <c r="G19" i="3" s="1"/>
  <c r="E18" i="3"/>
  <c r="G18" i="3" s="1"/>
  <c r="E17" i="3"/>
  <c r="G17" i="3" s="1"/>
  <c r="H17" i="3" s="1"/>
  <c r="E16" i="3"/>
  <c r="G16" i="3" s="1"/>
  <c r="E15" i="3"/>
  <c r="G15" i="3" s="1"/>
  <c r="E14" i="3"/>
  <c r="G14" i="3" s="1"/>
  <c r="E13" i="3"/>
  <c r="G13" i="3" s="1"/>
  <c r="E12" i="3"/>
  <c r="G12" i="3" s="1"/>
  <c r="E11" i="3"/>
  <c r="G11" i="3" s="1"/>
  <c r="E10" i="3"/>
  <c r="G10" i="3" s="1"/>
  <c r="E9" i="3"/>
  <c r="G9" i="3" s="1"/>
  <c r="E8" i="3"/>
  <c r="G8" i="3" s="1"/>
  <c r="E7" i="3"/>
  <c r="G7" i="3" s="1"/>
  <c r="E6" i="3"/>
  <c r="G6" i="3" s="1"/>
  <c r="E5" i="3"/>
  <c r="G5" i="3" s="1"/>
  <c r="E4" i="3"/>
  <c r="G4" i="3" s="1"/>
  <c r="E3" i="3"/>
  <c r="G3" i="3" s="1"/>
  <c r="E2" i="3"/>
  <c r="G2" i="3" s="1"/>
  <c r="H2" i="3" s="1"/>
  <c r="I15" i="4" l="1"/>
  <c r="I23" i="3"/>
  <c r="I22" i="3"/>
  <c r="I17" i="3"/>
  <c r="H4" i="3"/>
  <c r="I4" i="3" s="1"/>
  <c r="H7" i="3"/>
  <c r="I7" i="3" s="1"/>
  <c r="H3" i="3"/>
  <c r="I3" i="3" s="1"/>
  <c r="H12" i="3"/>
  <c r="I12" i="3" s="1"/>
  <c r="H13" i="3"/>
  <c r="I13" i="3" s="1"/>
  <c r="I5" i="3"/>
  <c r="H6" i="3"/>
  <c r="I6" i="3" s="1"/>
  <c r="H15" i="3"/>
  <c r="I15" i="3" s="1"/>
  <c r="H16" i="3"/>
  <c r="I16" i="3" s="1"/>
  <c r="H9" i="3"/>
  <c r="I9" i="3" s="1"/>
  <c r="H10" i="3"/>
  <c r="I10" i="3" s="1"/>
  <c r="H18" i="3"/>
  <c r="I18" i="3" s="1"/>
  <c r="H19" i="3"/>
  <c r="I19" i="3" s="1"/>
  <c r="H11" i="3"/>
  <c r="I11" i="3" s="1"/>
  <c r="H5" i="3"/>
  <c r="I2" i="3"/>
  <c r="H14" i="3"/>
  <c r="I14" i="3" s="1"/>
  <c r="H8" i="3"/>
  <c r="I8" i="3" s="1"/>
  <c r="H3" i="2"/>
  <c r="H4" i="2"/>
  <c r="H5" i="2"/>
  <c r="H11" i="2"/>
  <c r="H12" i="2"/>
  <c r="H13" i="2"/>
  <c r="I13" i="2" s="1"/>
  <c r="H19" i="2"/>
  <c r="H2" i="2"/>
  <c r="E15" i="2"/>
  <c r="G15" i="2" s="1"/>
  <c r="H15" i="2" s="1"/>
  <c r="E16" i="2"/>
  <c r="G16" i="2" s="1"/>
  <c r="H16" i="2" s="1"/>
  <c r="E17" i="2"/>
  <c r="G17" i="2" s="1"/>
  <c r="H17" i="2" s="1"/>
  <c r="E18" i="2"/>
  <c r="G18" i="2" s="1"/>
  <c r="H18" i="2" s="1"/>
  <c r="E19" i="2"/>
  <c r="G19" i="2" s="1"/>
  <c r="E2" i="2"/>
  <c r="G2" i="2" s="1"/>
  <c r="E3" i="2"/>
  <c r="G3" i="2" s="1"/>
  <c r="E4" i="2"/>
  <c r="G4" i="2" s="1"/>
  <c r="E5" i="2"/>
  <c r="G5" i="2" s="1"/>
  <c r="E6" i="2"/>
  <c r="G6" i="2" s="1"/>
  <c r="H6" i="2" s="1"/>
  <c r="E7" i="2"/>
  <c r="G7" i="2" s="1"/>
  <c r="H7" i="2" s="1"/>
  <c r="E8" i="2"/>
  <c r="G8" i="2" s="1"/>
  <c r="H8" i="2" s="1"/>
  <c r="E9" i="2"/>
  <c r="G9" i="2" s="1"/>
  <c r="H9" i="2" s="1"/>
  <c r="E10" i="2"/>
  <c r="G10" i="2" s="1"/>
  <c r="H10" i="2" s="1"/>
  <c r="E11" i="2"/>
  <c r="G11" i="2" s="1"/>
  <c r="E12" i="2"/>
  <c r="G12" i="2" s="1"/>
  <c r="E13" i="2"/>
  <c r="G13" i="2"/>
  <c r="E14" i="2"/>
  <c r="G14" i="2" s="1"/>
  <c r="H14" i="2" s="1"/>
  <c r="I24" i="3" l="1"/>
  <c r="I17" i="2"/>
  <c r="I4" i="2"/>
  <c r="I18" i="2"/>
  <c r="I19" i="2"/>
  <c r="I16" i="2"/>
  <c r="I15" i="2"/>
  <c r="I8" i="2"/>
  <c r="I14" i="2"/>
  <c r="I5" i="2"/>
  <c r="I10" i="2"/>
  <c r="I2" i="2"/>
  <c r="I11" i="2"/>
  <c r="I7" i="2"/>
  <c r="I9" i="2"/>
  <c r="I12" i="2"/>
  <c r="I3" i="2"/>
  <c r="I6" i="2"/>
  <c r="C2" i="1"/>
  <c r="E2" i="1" s="1"/>
  <c r="C6" i="1"/>
  <c r="E6" i="1" s="1"/>
  <c r="C7" i="1"/>
  <c r="E7" i="1" s="1"/>
  <c r="C8" i="1"/>
  <c r="E8" i="1" s="1"/>
  <c r="F8" i="1" s="1"/>
  <c r="C9" i="1"/>
  <c r="E9" i="1" s="1"/>
  <c r="C10" i="1"/>
  <c r="E10" i="1" s="1"/>
  <c r="C11" i="1"/>
  <c r="E11" i="1" s="1"/>
  <c r="F11" i="1" s="1"/>
  <c r="C12" i="1"/>
  <c r="E12" i="1" s="1"/>
  <c r="F12" i="1" s="1"/>
  <c r="G12" i="1" s="1"/>
  <c r="C13" i="1"/>
  <c r="E13" i="1" s="1"/>
  <c r="C14" i="1"/>
  <c r="E14" i="1" s="1"/>
  <c r="F14" i="1" s="1"/>
  <c r="C5" i="1"/>
  <c r="E5" i="1" s="1"/>
  <c r="C4" i="1"/>
  <c r="E4" i="1" s="1"/>
  <c r="C3" i="1"/>
  <c r="E3" i="1" s="1"/>
  <c r="I20" i="2" l="1"/>
  <c r="F2" i="1"/>
  <c r="G2" i="1" s="1"/>
  <c r="F5" i="1"/>
  <c r="G5" i="1" s="1"/>
  <c r="F3" i="1"/>
  <c r="G3" i="1" s="1"/>
  <c r="F4" i="1"/>
  <c r="G4" i="1" s="1"/>
  <c r="F9" i="1"/>
  <c r="G9" i="1" s="1"/>
  <c r="F6" i="1"/>
  <c r="G6" i="1" s="1"/>
  <c r="F10" i="1"/>
  <c r="G10" i="1" s="1"/>
  <c r="F13" i="1"/>
  <c r="G13" i="1" s="1"/>
  <c r="F7" i="1"/>
  <c r="G7" i="1" s="1"/>
  <c r="G14" i="1"/>
  <c r="G11" i="1"/>
  <c r="G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1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kiểm tra bản cứng, có số kg lẻ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1" authorId="0" shapeId="0" xr:uid="{00000000-0006-0000-0B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kiểm tra bản cứng, có số kg lẻ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1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kiểm tra bản cứng, có số kg lẻ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1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kiểm tra bản cứng, có số kg lẻ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1" authorId="0" shapeId="0" xr:uid="{00000000-0006-0000-0E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kiểm tra bản cứng, có số kg lẻ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1" authorId="0" shapeId="0" xr:uid="{00000000-0006-0000-0F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kiểm tra bản cứng, có số kg lẻ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1" authorId="0" shapeId="0" xr:uid="{00000000-0006-0000-10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kiểm tra bản cứng, có số kg lẻ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1" authorId="0" shapeId="0" xr:uid="{00000000-0006-0000-11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kiểm tra bản cứng, có số kg lẻ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1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kiểm tra bản cứng, có số kg lẻ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1" authorId="0" shapeId="0" xr:uid="{00000000-0006-0000-13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kiểm tra bản cứng, có số kg lẻ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1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kiểm tra bản cứng, có số kg lẻ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1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kiểm tra bản cứng, có số kg lẻ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1" authorId="0" shapeId="0" xr:uid="{00000000-0006-0000-15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kiểm tra bản cứng, có số kg lẻ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1" authorId="0" shapeId="0" xr:uid="{00000000-0006-0000-16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kiểm tra bản cứng, có số kg lẻ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1" authorId="0" shapeId="0" xr:uid="{00000000-0006-0000-17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kiểm tra bản cứng, có số kg lẻ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1" authorId="0" shapeId="0" xr:uid="{00000000-0006-0000-18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kiểm tra bản cứng, có số kg lẻ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1" authorId="0" shapeId="0" xr:uid="{00000000-0006-0000-19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kiểm tra bản cứng, có số kg lẻ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1" authorId="0" shapeId="0" xr:uid="{00000000-0006-0000-1A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kiểm tra bản cứng, có số kg lẻ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1" authorId="0" shapeId="0" xr:uid="{5D5F87C4-541B-4D62-A5B4-B467ED6AC68B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kiểm tra bản cứng, có số kg lẻ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1" authorId="0" shapeId="0" xr:uid="{06A33B94-6D28-4A13-A3E8-4AE88F2079C6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kiểm tra bản cứng, có số kg lẻ</t>
        </r>
      </text>
    </comment>
  </commentList>
</comments>
</file>

<file path=xl/comments2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1" authorId="0" shapeId="0" xr:uid="{9B8D7AF0-6F68-4010-8E9E-44EE9B8B3347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kiểm tra bản cứng, có số kg lẻ</t>
        </r>
      </text>
    </comment>
  </commentList>
</comments>
</file>

<file path=xl/comments2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1" authorId="0" shapeId="0" xr:uid="{193DA0ED-4C79-4F43-A851-6B41ECC6D5B2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kiểm tra bản cứng, có số kg lẻ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1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kiểm tra bản cứng, có số kg lẻ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1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kiểm tra bản cứng, có số kg lẻ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1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kiểm tra bản cứng, có số kg lẻ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1" authorId="0" shapeId="0" xr:uid="{00000000-0006-0000-07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kiểm tra bản cứng, có số kg lẻ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1" authorId="0" shapeId="0" xr:uid="{00000000-0006-0000-08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kiểm tra bản cứng, có số kg lẻ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1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kiểm tra bản cứng, có số kg lẻ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D1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kiểm tra bản cứng, có số kg lẻ</t>
        </r>
      </text>
    </comment>
  </commentList>
</comments>
</file>

<file path=xl/sharedStrings.xml><?xml version="1.0" encoding="utf-8"?>
<sst xmlns="http://schemas.openxmlformats.org/spreadsheetml/2006/main" count="756" uniqueCount="17">
  <si>
    <t>Đơn giá/m3</t>
  </si>
  <si>
    <t>Khối lượng (Kg)</t>
  </si>
  <si>
    <t>Đơn giá x Khối lượng</t>
  </si>
  <si>
    <t>Thể tích thực tế</t>
  </si>
  <si>
    <t>Phí vận chuyển</t>
  </si>
  <si>
    <t>VAT (10%)</t>
  </si>
  <si>
    <t>Tổng phí vận chuyển</t>
  </si>
  <si>
    <t>VAT (8%)</t>
  </si>
  <si>
    <t>Nơi giao hàng</t>
  </si>
  <si>
    <t>Ngày nhận hàng tại kho LLC</t>
  </si>
  <si>
    <t>VUNG TAU</t>
  </si>
  <si>
    <t>PHAN THIET</t>
  </si>
  <si>
    <t>NHA TRANG</t>
  </si>
  <si>
    <t>VINH</t>
  </si>
  <si>
    <t>CAN THO</t>
  </si>
  <si>
    <t>DA NANG</t>
  </si>
  <si>
    <t>NHA TRANG GOLD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</si>
</sst>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₫_-;\-* #,##0.00\ _₫_-;_-* &quot;-&quot;??\ _₫_-;_-@_-"/>
    <numFmt numFmtId="165" formatCode="_-* #,##0\ _₫_-;\-* #,##0\ _₫_-;_-* &quot;-&quot;??\ _₫_-;_-@_-"/>
    <numFmt numFmtId="166" formatCode="dd\.mm\.yyyy;@"/>
    <numFmt numFmtId="167" formatCode="_-* #,##0.0\ _₫_-;\-* #,##0.0\ _₫_-;_-* &quot;-&quot;??\ _₫_-;_-@_-"/>
  </numFmts>
  <fonts count="5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165" fontId="0" fillId="0" borderId="0" xfId="1" applyNumberFormat="1" applyFont="1"/>
    <xf numFmtId="166" fontId="0" fillId="0" borderId="0" xfId="0" applyNumberFormat="1"/>
    <xf numFmtId="166" fontId="0" fillId="0" borderId="0" xfId="0" applyNumberFormat="1" applyAlignment="1">
      <alignment wrapText="1"/>
    </xf>
    <xf numFmtId="165" fontId="0" fillId="2" borderId="0" xfId="1" applyNumberFormat="1" applyFont="1" applyFill="1"/>
    <xf numFmtId="167" fontId="0" fillId="0" borderId="0" xfId="1" applyNumberFormat="1" applyFont="1"/>
    <xf numFmtId="164" fontId="0" fillId="2" borderId="0" xfId="1" applyFont="1" applyFill="1"/>
    <xf numFmtId="164" fontId="0" fillId="0" borderId="0" xfId="1" applyFont="1"/>
    <xf numFmtId="165" fontId="0" fillId="0" borderId="0" xfId="1" applyNumberFormat="1" applyFont="1" applyFill="1"/>
    <xf numFmtId="167" fontId="0" fillId="2" borderId="0" xfId="1" applyNumberFormat="1" applyFont="1" applyFill="1"/>
    <xf numFmtId="167" fontId="0" fillId="3" borderId="0" xfId="1" applyNumberFormat="1" applyFont="1" applyFill="1"/>
    <xf numFmtId="165" fontId="0" fillId="3" borderId="0" xfId="1" applyNumberFormat="1" applyFont="1" applyFill="1"/>
    <xf numFmtId="167" fontId="0" fillId="0" borderId="0" xfId="1" applyNumberFormat="1" applyFont="1" applyFill="1"/>
    <xf numFmtId="164" fontId="0" fillId="3" borderId="0" xfId="1" applyFont="1" applyFill="1"/>
    <xf numFmtId="164" fontId="0" fillId="0" borderId="0" xfId="1" applyFont="1" applyFill="1"/>
  </cellXfs>
  <cellStyles count="3">
    <cellStyle name="Comma" xfId="1" builtinId="3"/>
    <cellStyle name="Normal" xfId="0" builtinId="0"/>
    <cellStyle name="Normal 2" xfId="2" xr:uid="{00000000-0005-0000-0000-000002000000}"/>
  </cellStyles>
  <dxfs count="1">
    <dxf>
      <fill>
        <patternFill patternType="solid">
          <fgColor rgb="FFE2EFDA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16.xml"/><Relationship Id="rId1" Type="http://schemas.openxmlformats.org/officeDocument/2006/relationships/vmlDrawing" Target="../drawings/vmlDrawing16.vm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comments" Target="../comments17.xml"/><Relationship Id="rId1" Type="http://schemas.openxmlformats.org/officeDocument/2006/relationships/vmlDrawing" Target="../drawings/vmlDrawing17.v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8.xml"/><Relationship Id="rId1" Type="http://schemas.openxmlformats.org/officeDocument/2006/relationships/vmlDrawing" Target="../drawings/vmlDrawing18.v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9.xml"/><Relationship Id="rId1" Type="http://schemas.openxmlformats.org/officeDocument/2006/relationships/vmlDrawing" Target="../drawings/vmlDrawing19.v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0.xml"/><Relationship Id="rId1" Type="http://schemas.openxmlformats.org/officeDocument/2006/relationships/vmlDrawing" Target="../drawings/vmlDrawing20.v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1.xml"/><Relationship Id="rId1" Type="http://schemas.openxmlformats.org/officeDocument/2006/relationships/vmlDrawing" Target="../drawings/vmlDrawing21.vm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2.xml"/><Relationship Id="rId1" Type="http://schemas.openxmlformats.org/officeDocument/2006/relationships/vmlDrawing" Target="../drawings/vmlDrawing22.v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3.xml"/><Relationship Id="rId1" Type="http://schemas.openxmlformats.org/officeDocument/2006/relationships/vmlDrawing" Target="../drawings/vmlDrawing23.vm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4.xml"/><Relationship Id="rId1" Type="http://schemas.openxmlformats.org/officeDocument/2006/relationships/vmlDrawing" Target="../drawings/vmlDrawing24.v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comments" Target="../comments25.xml"/><Relationship Id="rId1" Type="http://schemas.openxmlformats.org/officeDocument/2006/relationships/vmlDrawing" Target="../drawings/vmlDrawing25.vml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6.xml"/><Relationship Id="rId1" Type="http://schemas.openxmlformats.org/officeDocument/2006/relationships/vmlDrawing" Target="../drawings/vmlDrawing26.vml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comments" Target="../comments27.xml"/><Relationship Id="rId1" Type="http://schemas.openxmlformats.org/officeDocument/2006/relationships/vmlDrawing" Target="../drawings/vmlDrawing27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8.xml"/><Relationship Id="rId1" Type="http://schemas.openxmlformats.org/officeDocument/2006/relationships/vmlDrawing" Target="../drawings/vmlDrawing28.v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comments" Target="../comments29.xml"/><Relationship Id="rId1" Type="http://schemas.openxmlformats.org/officeDocument/2006/relationships/vmlDrawing" Target="../drawings/vmlDrawing29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"/>
  <sheetViews>
    <sheetView workbookViewId="0"/>
  </sheetViews>
  <sheetFormatPr defaultRowHeight="14.25" x14ac:dyDescent="0.2"/>
  <cols>
    <col min="1" max="1" width="12.75" style="1" bestFit="1" customWidth="1"/>
    <col min="2" max="2" width="16.25" style="1" bestFit="1" customWidth="1"/>
    <col min="3" max="3" width="21" style="1" bestFit="1" customWidth="1"/>
    <col min="4" max="4" width="16.125" style="1" bestFit="1" customWidth="1"/>
    <col min="5" max="5" width="15.75" style="1" bestFit="1" customWidth="1"/>
    <col min="6" max="6" width="12.125" style="1" customWidth="1"/>
    <col min="7" max="7" width="20.625" style="1" customWidth="1"/>
    <col min="8" max="8" width="11.125" style="1" bestFit="1" customWidth="1"/>
  </cols>
  <sheetData>
    <row r="1" spans="1: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">
      <c r="A2" s="1">
        <v>3129</v>
      </c>
      <c r="B2" s="1">
        <v>5</v>
      </c>
      <c r="C2" s="1">
        <f>+A2*B2</f>
        <v>15645</v>
      </c>
      <c r="D2" s="1">
        <v>20000</v>
      </c>
      <c r="E2" s="1">
        <f>+C2+D2</f>
        <v>35645</v>
      </c>
      <c r="F2" s="1">
        <f>+E2*10%</f>
        <v>3564.5</v>
      </c>
      <c r="G2" s="1">
        <f>+E2+F2</f>
        <v>39209.5</v>
      </c>
    </row>
    <row r="3" spans="1:7" x14ac:dyDescent="0.2">
      <c r="A3" s="1">
        <v>2681</v>
      </c>
      <c r="B3" s="1">
        <v>7</v>
      </c>
      <c r="C3" s="1">
        <f>+A3*B3</f>
        <v>18767</v>
      </c>
      <c r="D3" s="1">
        <v>20000</v>
      </c>
      <c r="E3" s="1">
        <f>+C3+D3</f>
        <v>38767</v>
      </c>
      <c r="F3" s="1">
        <f>+E3*10%</f>
        <v>3876.7000000000003</v>
      </c>
      <c r="G3" s="1">
        <f>+E3+F3</f>
        <v>42643.7</v>
      </c>
    </row>
    <row r="4" spans="1:7" x14ac:dyDescent="0.2">
      <c r="A4" s="1">
        <v>4023</v>
      </c>
      <c r="B4" s="1">
        <v>5</v>
      </c>
      <c r="C4" s="1">
        <f>+A4*B4</f>
        <v>20115</v>
      </c>
      <c r="D4" s="1">
        <v>20000</v>
      </c>
      <c r="E4" s="1">
        <f>+C4+D4</f>
        <v>40115</v>
      </c>
      <c r="F4" s="1">
        <f>+E4*10%</f>
        <v>4011.5</v>
      </c>
      <c r="G4" s="1">
        <f>+E4+F4</f>
        <v>44126.5</v>
      </c>
    </row>
    <row r="5" spans="1:7" x14ac:dyDescent="0.2">
      <c r="A5" s="1">
        <v>3129</v>
      </c>
      <c r="B5" s="1">
        <v>10</v>
      </c>
      <c r="C5" s="1">
        <f>+A5*B5</f>
        <v>31290</v>
      </c>
      <c r="D5" s="1">
        <v>20000</v>
      </c>
      <c r="E5" s="1">
        <f>+C5+D5</f>
        <v>51290</v>
      </c>
      <c r="F5" s="1">
        <f>+E5*10%</f>
        <v>5129</v>
      </c>
      <c r="G5" s="1">
        <f>+E5+F5</f>
        <v>56419</v>
      </c>
    </row>
    <row r="6" spans="1:7" x14ac:dyDescent="0.2">
      <c r="A6" s="1">
        <v>4023</v>
      </c>
      <c r="B6" s="1">
        <v>9</v>
      </c>
      <c r="C6" s="1">
        <f t="shared" ref="C6:C14" si="0">+A6*B6</f>
        <v>36207</v>
      </c>
      <c r="D6" s="1">
        <v>20000</v>
      </c>
      <c r="E6" s="1">
        <f t="shared" ref="E6:E14" si="1">+C6+D6</f>
        <v>56207</v>
      </c>
      <c r="F6" s="1">
        <f t="shared" ref="F6:F14" si="2">+E6*10%</f>
        <v>5620.7000000000007</v>
      </c>
      <c r="G6" s="1">
        <f t="shared" ref="G6:G14" si="3">+E6+F6</f>
        <v>61827.7</v>
      </c>
    </row>
    <row r="7" spans="1:7" x14ac:dyDescent="0.2">
      <c r="A7" s="1">
        <v>2681</v>
      </c>
      <c r="B7" s="1">
        <v>13.5</v>
      </c>
      <c r="C7" s="1">
        <f t="shared" si="0"/>
        <v>36193.5</v>
      </c>
      <c r="D7" s="1">
        <v>20000</v>
      </c>
      <c r="E7" s="1">
        <f t="shared" si="1"/>
        <v>56193.5</v>
      </c>
      <c r="F7" s="1">
        <f t="shared" si="2"/>
        <v>5619.35</v>
      </c>
      <c r="G7" s="1">
        <f t="shared" si="3"/>
        <v>61812.85</v>
      </c>
    </row>
    <row r="8" spans="1:7" x14ac:dyDescent="0.2">
      <c r="A8" s="1">
        <v>3129</v>
      </c>
      <c r="B8" s="1">
        <v>7.5</v>
      </c>
      <c r="C8" s="1">
        <f t="shared" si="0"/>
        <v>23467.5</v>
      </c>
      <c r="D8" s="1">
        <v>20000</v>
      </c>
      <c r="E8" s="1">
        <f t="shared" si="1"/>
        <v>43467.5</v>
      </c>
      <c r="F8" s="1">
        <f t="shared" si="2"/>
        <v>4346.75</v>
      </c>
      <c r="G8" s="1">
        <f t="shared" si="3"/>
        <v>47814.25</v>
      </c>
    </row>
    <row r="9" spans="1:7" x14ac:dyDescent="0.2">
      <c r="A9" s="1">
        <v>5478</v>
      </c>
      <c r="B9" s="1">
        <v>48</v>
      </c>
      <c r="C9" s="1">
        <f t="shared" si="0"/>
        <v>262944</v>
      </c>
      <c r="D9" s="1">
        <v>20000</v>
      </c>
      <c r="E9" s="1">
        <f t="shared" si="1"/>
        <v>282944</v>
      </c>
      <c r="F9" s="1">
        <f t="shared" si="2"/>
        <v>28294.400000000001</v>
      </c>
      <c r="G9" s="1">
        <f t="shared" si="3"/>
        <v>311238.40000000002</v>
      </c>
    </row>
    <row r="10" spans="1:7" x14ac:dyDescent="0.2">
      <c r="A10" s="1">
        <v>2681</v>
      </c>
      <c r="B10" s="1">
        <v>9</v>
      </c>
      <c r="C10" s="1">
        <f t="shared" si="0"/>
        <v>24129</v>
      </c>
      <c r="D10" s="1">
        <v>20000</v>
      </c>
      <c r="E10" s="1">
        <f t="shared" si="1"/>
        <v>44129</v>
      </c>
      <c r="F10" s="1">
        <f t="shared" si="2"/>
        <v>4412.9000000000005</v>
      </c>
      <c r="G10" s="1">
        <f t="shared" si="3"/>
        <v>48541.9</v>
      </c>
    </row>
    <row r="11" spans="1:7" x14ac:dyDescent="0.2">
      <c r="A11" s="1">
        <v>4023</v>
      </c>
      <c r="B11" s="1">
        <v>15</v>
      </c>
      <c r="C11" s="1">
        <f t="shared" si="0"/>
        <v>60345</v>
      </c>
      <c r="D11" s="1">
        <v>20000</v>
      </c>
      <c r="E11" s="1">
        <f t="shared" si="1"/>
        <v>80345</v>
      </c>
      <c r="F11" s="1">
        <f t="shared" si="2"/>
        <v>8034.5</v>
      </c>
      <c r="G11" s="1">
        <f t="shared" si="3"/>
        <v>88379.5</v>
      </c>
    </row>
    <row r="12" spans="1:7" x14ac:dyDescent="0.2">
      <c r="A12" s="1">
        <v>4023</v>
      </c>
      <c r="B12" s="1">
        <v>9</v>
      </c>
      <c r="C12" s="1">
        <f t="shared" si="0"/>
        <v>36207</v>
      </c>
      <c r="D12" s="1">
        <v>20000</v>
      </c>
      <c r="E12" s="1">
        <f t="shared" si="1"/>
        <v>56207</v>
      </c>
      <c r="F12" s="1">
        <f t="shared" si="2"/>
        <v>5620.7000000000007</v>
      </c>
      <c r="G12" s="1">
        <f t="shared" si="3"/>
        <v>61827.7</v>
      </c>
    </row>
    <row r="13" spans="1:7" x14ac:dyDescent="0.2">
      <c r="A13" s="1">
        <v>3129</v>
      </c>
      <c r="B13" s="1">
        <v>15</v>
      </c>
      <c r="C13" s="1">
        <f t="shared" si="0"/>
        <v>46935</v>
      </c>
      <c r="D13" s="1">
        <v>20000</v>
      </c>
      <c r="E13" s="1">
        <f t="shared" si="1"/>
        <v>66935</v>
      </c>
      <c r="F13" s="1">
        <f t="shared" si="2"/>
        <v>6693.5</v>
      </c>
      <c r="G13" s="1">
        <f t="shared" si="3"/>
        <v>73628.5</v>
      </c>
    </row>
    <row r="14" spans="1:7" x14ac:dyDescent="0.2">
      <c r="A14" s="1">
        <v>5478</v>
      </c>
      <c r="B14" s="1">
        <v>35</v>
      </c>
      <c r="C14" s="1">
        <f t="shared" si="0"/>
        <v>191730</v>
      </c>
      <c r="D14" s="1">
        <v>20000</v>
      </c>
      <c r="E14" s="1">
        <f t="shared" si="1"/>
        <v>211730</v>
      </c>
      <c r="F14" s="1">
        <f t="shared" si="2"/>
        <v>21173</v>
      </c>
      <c r="G14" s="1">
        <f t="shared" si="3"/>
        <v>232903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4"/>
  <sheetViews>
    <sheetView workbookViewId="0"/>
  </sheetViews>
  <sheetFormatPr defaultRowHeight="14.25" x14ac:dyDescent="0.2"/>
  <cols>
    <col min="1" max="1" width="13.625" customWidth="1"/>
    <col min="2" max="2" width="15.875" style="2" customWidth="1"/>
    <col min="3" max="3" width="12.75" style="1" bestFit="1" customWidth="1"/>
    <col min="4" max="4" width="16.25" style="5" bestFit="1" customWidth="1"/>
    <col min="5" max="5" width="21" style="1" bestFit="1" customWidth="1"/>
    <col min="6" max="6" width="16.125" style="1" bestFit="1" customWidth="1"/>
    <col min="7" max="7" width="15.75" style="1" bestFit="1" customWidth="1"/>
    <col min="8" max="8" width="12.125" style="1" customWidth="1"/>
    <col min="9" max="9" width="20.625" style="1" customWidth="1"/>
    <col min="10" max="10" width="11.125" style="1" bestFit="1" customWidth="1"/>
    <col min="11" max="11" width="12.125" style="1" bestFit="1" customWidth="1"/>
    <col min="12" max="12" width="12.125" bestFit="1" customWidth="1"/>
    <col min="13" max="13" width="11.125" bestFit="1" customWidth="1"/>
  </cols>
  <sheetData>
    <row r="1" spans="1:9" ht="28.5" x14ac:dyDescent="0.2">
      <c r="A1" t="s">
        <v>8</v>
      </c>
      <c r="B1" s="3" t="s">
        <v>9</v>
      </c>
      <c r="C1" s="1" t="s">
        <v>0</v>
      </c>
      <c r="D1" s="9" t="s">
        <v>1</v>
      </c>
      <c r="E1" s="1" t="s">
        <v>2</v>
      </c>
      <c r="F1" s="1" t="s">
        <v>3</v>
      </c>
      <c r="G1" s="1" t="s">
        <v>4</v>
      </c>
      <c r="H1" s="1" t="s">
        <v>7</v>
      </c>
      <c r="I1" s="1" t="s">
        <v>6</v>
      </c>
    </row>
    <row r="2" spans="1:9" x14ac:dyDescent="0.2">
      <c r="A2" t="s">
        <v>11</v>
      </c>
      <c r="B2" s="2">
        <v>45363</v>
      </c>
      <c r="C2" s="11">
        <v>4054</v>
      </c>
      <c r="D2" s="10">
        <v>7</v>
      </c>
      <c r="E2" s="1">
        <f>+C2*D2</f>
        <v>28378</v>
      </c>
      <c r="F2" s="1">
        <v>20000</v>
      </c>
      <c r="G2" s="1">
        <f>+E2+F2</f>
        <v>48378</v>
      </c>
      <c r="H2" s="1">
        <f>+G2*8%</f>
        <v>3870.2400000000002</v>
      </c>
      <c r="I2" s="1">
        <f>+G2+H2</f>
        <v>52248.24</v>
      </c>
    </row>
    <row r="3" spans="1:9" x14ac:dyDescent="0.2">
      <c r="A3" t="s">
        <v>12</v>
      </c>
      <c r="B3" s="2">
        <v>45363</v>
      </c>
      <c r="C3" s="11">
        <v>4054</v>
      </c>
      <c r="D3" s="10">
        <v>13</v>
      </c>
      <c r="E3" s="1">
        <f>+C3*D3</f>
        <v>52702</v>
      </c>
      <c r="F3" s="1">
        <v>20000</v>
      </c>
      <c r="G3" s="1">
        <f>+E3+F3</f>
        <v>72702</v>
      </c>
      <c r="H3" s="1">
        <f t="shared" ref="H3:H13" si="0">+G3*8%</f>
        <v>5816.16</v>
      </c>
      <c r="I3" s="1">
        <f>+G3+H3</f>
        <v>78518.16</v>
      </c>
    </row>
    <row r="4" spans="1:9" x14ac:dyDescent="0.2">
      <c r="A4" t="s">
        <v>11</v>
      </c>
      <c r="B4" s="2">
        <v>45358</v>
      </c>
      <c r="C4" s="11">
        <v>4054</v>
      </c>
      <c r="D4" s="10">
        <v>6.4</v>
      </c>
      <c r="E4" s="1">
        <f>+C4*D4</f>
        <v>25945.600000000002</v>
      </c>
      <c r="F4" s="1">
        <v>20000</v>
      </c>
      <c r="G4" s="1">
        <f>+E4+F4</f>
        <v>45945.600000000006</v>
      </c>
      <c r="H4" s="1">
        <f t="shared" si="0"/>
        <v>3675.6480000000006</v>
      </c>
      <c r="I4" s="1">
        <f>+G4+H4</f>
        <v>49621.248000000007</v>
      </c>
    </row>
    <row r="5" spans="1:9" x14ac:dyDescent="0.2">
      <c r="A5" t="s">
        <v>11</v>
      </c>
      <c r="B5" s="2">
        <v>45360</v>
      </c>
      <c r="C5" s="11">
        <v>4054</v>
      </c>
      <c r="D5" s="10">
        <v>2.5</v>
      </c>
      <c r="E5" s="1">
        <f>+C5*D5</f>
        <v>10135</v>
      </c>
      <c r="F5" s="1">
        <v>20000</v>
      </c>
      <c r="G5" s="1">
        <f>+E5+F5</f>
        <v>30135</v>
      </c>
      <c r="H5" s="1">
        <f t="shared" si="0"/>
        <v>2410.8000000000002</v>
      </c>
      <c r="I5" s="1">
        <f>+G5+H5</f>
        <v>32545.8</v>
      </c>
    </row>
    <row r="6" spans="1:9" x14ac:dyDescent="0.2">
      <c r="A6" t="s">
        <v>10</v>
      </c>
      <c r="B6" s="2">
        <v>45363</v>
      </c>
      <c r="C6" s="11">
        <v>2701</v>
      </c>
      <c r="D6" s="10">
        <v>19</v>
      </c>
      <c r="E6" s="1">
        <f t="shared" ref="E6:E13" si="1">+C6*D6</f>
        <v>51319</v>
      </c>
      <c r="F6" s="1">
        <v>20000</v>
      </c>
      <c r="G6" s="1">
        <f t="shared" ref="G6:G13" si="2">+E6+F6</f>
        <v>71319</v>
      </c>
      <c r="H6" s="1">
        <f t="shared" si="0"/>
        <v>5705.52</v>
      </c>
      <c r="I6" s="1">
        <f t="shared" ref="I6:I13" si="3">+G6+H6</f>
        <v>77024.52</v>
      </c>
    </row>
    <row r="7" spans="1:9" x14ac:dyDescent="0.2">
      <c r="A7" t="s">
        <v>13</v>
      </c>
      <c r="B7" s="2">
        <v>45363</v>
      </c>
      <c r="C7" s="11">
        <v>5520</v>
      </c>
      <c r="D7" s="10">
        <v>15</v>
      </c>
      <c r="E7" s="1">
        <f t="shared" si="1"/>
        <v>82800</v>
      </c>
      <c r="F7" s="1">
        <v>20000</v>
      </c>
      <c r="G7" s="1">
        <f t="shared" si="2"/>
        <v>102800</v>
      </c>
      <c r="H7" s="1">
        <f t="shared" si="0"/>
        <v>8224</v>
      </c>
      <c r="I7" s="1">
        <f t="shared" si="3"/>
        <v>111024</v>
      </c>
    </row>
    <row r="8" spans="1:9" x14ac:dyDescent="0.2">
      <c r="A8" t="s">
        <v>14</v>
      </c>
      <c r="B8" s="2">
        <v>45365</v>
      </c>
      <c r="C8" s="11">
        <v>3153</v>
      </c>
      <c r="D8" s="10">
        <v>3</v>
      </c>
      <c r="E8" s="1">
        <f t="shared" si="1"/>
        <v>9459</v>
      </c>
      <c r="F8" s="1">
        <v>20000</v>
      </c>
      <c r="G8" s="1">
        <f t="shared" si="2"/>
        <v>29459</v>
      </c>
      <c r="H8" s="1">
        <f t="shared" si="0"/>
        <v>2356.7200000000003</v>
      </c>
      <c r="I8" s="1">
        <f t="shared" si="3"/>
        <v>31815.72</v>
      </c>
    </row>
    <row r="9" spans="1:9" x14ac:dyDescent="0.2">
      <c r="A9" t="s">
        <v>12</v>
      </c>
      <c r="B9" s="2">
        <v>45367</v>
      </c>
      <c r="C9" s="11">
        <v>4054</v>
      </c>
      <c r="D9" s="10">
        <v>7.5</v>
      </c>
      <c r="E9" s="1">
        <f t="shared" si="1"/>
        <v>30405</v>
      </c>
      <c r="F9" s="1">
        <v>20000</v>
      </c>
      <c r="G9" s="1">
        <f t="shared" si="2"/>
        <v>50405</v>
      </c>
      <c r="H9" s="1">
        <f t="shared" si="0"/>
        <v>4032.4</v>
      </c>
      <c r="I9" s="1">
        <f t="shared" si="3"/>
        <v>54437.4</v>
      </c>
    </row>
    <row r="10" spans="1:9" x14ac:dyDescent="0.2">
      <c r="A10" t="s">
        <v>10</v>
      </c>
      <c r="B10" s="2">
        <v>45372</v>
      </c>
      <c r="C10" s="11">
        <v>2701</v>
      </c>
      <c r="D10" s="10">
        <v>9</v>
      </c>
      <c r="E10" s="1">
        <f t="shared" si="1"/>
        <v>24309</v>
      </c>
      <c r="F10" s="1">
        <v>20000</v>
      </c>
      <c r="G10" s="1">
        <f t="shared" si="2"/>
        <v>44309</v>
      </c>
      <c r="H10" s="1">
        <f t="shared" si="0"/>
        <v>3544.7200000000003</v>
      </c>
      <c r="I10" s="1">
        <f t="shared" si="3"/>
        <v>47853.72</v>
      </c>
    </row>
    <row r="11" spans="1:9" x14ac:dyDescent="0.2">
      <c r="A11" t="s">
        <v>14</v>
      </c>
      <c r="B11" s="2">
        <v>45372</v>
      </c>
      <c r="C11" s="11">
        <v>3153</v>
      </c>
      <c r="D11" s="10">
        <v>4.5999999999999996</v>
      </c>
      <c r="E11" s="1">
        <f t="shared" si="1"/>
        <v>14503.8</v>
      </c>
      <c r="F11" s="1">
        <v>20000</v>
      </c>
      <c r="G11" s="1">
        <f t="shared" si="2"/>
        <v>34503.800000000003</v>
      </c>
      <c r="H11" s="1">
        <f t="shared" si="0"/>
        <v>2760.3040000000001</v>
      </c>
      <c r="I11" s="1">
        <f t="shared" si="3"/>
        <v>37264.104000000007</v>
      </c>
    </row>
    <row r="12" spans="1:9" x14ac:dyDescent="0.2">
      <c r="A12" t="s">
        <v>14</v>
      </c>
      <c r="B12" s="2">
        <v>45379</v>
      </c>
      <c r="C12" s="11">
        <v>3153</v>
      </c>
      <c r="D12" s="10">
        <v>2.5</v>
      </c>
      <c r="E12" s="1">
        <f t="shared" si="1"/>
        <v>7882.5</v>
      </c>
      <c r="F12" s="1">
        <v>20000</v>
      </c>
      <c r="G12" s="1">
        <f t="shared" si="2"/>
        <v>27882.5</v>
      </c>
      <c r="H12" s="1">
        <f t="shared" si="0"/>
        <v>2230.6</v>
      </c>
      <c r="I12" s="1">
        <f t="shared" si="3"/>
        <v>30113.1</v>
      </c>
    </row>
    <row r="13" spans="1:9" s="1" customFormat="1" x14ac:dyDescent="0.2">
      <c r="A13" t="s">
        <v>12</v>
      </c>
      <c r="B13" s="2">
        <v>45353</v>
      </c>
      <c r="C13" s="11">
        <v>4054</v>
      </c>
      <c r="D13" s="10">
        <v>18</v>
      </c>
      <c r="E13" s="1">
        <f t="shared" si="1"/>
        <v>72972</v>
      </c>
      <c r="F13" s="1">
        <v>20000</v>
      </c>
      <c r="G13" s="1">
        <f t="shared" si="2"/>
        <v>92972</v>
      </c>
      <c r="H13" s="1">
        <f t="shared" si="0"/>
        <v>7437.76</v>
      </c>
      <c r="I13" s="1">
        <f t="shared" si="3"/>
        <v>100409.76</v>
      </c>
    </row>
    <row r="14" spans="1:9" s="1" customFormat="1" x14ac:dyDescent="0.2">
      <c r="A14"/>
      <c r="B14" s="2"/>
      <c r="D14" s="5"/>
      <c r="G14" s="1">
        <f>SUM(G2:G13)</f>
        <v>650810.9</v>
      </c>
      <c r="H14" s="1">
        <f>SUM(H2:H13)</f>
        <v>52064.872000000003</v>
      </c>
      <c r="I14" s="1">
        <f>SUM(I2:I13)</f>
        <v>702875.772</v>
      </c>
    </row>
  </sheetData>
  <autoFilter ref="A1:I14" xr:uid="{00000000-0009-0000-0000-000009000000}"/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7"/>
  <sheetViews>
    <sheetView workbookViewId="0"/>
  </sheetViews>
  <sheetFormatPr defaultRowHeight="14.25" x14ac:dyDescent="0.2"/>
  <cols>
    <col min="1" max="1" width="13.625" customWidth="1"/>
    <col min="2" max="2" width="15.875" style="2" customWidth="1"/>
    <col min="3" max="3" width="12.75" style="1" bestFit="1" customWidth="1"/>
    <col min="4" max="4" width="16.25" style="5" bestFit="1" customWidth="1"/>
    <col min="5" max="5" width="21" style="1" bestFit="1" customWidth="1"/>
    <col min="6" max="6" width="16.125" style="1" bestFit="1" customWidth="1"/>
    <col min="7" max="7" width="15.75" style="1" bestFit="1" customWidth="1"/>
    <col min="8" max="8" width="12.125" style="1" customWidth="1"/>
    <col min="9" max="9" width="20.625" style="1" customWidth="1"/>
    <col min="10" max="10" width="11.125" style="1" bestFit="1" customWidth="1"/>
    <col min="11" max="11" width="12.125" style="1" bestFit="1" customWidth="1"/>
    <col min="12" max="12" width="12.125" bestFit="1" customWidth="1"/>
    <col min="13" max="13" width="11.125" bestFit="1" customWidth="1"/>
  </cols>
  <sheetData>
    <row r="1" spans="1:9" ht="28.5" x14ac:dyDescent="0.2">
      <c r="A1" t="s">
        <v>8</v>
      </c>
      <c r="B1" s="3" t="s">
        <v>9</v>
      </c>
      <c r="C1" s="1" t="s">
        <v>0</v>
      </c>
      <c r="D1" s="9" t="s">
        <v>1</v>
      </c>
      <c r="E1" s="1" t="s">
        <v>2</v>
      </c>
      <c r="F1" s="1" t="s">
        <v>3</v>
      </c>
      <c r="G1" s="1" t="s">
        <v>4</v>
      </c>
      <c r="H1" s="1" t="s">
        <v>7</v>
      </c>
      <c r="I1" s="1" t="s">
        <v>6</v>
      </c>
    </row>
    <row r="2" spans="1:9" x14ac:dyDescent="0.2">
      <c r="A2" t="s">
        <v>11</v>
      </c>
      <c r="B2" s="2">
        <v>45384</v>
      </c>
      <c r="C2" s="8">
        <v>4054</v>
      </c>
      <c r="D2" s="10">
        <v>4.5</v>
      </c>
      <c r="E2" s="1">
        <f>+C2*D2</f>
        <v>18243</v>
      </c>
      <c r="F2" s="1">
        <v>20000</v>
      </c>
      <c r="G2" s="1">
        <f>+E2+F2</f>
        <v>38243</v>
      </c>
      <c r="H2" s="1">
        <f>+G2*8%</f>
        <v>3059.44</v>
      </c>
      <c r="I2" s="1">
        <f>+G2+H2</f>
        <v>41302.44</v>
      </c>
    </row>
    <row r="3" spans="1:9" x14ac:dyDescent="0.2">
      <c r="A3" t="s">
        <v>13</v>
      </c>
      <c r="B3" s="2">
        <v>45384</v>
      </c>
      <c r="C3" s="8">
        <v>5520</v>
      </c>
      <c r="D3" s="10">
        <v>15</v>
      </c>
      <c r="E3" s="1">
        <f>+C3*D3</f>
        <v>82800</v>
      </c>
      <c r="F3" s="1">
        <v>20000</v>
      </c>
      <c r="G3" s="1">
        <f>+E3+F3</f>
        <v>102800</v>
      </c>
      <c r="H3" s="1">
        <f t="shared" ref="H3:H16" si="0">+G3*8%</f>
        <v>8224</v>
      </c>
      <c r="I3" s="1">
        <f>+G3+H3</f>
        <v>111024</v>
      </c>
    </row>
    <row r="4" spans="1:9" x14ac:dyDescent="0.2">
      <c r="A4" t="s">
        <v>14</v>
      </c>
      <c r="B4" s="2">
        <v>45386</v>
      </c>
      <c r="C4" s="8">
        <v>3153</v>
      </c>
      <c r="D4" s="10">
        <v>2</v>
      </c>
      <c r="E4" s="1">
        <f>+C4*D4</f>
        <v>6306</v>
      </c>
      <c r="F4" s="1">
        <v>20000</v>
      </c>
      <c r="G4" s="1">
        <f>+E4+F4</f>
        <v>26306</v>
      </c>
      <c r="H4" s="1">
        <f t="shared" si="0"/>
        <v>2104.48</v>
      </c>
      <c r="I4" s="1">
        <f>+G4+H4</f>
        <v>28410.48</v>
      </c>
    </row>
    <row r="5" spans="1:9" x14ac:dyDescent="0.2">
      <c r="A5" t="s">
        <v>12</v>
      </c>
      <c r="B5" s="2">
        <v>45391</v>
      </c>
      <c r="C5" s="8">
        <v>4054</v>
      </c>
      <c r="D5" s="10">
        <v>5</v>
      </c>
      <c r="E5" s="1">
        <f>+C5*D5</f>
        <v>20270</v>
      </c>
      <c r="F5" s="1">
        <v>20000</v>
      </c>
      <c r="G5" s="1">
        <f>+E5+F5</f>
        <v>40270</v>
      </c>
      <c r="H5" s="1">
        <f t="shared" si="0"/>
        <v>3221.6</v>
      </c>
      <c r="I5" s="1">
        <f>+G5+H5</f>
        <v>43491.6</v>
      </c>
    </row>
    <row r="6" spans="1:9" x14ac:dyDescent="0.2">
      <c r="A6" t="s">
        <v>13</v>
      </c>
      <c r="B6" s="2">
        <v>45393</v>
      </c>
      <c r="C6" s="8">
        <v>5520</v>
      </c>
      <c r="D6" s="10">
        <v>20</v>
      </c>
      <c r="E6" s="1">
        <f t="shared" ref="E6:E16" si="1">+C6*D6</f>
        <v>110400</v>
      </c>
      <c r="F6" s="1">
        <v>20000</v>
      </c>
      <c r="G6" s="1">
        <f t="shared" ref="G6:G16" si="2">+E6+F6</f>
        <v>130400</v>
      </c>
      <c r="H6" s="1">
        <f t="shared" si="0"/>
        <v>10432</v>
      </c>
      <c r="I6" s="1">
        <f t="shared" ref="I6:I16" si="3">+G6+H6</f>
        <v>140832</v>
      </c>
    </row>
    <row r="7" spans="1:9" s="1" customFormat="1" x14ac:dyDescent="0.2">
      <c r="A7" t="s">
        <v>12</v>
      </c>
      <c r="B7" s="2">
        <v>45398</v>
      </c>
      <c r="C7" s="8">
        <v>4054</v>
      </c>
      <c r="D7" s="10">
        <v>6</v>
      </c>
      <c r="E7" s="1">
        <f t="shared" si="1"/>
        <v>24324</v>
      </c>
      <c r="F7" s="1">
        <v>20000</v>
      </c>
      <c r="G7" s="1">
        <f t="shared" si="2"/>
        <v>44324</v>
      </c>
      <c r="H7" s="1">
        <f t="shared" si="0"/>
        <v>3545.92</v>
      </c>
      <c r="I7" s="1">
        <f t="shared" si="3"/>
        <v>47869.919999999998</v>
      </c>
    </row>
    <row r="8" spans="1:9" s="1" customFormat="1" x14ac:dyDescent="0.2">
      <c r="A8" t="s">
        <v>14</v>
      </c>
      <c r="B8" s="2">
        <v>45402</v>
      </c>
      <c r="C8" s="8">
        <v>3153</v>
      </c>
      <c r="D8" s="10">
        <v>2.5</v>
      </c>
      <c r="E8" s="1">
        <f t="shared" ref="E8:E11" si="4">+C8*D8</f>
        <v>7882.5</v>
      </c>
      <c r="F8" s="1">
        <v>20000</v>
      </c>
      <c r="G8" s="1">
        <f t="shared" ref="G8:G11" si="5">+E8+F8</f>
        <v>27882.5</v>
      </c>
      <c r="H8" s="1">
        <f t="shared" ref="H8:H11" si="6">+G8*8%</f>
        <v>2230.6</v>
      </c>
      <c r="I8" s="1">
        <f t="shared" ref="I8:I11" si="7">+G8+H8</f>
        <v>30113.1</v>
      </c>
    </row>
    <row r="9" spans="1:9" s="1" customFormat="1" x14ac:dyDescent="0.2">
      <c r="A9" t="s">
        <v>13</v>
      </c>
      <c r="B9" s="2">
        <v>45402</v>
      </c>
      <c r="C9" s="8">
        <v>5520</v>
      </c>
      <c r="D9" s="10">
        <v>34</v>
      </c>
      <c r="E9" s="1">
        <f t="shared" si="4"/>
        <v>187680</v>
      </c>
      <c r="F9" s="1">
        <v>20000</v>
      </c>
      <c r="G9" s="1">
        <f t="shared" si="5"/>
        <v>207680</v>
      </c>
      <c r="H9" s="1">
        <f t="shared" si="6"/>
        <v>16614.400000000001</v>
      </c>
      <c r="I9" s="1">
        <f t="shared" si="7"/>
        <v>224294.39999999999</v>
      </c>
    </row>
    <row r="10" spans="1:9" s="1" customFormat="1" x14ac:dyDescent="0.2">
      <c r="A10" t="s">
        <v>10</v>
      </c>
      <c r="B10" s="2">
        <v>45407</v>
      </c>
      <c r="C10" s="8">
        <v>2701</v>
      </c>
      <c r="D10" s="10">
        <v>24</v>
      </c>
      <c r="E10" s="1">
        <f t="shared" si="4"/>
        <v>64824</v>
      </c>
      <c r="F10" s="1">
        <v>20000</v>
      </c>
      <c r="G10" s="1">
        <f t="shared" si="5"/>
        <v>84824</v>
      </c>
      <c r="H10" s="1">
        <f t="shared" si="6"/>
        <v>6785.92</v>
      </c>
      <c r="I10" s="1">
        <f t="shared" si="7"/>
        <v>91609.919999999998</v>
      </c>
    </row>
    <row r="11" spans="1:9" s="1" customFormat="1" x14ac:dyDescent="0.2">
      <c r="A11" t="s">
        <v>14</v>
      </c>
      <c r="B11" s="2">
        <v>45407</v>
      </c>
      <c r="C11" s="8">
        <v>3153</v>
      </c>
      <c r="D11" s="10">
        <v>6</v>
      </c>
      <c r="E11" s="1">
        <f t="shared" si="4"/>
        <v>18918</v>
      </c>
      <c r="F11" s="1">
        <v>20000</v>
      </c>
      <c r="G11" s="1">
        <f t="shared" si="5"/>
        <v>38918</v>
      </c>
      <c r="H11" s="1">
        <f t="shared" si="6"/>
        <v>3113.44</v>
      </c>
      <c r="I11" s="1">
        <f t="shared" si="7"/>
        <v>42031.44</v>
      </c>
    </row>
    <row r="12" spans="1:9" s="1" customFormat="1" x14ac:dyDescent="0.2">
      <c r="A12" t="s">
        <v>11</v>
      </c>
      <c r="B12" s="2">
        <v>45407</v>
      </c>
      <c r="C12" s="8">
        <v>4054</v>
      </c>
      <c r="D12" s="10">
        <v>7</v>
      </c>
      <c r="E12" s="1">
        <f t="shared" si="1"/>
        <v>28378</v>
      </c>
      <c r="F12" s="1">
        <v>20000</v>
      </c>
      <c r="G12" s="1">
        <f t="shared" si="2"/>
        <v>48378</v>
      </c>
      <c r="H12" s="1">
        <f t="shared" si="0"/>
        <v>3870.2400000000002</v>
      </c>
      <c r="I12" s="1">
        <f t="shared" si="3"/>
        <v>52248.24</v>
      </c>
    </row>
    <row r="13" spans="1:9" s="1" customFormat="1" x14ac:dyDescent="0.2">
      <c r="A13" t="s">
        <v>12</v>
      </c>
      <c r="B13" s="2">
        <v>45407</v>
      </c>
      <c r="C13" s="8">
        <v>4054</v>
      </c>
      <c r="D13" s="10">
        <v>18</v>
      </c>
      <c r="E13" s="1">
        <f t="shared" si="1"/>
        <v>72972</v>
      </c>
      <c r="F13" s="1">
        <v>20000</v>
      </c>
      <c r="G13" s="1">
        <f t="shared" si="2"/>
        <v>92972</v>
      </c>
      <c r="H13" s="1">
        <f t="shared" si="0"/>
        <v>7437.76</v>
      </c>
      <c r="I13" s="1">
        <f t="shared" si="3"/>
        <v>100409.76</v>
      </c>
    </row>
    <row r="14" spans="1:9" s="1" customFormat="1" x14ac:dyDescent="0.2">
      <c r="A14" t="s">
        <v>13</v>
      </c>
      <c r="B14" s="2">
        <v>45407</v>
      </c>
      <c r="C14" s="8">
        <v>5520</v>
      </c>
      <c r="D14" s="10">
        <v>20</v>
      </c>
      <c r="E14" s="1">
        <f t="shared" si="1"/>
        <v>110400</v>
      </c>
      <c r="F14" s="1">
        <v>20000</v>
      </c>
      <c r="G14" s="1">
        <f t="shared" si="2"/>
        <v>130400</v>
      </c>
      <c r="H14" s="1">
        <f t="shared" si="0"/>
        <v>10432</v>
      </c>
      <c r="I14" s="1">
        <f t="shared" si="3"/>
        <v>140832</v>
      </c>
    </row>
    <row r="15" spans="1:9" s="1" customFormat="1" x14ac:dyDescent="0.2">
      <c r="A15" t="s">
        <v>10</v>
      </c>
      <c r="B15" s="2">
        <v>45384</v>
      </c>
      <c r="C15" s="8">
        <v>2701</v>
      </c>
      <c r="D15" s="10">
        <v>10</v>
      </c>
      <c r="E15" s="1">
        <f t="shared" si="1"/>
        <v>27010</v>
      </c>
      <c r="F15" s="1">
        <v>20000</v>
      </c>
      <c r="G15" s="1">
        <f t="shared" si="2"/>
        <v>47010</v>
      </c>
      <c r="H15" s="1">
        <f t="shared" si="0"/>
        <v>3760.8</v>
      </c>
      <c r="I15" s="1">
        <f t="shared" si="3"/>
        <v>50770.8</v>
      </c>
    </row>
    <row r="16" spans="1:9" s="1" customFormat="1" x14ac:dyDescent="0.2">
      <c r="A16" t="s">
        <v>11</v>
      </c>
      <c r="B16" s="2">
        <v>45388</v>
      </c>
      <c r="C16" s="8">
        <v>4054</v>
      </c>
      <c r="D16" s="10">
        <v>3</v>
      </c>
      <c r="E16" s="1">
        <f t="shared" si="1"/>
        <v>12162</v>
      </c>
      <c r="F16" s="1">
        <v>20000</v>
      </c>
      <c r="G16" s="1">
        <f t="shared" si="2"/>
        <v>32162</v>
      </c>
      <c r="H16" s="1">
        <f t="shared" si="0"/>
        <v>2572.96</v>
      </c>
      <c r="I16" s="1">
        <f t="shared" si="3"/>
        <v>34734.959999999999</v>
      </c>
    </row>
    <row r="17" spans="1:9" s="1" customFormat="1" x14ac:dyDescent="0.2">
      <c r="A17"/>
      <c r="B17" s="2"/>
      <c r="D17" s="5"/>
      <c r="G17" s="1">
        <f>SUM(G2:G16)</f>
        <v>1092569.5</v>
      </c>
      <c r="H17" s="1">
        <f>SUM(H2:H16)</f>
        <v>87405.560000000012</v>
      </c>
      <c r="I17" s="1">
        <f>SUM(I2:I16)</f>
        <v>1179975.06</v>
      </c>
    </row>
  </sheetData>
  <autoFilter ref="A1:I17" xr:uid="{00000000-0009-0000-0000-00000A000000}"/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5"/>
  <sheetViews>
    <sheetView workbookViewId="0"/>
  </sheetViews>
  <sheetFormatPr defaultRowHeight="14.25" x14ac:dyDescent="0.2"/>
  <cols>
    <col min="1" max="1" width="13.625" customWidth="1"/>
    <col min="2" max="2" width="15.875" style="2" customWidth="1"/>
    <col min="3" max="3" width="12.75" style="1" bestFit="1" customWidth="1"/>
    <col min="4" max="4" width="16.25" style="5" bestFit="1" customWidth="1"/>
    <col min="5" max="5" width="21" style="1" bestFit="1" customWidth="1"/>
    <col min="6" max="6" width="16.125" style="1" bestFit="1" customWidth="1"/>
    <col min="7" max="7" width="15.75" style="1" bestFit="1" customWidth="1"/>
    <col min="8" max="8" width="12.125" style="1" customWidth="1"/>
    <col min="9" max="9" width="20.625" style="1" customWidth="1"/>
    <col min="10" max="10" width="11.125" style="1" bestFit="1" customWidth="1"/>
    <col min="11" max="11" width="12.125" style="1" bestFit="1" customWidth="1"/>
    <col min="12" max="12" width="12.125" bestFit="1" customWidth="1"/>
    <col min="13" max="13" width="11.125" bestFit="1" customWidth="1"/>
  </cols>
  <sheetData>
    <row r="1" spans="1:9" ht="28.5" x14ac:dyDescent="0.2">
      <c r="A1" t="s">
        <v>8</v>
      </c>
      <c r="B1" s="3" t="s">
        <v>9</v>
      </c>
      <c r="C1" s="1" t="s">
        <v>0</v>
      </c>
      <c r="D1" s="9" t="s">
        <v>1</v>
      </c>
      <c r="E1" s="1" t="s">
        <v>2</v>
      </c>
      <c r="F1" s="1" t="s">
        <v>3</v>
      </c>
      <c r="G1" s="1" t="s">
        <v>4</v>
      </c>
      <c r="H1" s="1" t="s">
        <v>7</v>
      </c>
      <c r="I1" s="1" t="s">
        <v>6</v>
      </c>
    </row>
    <row r="2" spans="1:9" x14ac:dyDescent="0.2">
      <c r="A2" t="s">
        <v>10</v>
      </c>
      <c r="B2" s="2">
        <v>45419</v>
      </c>
      <c r="C2" s="8">
        <v>2701</v>
      </c>
      <c r="D2" s="10">
        <v>7.5</v>
      </c>
      <c r="E2" s="1">
        <f>+C2*D2</f>
        <v>20257.5</v>
      </c>
      <c r="F2" s="1">
        <v>20000</v>
      </c>
      <c r="G2" s="1">
        <f>+E2+F2</f>
        <v>40257.5</v>
      </c>
      <c r="H2" s="1">
        <f>+G2*8%</f>
        <v>3220.6</v>
      </c>
      <c r="I2" s="1">
        <f>+G2+H2</f>
        <v>43478.1</v>
      </c>
    </row>
    <row r="3" spans="1:9" x14ac:dyDescent="0.2">
      <c r="A3" t="s">
        <v>11</v>
      </c>
      <c r="B3" s="2">
        <v>45419</v>
      </c>
      <c r="C3" s="8">
        <v>4054</v>
      </c>
      <c r="D3" s="10">
        <v>4.7</v>
      </c>
      <c r="E3" s="1">
        <f t="shared" ref="E3:E14" si="0">+C3*D3</f>
        <v>19053.8</v>
      </c>
      <c r="F3" s="1">
        <v>20000</v>
      </c>
      <c r="G3" s="1">
        <f>+E3+F3</f>
        <v>39053.800000000003</v>
      </c>
      <c r="H3" s="1">
        <f t="shared" ref="H3:H14" si="1">+G3*8%</f>
        <v>3124.3040000000001</v>
      </c>
      <c r="I3" s="1">
        <f>+G3+H3</f>
        <v>42178.104000000007</v>
      </c>
    </row>
    <row r="4" spans="1:9" x14ac:dyDescent="0.2">
      <c r="A4" t="s">
        <v>12</v>
      </c>
      <c r="B4" s="2">
        <v>45426</v>
      </c>
      <c r="C4" s="8">
        <v>4054</v>
      </c>
      <c r="D4" s="10">
        <v>14</v>
      </c>
      <c r="E4" s="1">
        <f t="shared" si="0"/>
        <v>56756</v>
      </c>
      <c r="F4" s="1">
        <v>20000</v>
      </c>
      <c r="G4" s="1">
        <f>+E4+F4</f>
        <v>76756</v>
      </c>
      <c r="H4" s="1">
        <f t="shared" si="1"/>
        <v>6140.4800000000005</v>
      </c>
      <c r="I4" s="1">
        <f>+G4+H4</f>
        <v>82896.479999999996</v>
      </c>
    </row>
    <row r="5" spans="1:9" x14ac:dyDescent="0.2">
      <c r="A5" t="s">
        <v>13</v>
      </c>
      <c r="B5" s="2">
        <v>45421</v>
      </c>
      <c r="C5" s="8">
        <v>5520</v>
      </c>
      <c r="D5" s="10">
        <v>15</v>
      </c>
      <c r="E5" s="1">
        <f t="shared" si="0"/>
        <v>82800</v>
      </c>
      <c r="F5" s="1">
        <v>20000</v>
      </c>
      <c r="G5" s="1">
        <f>+E5+F5</f>
        <v>102800</v>
      </c>
      <c r="H5" s="1">
        <f t="shared" si="1"/>
        <v>8224</v>
      </c>
      <c r="I5" s="1">
        <f>+G5+H5</f>
        <v>111024</v>
      </c>
    </row>
    <row r="6" spans="1:9" x14ac:dyDescent="0.2">
      <c r="A6" t="s">
        <v>14</v>
      </c>
      <c r="B6" s="2">
        <v>45428</v>
      </c>
      <c r="C6" s="8">
        <v>3153</v>
      </c>
      <c r="D6" s="10">
        <v>4</v>
      </c>
      <c r="E6" s="1">
        <f t="shared" si="0"/>
        <v>12612</v>
      </c>
      <c r="F6" s="1">
        <v>20000</v>
      </c>
      <c r="G6" s="1">
        <f t="shared" ref="G6:G14" si="2">+E6+F6</f>
        <v>32612</v>
      </c>
      <c r="H6" s="1">
        <f t="shared" si="1"/>
        <v>2608.96</v>
      </c>
      <c r="I6" s="1">
        <f t="shared" ref="I6:I14" si="3">+G6+H6</f>
        <v>35220.959999999999</v>
      </c>
    </row>
    <row r="7" spans="1:9" s="1" customFormat="1" x14ac:dyDescent="0.2">
      <c r="A7" t="s">
        <v>11</v>
      </c>
      <c r="B7" s="2">
        <v>45430</v>
      </c>
      <c r="C7" s="8">
        <v>4054</v>
      </c>
      <c r="D7" s="10">
        <v>2</v>
      </c>
      <c r="E7" s="1">
        <f t="shared" si="0"/>
        <v>8108</v>
      </c>
      <c r="F7" s="1">
        <v>20000</v>
      </c>
      <c r="G7" s="1">
        <f t="shared" si="2"/>
        <v>28108</v>
      </c>
      <c r="H7" s="1">
        <f t="shared" si="1"/>
        <v>2248.64</v>
      </c>
      <c r="I7" s="1">
        <f t="shared" si="3"/>
        <v>30356.639999999999</v>
      </c>
    </row>
    <row r="8" spans="1:9" s="1" customFormat="1" x14ac:dyDescent="0.2">
      <c r="A8" t="s">
        <v>14</v>
      </c>
      <c r="B8" s="2">
        <v>45435</v>
      </c>
      <c r="C8" s="8">
        <v>3153</v>
      </c>
      <c r="D8" s="10">
        <v>2.5</v>
      </c>
      <c r="E8" s="1">
        <f t="shared" si="0"/>
        <v>7882.5</v>
      </c>
      <c r="F8" s="1">
        <v>20000</v>
      </c>
      <c r="G8" s="1">
        <f t="shared" si="2"/>
        <v>27882.5</v>
      </c>
      <c r="H8" s="1">
        <f t="shared" si="1"/>
        <v>2230.6</v>
      </c>
      <c r="I8" s="1">
        <f t="shared" si="3"/>
        <v>30113.1</v>
      </c>
    </row>
    <row r="9" spans="1:9" s="1" customFormat="1" x14ac:dyDescent="0.2">
      <c r="A9" t="s">
        <v>11</v>
      </c>
      <c r="B9" s="2">
        <v>45435</v>
      </c>
      <c r="C9" s="8">
        <v>4054</v>
      </c>
      <c r="D9" s="10">
        <v>2.5</v>
      </c>
      <c r="E9" s="1">
        <f t="shared" si="0"/>
        <v>10135</v>
      </c>
      <c r="F9" s="1">
        <v>20000</v>
      </c>
      <c r="G9" s="1">
        <f t="shared" si="2"/>
        <v>30135</v>
      </c>
      <c r="H9" s="1">
        <f t="shared" si="1"/>
        <v>2410.8000000000002</v>
      </c>
      <c r="I9" s="1">
        <f t="shared" si="3"/>
        <v>32545.8</v>
      </c>
    </row>
    <row r="10" spans="1:9" s="1" customFormat="1" x14ac:dyDescent="0.2">
      <c r="A10" t="s">
        <v>13</v>
      </c>
      <c r="B10" s="2">
        <v>45435</v>
      </c>
      <c r="C10" s="8">
        <v>5520</v>
      </c>
      <c r="D10" s="10">
        <v>19</v>
      </c>
      <c r="E10" s="1">
        <f t="shared" si="0"/>
        <v>104880</v>
      </c>
      <c r="F10" s="1">
        <v>20000</v>
      </c>
      <c r="G10" s="1">
        <f t="shared" si="2"/>
        <v>124880</v>
      </c>
      <c r="H10" s="1">
        <f t="shared" si="1"/>
        <v>9990.4</v>
      </c>
      <c r="I10" s="1">
        <f t="shared" si="3"/>
        <v>134870.39999999999</v>
      </c>
    </row>
    <row r="11" spans="1:9" s="1" customFormat="1" x14ac:dyDescent="0.2">
      <c r="A11" t="s">
        <v>10</v>
      </c>
      <c r="B11" s="2">
        <v>45440</v>
      </c>
      <c r="C11" s="8">
        <v>2701</v>
      </c>
      <c r="D11" s="10">
        <v>7.5</v>
      </c>
      <c r="E11" s="1">
        <f t="shared" si="0"/>
        <v>20257.5</v>
      </c>
      <c r="F11" s="1">
        <v>20000</v>
      </c>
      <c r="G11" s="1">
        <f t="shared" si="2"/>
        <v>40257.5</v>
      </c>
      <c r="H11" s="1">
        <f t="shared" si="1"/>
        <v>3220.6</v>
      </c>
      <c r="I11" s="1">
        <f t="shared" si="3"/>
        <v>43478.1</v>
      </c>
    </row>
    <row r="12" spans="1:9" s="1" customFormat="1" x14ac:dyDescent="0.2">
      <c r="A12" t="s">
        <v>12</v>
      </c>
      <c r="B12" s="2">
        <v>45440</v>
      </c>
      <c r="C12" s="8">
        <v>4054</v>
      </c>
      <c r="D12" s="10">
        <v>16</v>
      </c>
      <c r="E12" s="1">
        <f t="shared" si="0"/>
        <v>64864</v>
      </c>
      <c r="F12" s="1">
        <v>20000</v>
      </c>
      <c r="G12" s="1">
        <f t="shared" si="2"/>
        <v>84864</v>
      </c>
      <c r="H12" s="1">
        <f t="shared" si="1"/>
        <v>6789.12</v>
      </c>
      <c r="I12" s="1">
        <f t="shared" si="3"/>
        <v>91653.119999999995</v>
      </c>
    </row>
    <row r="13" spans="1:9" s="1" customFormat="1" x14ac:dyDescent="0.2">
      <c r="A13" t="s">
        <v>14</v>
      </c>
      <c r="B13" s="2">
        <v>45442</v>
      </c>
      <c r="C13" s="8">
        <v>3153</v>
      </c>
      <c r="D13" s="10">
        <v>4.5</v>
      </c>
      <c r="E13" s="1">
        <f t="shared" si="0"/>
        <v>14188.5</v>
      </c>
      <c r="F13" s="1">
        <v>20000</v>
      </c>
      <c r="G13" s="1">
        <f t="shared" si="2"/>
        <v>34188.5</v>
      </c>
      <c r="H13" s="1">
        <f t="shared" si="1"/>
        <v>2735.08</v>
      </c>
      <c r="I13" s="1">
        <f t="shared" si="3"/>
        <v>36923.58</v>
      </c>
    </row>
    <row r="14" spans="1:9" s="1" customFormat="1" x14ac:dyDescent="0.2">
      <c r="A14" t="s">
        <v>12</v>
      </c>
      <c r="B14" s="2">
        <v>45414</v>
      </c>
      <c r="C14" s="8">
        <v>4054</v>
      </c>
      <c r="D14" s="10">
        <v>12.5</v>
      </c>
      <c r="E14" s="1">
        <f t="shared" si="0"/>
        <v>50675</v>
      </c>
      <c r="F14" s="1">
        <v>20000</v>
      </c>
      <c r="G14" s="1">
        <f t="shared" si="2"/>
        <v>70675</v>
      </c>
      <c r="H14" s="1">
        <f t="shared" si="1"/>
        <v>5654</v>
      </c>
      <c r="I14" s="1">
        <f t="shared" si="3"/>
        <v>76329</v>
      </c>
    </row>
    <row r="15" spans="1:9" s="1" customFormat="1" x14ac:dyDescent="0.2">
      <c r="A15"/>
      <c r="B15" s="2"/>
      <c r="D15" s="5"/>
      <c r="G15" s="1">
        <f>SUM(G2:G14)</f>
        <v>732469.8</v>
      </c>
      <c r="H15" s="1">
        <f>SUM(H2:H14)</f>
        <v>58597.584000000003</v>
      </c>
      <c r="I15" s="1">
        <f>SUM(I2:I14)</f>
        <v>791067.38399999996</v>
      </c>
    </row>
  </sheetData>
  <autoFilter ref="A1:I15" xr:uid="{00000000-0009-0000-0000-00000B000000}"/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K18"/>
  <sheetViews>
    <sheetView workbookViewId="0"/>
  </sheetViews>
  <sheetFormatPr defaultRowHeight="14.25" x14ac:dyDescent="0.2"/>
  <cols>
    <col min="1" max="1" width="13.625" customWidth="1"/>
    <col min="2" max="2" width="15.875" style="2" customWidth="1"/>
    <col min="3" max="3" width="12.75" style="1" bestFit="1" customWidth="1"/>
    <col min="4" max="4" width="16.25" style="5" bestFit="1" customWidth="1"/>
    <col min="5" max="5" width="21" style="1" bestFit="1" customWidth="1"/>
    <col min="6" max="6" width="16.125" style="1" bestFit="1" customWidth="1"/>
    <col min="7" max="7" width="15.75" style="1" bestFit="1" customWidth="1"/>
    <col min="8" max="8" width="12.125" style="1" customWidth="1"/>
    <col min="9" max="9" width="20.625" style="1" customWidth="1"/>
    <col min="10" max="10" width="11.125" style="1" bestFit="1" customWidth="1"/>
    <col min="11" max="11" width="12.125" style="1" bestFit="1" customWidth="1"/>
    <col min="12" max="12" width="12.125" bestFit="1" customWidth="1"/>
    <col min="13" max="13" width="11.125" bestFit="1" customWidth="1"/>
  </cols>
  <sheetData>
    <row r="1" spans="1:9" ht="28.5" x14ac:dyDescent="0.2">
      <c r="A1" t="s">
        <v>8</v>
      </c>
      <c r="B1" s="3" t="s">
        <v>9</v>
      </c>
      <c r="C1" s="1" t="s">
        <v>0</v>
      </c>
      <c r="D1" s="9" t="s">
        <v>1</v>
      </c>
      <c r="E1" s="1" t="s">
        <v>2</v>
      </c>
      <c r="F1" s="1" t="s">
        <v>3</v>
      </c>
      <c r="G1" s="1" t="s">
        <v>4</v>
      </c>
      <c r="H1" s="1" t="s">
        <v>7</v>
      </c>
      <c r="I1" s="1" t="s">
        <v>6</v>
      </c>
    </row>
    <row r="2" spans="1:9" x14ac:dyDescent="0.2">
      <c r="A2" t="s">
        <v>11</v>
      </c>
      <c r="B2" s="2">
        <v>45447</v>
      </c>
      <c r="C2" s="11">
        <v>4054</v>
      </c>
      <c r="D2" s="10">
        <v>3.5</v>
      </c>
      <c r="E2" s="1">
        <f>+C2*D2</f>
        <v>14189</v>
      </c>
      <c r="F2" s="1">
        <v>20000</v>
      </c>
      <c r="G2" s="1">
        <f>+E2+F2</f>
        <v>34189</v>
      </c>
      <c r="H2" s="1">
        <f>+G2*8%</f>
        <v>2735.12</v>
      </c>
      <c r="I2" s="1">
        <f>+G2+H2</f>
        <v>36924.120000000003</v>
      </c>
    </row>
    <row r="3" spans="1:9" x14ac:dyDescent="0.2">
      <c r="A3" t="s">
        <v>12</v>
      </c>
      <c r="B3" s="2">
        <v>45447</v>
      </c>
      <c r="C3" s="11">
        <v>4054</v>
      </c>
      <c r="D3" s="10">
        <v>14</v>
      </c>
      <c r="E3" s="1">
        <f t="shared" ref="E3:E17" si="0">+C3*D3</f>
        <v>56756</v>
      </c>
      <c r="F3" s="1">
        <v>20000</v>
      </c>
      <c r="G3" s="1">
        <f>+E3+F3</f>
        <v>76756</v>
      </c>
      <c r="H3" s="1">
        <f t="shared" ref="H3:H17" si="1">+G3*8%</f>
        <v>6140.4800000000005</v>
      </c>
      <c r="I3" s="1">
        <f>+G3+H3</f>
        <v>82896.479999999996</v>
      </c>
    </row>
    <row r="4" spans="1:9" x14ac:dyDescent="0.2">
      <c r="A4" t="s">
        <v>11</v>
      </c>
      <c r="B4" s="2">
        <v>45444</v>
      </c>
      <c r="C4" s="11">
        <v>4054</v>
      </c>
      <c r="D4" s="10">
        <v>3.7</v>
      </c>
      <c r="E4" s="1">
        <f t="shared" si="0"/>
        <v>14999.800000000001</v>
      </c>
      <c r="F4" s="1">
        <v>20000</v>
      </c>
      <c r="G4" s="1">
        <f>+E4+F4</f>
        <v>34999.800000000003</v>
      </c>
      <c r="H4" s="1">
        <f t="shared" si="1"/>
        <v>2799.9840000000004</v>
      </c>
      <c r="I4" s="1">
        <f>+G4+H4</f>
        <v>37799.784</v>
      </c>
    </row>
    <row r="5" spans="1:9" s="1" customFormat="1" x14ac:dyDescent="0.2">
      <c r="A5" t="s">
        <v>10</v>
      </c>
      <c r="B5" s="2">
        <v>45447</v>
      </c>
      <c r="C5" s="11">
        <v>2701</v>
      </c>
      <c r="D5" s="10">
        <v>19</v>
      </c>
      <c r="E5" s="1">
        <f t="shared" si="0"/>
        <v>51319</v>
      </c>
      <c r="F5" s="1">
        <v>20000</v>
      </c>
      <c r="G5" s="1">
        <f>+E5+F5</f>
        <v>71319</v>
      </c>
      <c r="H5" s="1">
        <f t="shared" si="1"/>
        <v>5705.52</v>
      </c>
      <c r="I5" s="1">
        <f>+G5+H5</f>
        <v>77024.52</v>
      </c>
    </row>
    <row r="6" spans="1:9" s="1" customFormat="1" x14ac:dyDescent="0.2">
      <c r="A6" t="s">
        <v>14</v>
      </c>
      <c r="B6" s="2">
        <v>45449</v>
      </c>
      <c r="C6" s="11">
        <v>3153</v>
      </c>
      <c r="D6" s="10">
        <v>7</v>
      </c>
      <c r="E6" s="1">
        <f t="shared" ref="E6:E8" si="2">+C6*D6</f>
        <v>22071</v>
      </c>
      <c r="F6" s="1">
        <v>20000</v>
      </c>
      <c r="G6" s="1">
        <f t="shared" ref="G6:G8" si="3">+E6+F6</f>
        <v>42071</v>
      </c>
      <c r="H6" s="1">
        <f t="shared" ref="H6:H8" si="4">+G6*8%</f>
        <v>3365.6800000000003</v>
      </c>
      <c r="I6" s="1">
        <f t="shared" ref="I6:I8" si="5">+G6+H6</f>
        <v>45436.68</v>
      </c>
    </row>
    <row r="7" spans="1:9" s="1" customFormat="1" x14ac:dyDescent="0.2">
      <c r="A7" t="s">
        <v>13</v>
      </c>
      <c r="B7" s="2">
        <v>45447</v>
      </c>
      <c r="C7" s="11">
        <v>5520</v>
      </c>
      <c r="D7" s="10">
        <v>20</v>
      </c>
      <c r="E7" s="1">
        <f t="shared" si="2"/>
        <v>110400</v>
      </c>
      <c r="F7" s="1">
        <v>20000</v>
      </c>
      <c r="G7" s="1">
        <f t="shared" si="3"/>
        <v>130400</v>
      </c>
      <c r="H7" s="1">
        <f t="shared" si="4"/>
        <v>10432</v>
      </c>
      <c r="I7" s="1">
        <f t="shared" si="5"/>
        <v>140832</v>
      </c>
    </row>
    <row r="8" spans="1:9" s="1" customFormat="1" x14ac:dyDescent="0.2">
      <c r="A8" t="s">
        <v>11</v>
      </c>
      <c r="B8" s="2">
        <v>45451</v>
      </c>
      <c r="C8" s="11">
        <v>4054</v>
      </c>
      <c r="D8" s="10">
        <v>4.5</v>
      </c>
      <c r="E8" s="1">
        <f t="shared" si="2"/>
        <v>18243</v>
      </c>
      <c r="F8" s="1">
        <v>20000</v>
      </c>
      <c r="G8" s="1">
        <f t="shared" si="3"/>
        <v>38243</v>
      </c>
      <c r="H8" s="1">
        <f t="shared" si="4"/>
        <v>3059.44</v>
      </c>
      <c r="I8" s="1">
        <f t="shared" si="5"/>
        <v>41302.44</v>
      </c>
    </row>
    <row r="9" spans="1:9" s="1" customFormat="1" x14ac:dyDescent="0.2">
      <c r="A9" t="s">
        <v>12</v>
      </c>
      <c r="B9" s="2">
        <v>45454</v>
      </c>
      <c r="C9" s="11">
        <v>4054</v>
      </c>
      <c r="D9" s="10">
        <v>14</v>
      </c>
      <c r="E9" s="1">
        <f t="shared" si="0"/>
        <v>56756</v>
      </c>
      <c r="F9" s="1">
        <v>20000</v>
      </c>
      <c r="G9" s="1">
        <f t="shared" ref="G9:G17" si="6">+E9+F9</f>
        <v>76756</v>
      </c>
      <c r="H9" s="1">
        <f t="shared" si="1"/>
        <v>6140.4800000000005</v>
      </c>
      <c r="I9" s="1">
        <f t="shared" ref="I9:I17" si="7">+G9+H9</f>
        <v>82896.479999999996</v>
      </c>
    </row>
    <row r="10" spans="1:9" s="1" customFormat="1" x14ac:dyDescent="0.2">
      <c r="A10" t="s">
        <v>10</v>
      </c>
      <c r="B10" s="2">
        <v>45461</v>
      </c>
      <c r="C10" s="11">
        <v>2701</v>
      </c>
      <c r="D10" s="10">
        <v>11.5</v>
      </c>
      <c r="E10" s="1">
        <f t="shared" si="0"/>
        <v>31061.5</v>
      </c>
      <c r="F10" s="1">
        <v>20000</v>
      </c>
      <c r="G10" s="1">
        <f t="shared" si="6"/>
        <v>51061.5</v>
      </c>
      <c r="H10" s="1">
        <f t="shared" si="1"/>
        <v>4084.92</v>
      </c>
      <c r="I10" s="1">
        <f t="shared" si="7"/>
        <v>55146.42</v>
      </c>
    </row>
    <row r="11" spans="1:9" s="1" customFormat="1" x14ac:dyDescent="0.2">
      <c r="A11" t="s">
        <v>11</v>
      </c>
      <c r="B11" s="2">
        <v>45461</v>
      </c>
      <c r="C11" s="11">
        <v>4054</v>
      </c>
      <c r="D11" s="10">
        <v>3.5</v>
      </c>
      <c r="E11" s="1">
        <f t="shared" si="0"/>
        <v>14189</v>
      </c>
      <c r="F11" s="1">
        <v>20000</v>
      </c>
      <c r="G11" s="1">
        <f t="shared" si="6"/>
        <v>34189</v>
      </c>
      <c r="H11" s="1">
        <f t="shared" si="1"/>
        <v>2735.12</v>
      </c>
      <c r="I11" s="1">
        <f t="shared" si="7"/>
        <v>36924.120000000003</v>
      </c>
    </row>
    <row r="12" spans="1:9" s="1" customFormat="1" x14ac:dyDescent="0.2">
      <c r="A12" t="s">
        <v>12</v>
      </c>
      <c r="B12" s="2">
        <v>45461</v>
      </c>
      <c r="C12" s="11">
        <v>4054</v>
      </c>
      <c r="D12" s="10">
        <v>18</v>
      </c>
      <c r="E12" s="1">
        <f t="shared" si="0"/>
        <v>72972</v>
      </c>
      <c r="F12" s="1">
        <v>20000</v>
      </c>
      <c r="G12" s="1">
        <f t="shared" si="6"/>
        <v>92972</v>
      </c>
      <c r="H12" s="1">
        <f t="shared" si="1"/>
        <v>7437.76</v>
      </c>
      <c r="I12" s="1">
        <f t="shared" si="7"/>
        <v>100409.76</v>
      </c>
    </row>
    <row r="13" spans="1:9" s="1" customFormat="1" x14ac:dyDescent="0.2">
      <c r="A13" t="s">
        <v>14</v>
      </c>
      <c r="B13" s="2">
        <v>45463</v>
      </c>
      <c r="C13" s="11">
        <v>3153</v>
      </c>
      <c r="D13" s="10">
        <v>3.5</v>
      </c>
      <c r="E13" s="1">
        <f t="shared" si="0"/>
        <v>11035.5</v>
      </c>
      <c r="F13" s="1">
        <v>20000</v>
      </c>
      <c r="G13" s="1">
        <f t="shared" si="6"/>
        <v>31035.5</v>
      </c>
      <c r="H13" s="1">
        <f t="shared" si="1"/>
        <v>2482.84</v>
      </c>
      <c r="I13" s="1">
        <f t="shared" si="7"/>
        <v>33518.339999999997</v>
      </c>
    </row>
    <row r="14" spans="1:9" s="1" customFormat="1" x14ac:dyDescent="0.2">
      <c r="A14" t="s">
        <v>10</v>
      </c>
      <c r="B14" s="2">
        <v>45468</v>
      </c>
      <c r="C14" s="11">
        <v>2701</v>
      </c>
      <c r="D14" s="10">
        <v>10</v>
      </c>
      <c r="E14" s="1">
        <f t="shared" si="0"/>
        <v>27010</v>
      </c>
      <c r="F14" s="1">
        <v>20000</v>
      </c>
      <c r="G14" s="1">
        <f t="shared" si="6"/>
        <v>47010</v>
      </c>
      <c r="H14" s="1">
        <f t="shared" si="1"/>
        <v>3760.8</v>
      </c>
      <c r="I14" s="1">
        <f t="shared" si="7"/>
        <v>50770.8</v>
      </c>
    </row>
    <row r="15" spans="1:9" s="1" customFormat="1" x14ac:dyDescent="0.2">
      <c r="A15" t="s">
        <v>11</v>
      </c>
      <c r="B15" s="2">
        <v>45468</v>
      </c>
      <c r="C15" s="11">
        <v>4054</v>
      </c>
      <c r="D15" s="10">
        <v>3.5</v>
      </c>
      <c r="E15" s="1">
        <f t="shared" si="0"/>
        <v>14189</v>
      </c>
      <c r="F15" s="1">
        <v>20000</v>
      </c>
      <c r="G15" s="1">
        <f t="shared" si="6"/>
        <v>34189</v>
      </c>
      <c r="H15" s="1">
        <f t="shared" si="1"/>
        <v>2735.12</v>
      </c>
      <c r="I15" s="1">
        <f t="shared" si="7"/>
        <v>36924.120000000003</v>
      </c>
    </row>
    <row r="16" spans="1:9" s="1" customFormat="1" x14ac:dyDescent="0.2">
      <c r="A16" t="s">
        <v>14</v>
      </c>
      <c r="B16" s="2">
        <v>45470</v>
      </c>
      <c r="C16" s="11">
        <v>3153</v>
      </c>
      <c r="D16" s="10">
        <v>4</v>
      </c>
      <c r="E16" s="1">
        <f t="shared" si="0"/>
        <v>12612</v>
      </c>
      <c r="F16" s="1">
        <v>20000</v>
      </c>
      <c r="G16" s="1">
        <f t="shared" si="6"/>
        <v>32612</v>
      </c>
      <c r="H16" s="1">
        <f t="shared" si="1"/>
        <v>2608.96</v>
      </c>
      <c r="I16" s="1">
        <f t="shared" si="7"/>
        <v>35220.959999999999</v>
      </c>
    </row>
    <row r="17" spans="1:9" s="1" customFormat="1" x14ac:dyDescent="0.2">
      <c r="A17" t="s">
        <v>13</v>
      </c>
      <c r="B17" s="2">
        <v>45468</v>
      </c>
      <c r="C17" s="11">
        <v>5520</v>
      </c>
      <c r="D17" s="10">
        <v>19</v>
      </c>
      <c r="E17" s="1">
        <f t="shared" si="0"/>
        <v>104880</v>
      </c>
      <c r="F17" s="1">
        <v>20000</v>
      </c>
      <c r="G17" s="1">
        <f t="shared" si="6"/>
        <v>124880</v>
      </c>
      <c r="H17" s="1">
        <f t="shared" si="1"/>
        <v>9990.4</v>
      </c>
      <c r="I17" s="1">
        <f t="shared" si="7"/>
        <v>134870.39999999999</v>
      </c>
    </row>
    <row r="18" spans="1:9" s="1" customFormat="1" x14ac:dyDescent="0.2">
      <c r="A18"/>
      <c r="B18" s="2"/>
      <c r="D18" s="5"/>
      <c r="G18" s="1">
        <f>SUM(G2:G17)</f>
        <v>952682.8</v>
      </c>
      <c r="H18" s="1">
        <f>SUM(H2:H17)</f>
        <v>76214.624000000011</v>
      </c>
      <c r="I18" s="1">
        <f>SUM(I2:I17)</f>
        <v>1028897.4240000001</v>
      </c>
    </row>
  </sheetData>
  <autoFilter ref="A1:I18" xr:uid="{00000000-0009-0000-0000-00000C000000}"/>
  <pageMargins left="0.7" right="0.7" top="0.75" bottom="0.75" header="0.3" footer="0.3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K16"/>
  <sheetViews>
    <sheetView workbookViewId="0"/>
  </sheetViews>
  <sheetFormatPr defaultRowHeight="14.25" x14ac:dyDescent="0.2"/>
  <cols>
    <col min="1" max="1" width="15.625" customWidth="1"/>
    <col min="2" max="2" width="15.875" style="2" customWidth="1"/>
    <col min="3" max="3" width="15" style="1" bestFit="1" customWidth="1"/>
    <col min="4" max="4" width="18.625" style="5" bestFit="1" customWidth="1"/>
    <col min="5" max="5" width="23.25" style="1" bestFit="1" customWidth="1"/>
    <col min="6" max="6" width="18.375" style="1" bestFit="1" customWidth="1"/>
    <col min="7" max="7" width="18" style="1" bestFit="1" customWidth="1"/>
    <col min="8" max="8" width="12.75" style="1" customWidth="1"/>
    <col min="9" max="9" width="22.875" style="1" customWidth="1"/>
    <col min="10" max="10" width="11.125" style="1" bestFit="1" customWidth="1"/>
    <col min="11" max="11" width="12.125" style="1" bestFit="1" customWidth="1"/>
    <col min="12" max="12" width="12.125" bestFit="1" customWidth="1"/>
    <col min="13" max="13" width="11.125" bestFit="1" customWidth="1"/>
  </cols>
  <sheetData>
    <row r="1" spans="1:9" ht="28.5" x14ac:dyDescent="0.2">
      <c r="A1" t="s">
        <v>8</v>
      </c>
      <c r="B1" s="3" t="s">
        <v>9</v>
      </c>
      <c r="C1" s="1" t="s">
        <v>0</v>
      </c>
      <c r="D1" s="9" t="s">
        <v>1</v>
      </c>
      <c r="E1" s="1" t="s">
        <v>2</v>
      </c>
      <c r="F1" s="1" t="s">
        <v>3</v>
      </c>
      <c r="G1" s="1" t="s">
        <v>4</v>
      </c>
      <c r="H1" s="1" t="s">
        <v>7</v>
      </c>
      <c r="I1" s="1" t="s">
        <v>6</v>
      </c>
    </row>
    <row r="2" spans="1:9" x14ac:dyDescent="0.2">
      <c r="A2" t="s">
        <v>11</v>
      </c>
      <c r="B2" s="2">
        <v>45475</v>
      </c>
      <c r="C2" s="11">
        <v>4054</v>
      </c>
      <c r="D2" s="10">
        <v>6.4</v>
      </c>
      <c r="E2" s="1">
        <f>+C2*D2</f>
        <v>25945.600000000002</v>
      </c>
      <c r="F2" s="1">
        <v>20000</v>
      </c>
      <c r="G2" s="1">
        <f>+E2+F2</f>
        <v>45945.600000000006</v>
      </c>
      <c r="H2" s="1">
        <f>+G2*8%</f>
        <v>3675.6480000000006</v>
      </c>
      <c r="I2" s="1">
        <f>+G2+H2</f>
        <v>49621.248000000007</v>
      </c>
    </row>
    <row r="3" spans="1:9" x14ac:dyDescent="0.2">
      <c r="A3" t="s">
        <v>12</v>
      </c>
      <c r="B3" s="2">
        <v>45475</v>
      </c>
      <c r="C3" s="11">
        <v>4054</v>
      </c>
      <c r="D3" s="10">
        <v>10</v>
      </c>
      <c r="E3" s="1">
        <f t="shared" ref="E3:E15" si="0">+C3*D3</f>
        <v>40540</v>
      </c>
      <c r="F3" s="1">
        <v>20000</v>
      </c>
      <c r="G3" s="1">
        <f>+E3+F3</f>
        <v>60540</v>
      </c>
      <c r="H3" s="1">
        <f t="shared" ref="H3:H15" si="1">+G3*8%</f>
        <v>4843.2</v>
      </c>
      <c r="I3" s="1">
        <f>+G3+H3</f>
        <v>65383.199999999997</v>
      </c>
    </row>
    <row r="4" spans="1:9" x14ac:dyDescent="0.2">
      <c r="A4" t="s">
        <v>11</v>
      </c>
      <c r="B4" s="2">
        <v>45479</v>
      </c>
      <c r="C4" s="11">
        <v>4054</v>
      </c>
      <c r="D4" s="10">
        <v>3.5</v>
      </c>
      <c r="E4" s="1">
        <f t="shared" si="0"/>
        <v>14189</v>
      </c>
      <c r="F4" s="1">
        <v>20000</v>
      </c>
      <c r="G4" s="1">
        <f>+E4+F4</f>
        <v>34189</v>
      </c>
      <c r="H4" s="1">
        <f t="shared" si="1"/>
        <v>2735.12</v>
      </c>
      <c r="I4" s="1">
        <f>+G4+H4</f>
        <v>36924.120000000003</v>
      </c>
    </row>
    <row r="5" spans="1:9" s="1" customFormat="1" x14ac:dyDescent="0.2">
      <c r="A5" t="s">
        <v>10</v>
      </c>
      <c r="B5" s="2">
        <v>45482</v>
      </c>
      <c r="C5" s="11">
        <v>2701</v>
      </c>
      <c r="D5" s="10">
        <v>7</v>
      </c>
      <c r="E5" s="1">
        <f t="shared" si="0"/>
        <v>18907</v>
      </c>
      <c r="F5" s="1">
        <v>20000</v>
      </c>
      <c r="G5" s="1">
        <f>+E5+F5</f>
        <v>38907</v>
      </c>
      <c r="H5" s="1">
        <f t="shared" si="1"/>
        <v>3112.56</v>
      </c>
      <c r="I5" s="1">
        <f>+G5+H5</f>
        <v>42019.56</v>
      </c>
    </row>
    <row r="6" spans="1:9" s="1" customFormat="1" x14ac:dyDescent="0.2">
      <c r="A6" t="s">
        <v>11</v>
      </c>
      <c r="B6" s="2">
        <v>45482</v>
      </c>
      <c r="C6" s="11">
        <v>4054</v>
      </c>
      <c r="D6" s="10">
        <v>3.5</v>
      </c>
      <c r="E6" s="1">
        <f t="shared" si="0"/>
        <v>14189</v>
      </c>
      <c r="F6" s="1">
        <v>20000</v>
      </c>
      <c r="G6" s="1">
        <f t="shared" ref="G6:G15" si="2">+E6+F6</f>
        <v>34189</v>
      </c>
      <c r="H6" s="1">
        <f t="shared" si="1"/>
        <v>2735.12</v>
      </c>
      <c r="I6" s="1">
        <f t="shared" ref="I6:I15" si="3">+G6+H6</f>
        <v>36924.120000000003</v>
      </c>
    </row>
    <row r="7" spans="1:9" s="1" customFormat="1" x14ac:dyDescent="0.2">
      <c r="A7" t="s">
        <v>12</v>
      </c>
      <c r="B7" s="2">
        <v>45482</v>
      </c>
      <c r="C7" s="11">
        <v>4054</v>
      </c>
      <c r="D7" s="10">
        <v>12</v>
      </c>
      <c r="E7" s="1">
        <f t="shared" si="0"/>
        <v>48648</v>
      </c>
      <c r="F7" s="1">
        <v>20000</v>
      </c>
      <c r="G7" s="1">
        <f t="shared" si="2"/>
        <v>68648</v>
      </c>
      <c r="H7" s="1">
        <f t="shared" si="1"/>
        <v>5491.84</v>
      </c>
      <c r="I7" s="1">
        <f t="shared" si="3"/>
        <v>74139.839999999997</v>
      </c>
    </row>
    <row r="8" spans="1:9" s="1" customFormat="1" x14ac:dyDescent="0.2">
      <c r="A8" t="s">
        <v>11</v>
      </c>
      <c r="B8" s="2">
        <v>45486</v>
      </c>
      <c r="C8" s="11">
        <v>4054</v>
      </c>
      <c r="D8" s="10">
        <v>4.5</v>
      </c>
      <c r="E8" s="1">
        <f t="shared" si="0"/>
        <v>18243</v>
      </c>
      <c r="F8" s="1">
        <v>20000</v>
      </c>
      <c r="G8" s="1">
        <f t="shared" si="2"/>
        <v>38243</v>
      </c>
      <c r="H8" s="1">
        <f t="shared" si="1"/>
        <v>3059.44</v>
      </c>
      <c r="I8" s="1">
        <f t="shared" si="3"/>
        <v>41302.44</v>
      </c>
    </row>
    <row r="9" spans="1:9" s="1" customFormat="1" x14ac:dyDescent="0.2">
      <c r="A9" t="s">
        <v>11</v>
      </c>
      <c r="B9" s="2">
        <v>45489</v>
      </c>
      <c r="C9" s="11">
        <v>4054</v>
      </c>
      <c r="D9" s="10">
        <v>11.5</v>
      </c>
      <c r="E9" s="1">
        <f t="shared" si="0"/>
        <v>46621</v>
      </c>
      <c r="F9" s="1">
        <v>20000</v>
      </c>
      <c r="G9" s="1">
        <f t="shared" si="2"/>
        <v>66621</v>
      </c>
      <c r="H9" s="1">
        <f t="shared" si="1"/>
        <v>5329.68</v>
      </c>
      <c r="I9" s="1">
        <f t="shared" si="3"/>
        <v>71950.679999999993</v>
      </c>
    </row>
    <row r="10" spans="1:9" s="1" customFormat="1" x14ac:dyDescent="0.2">
      <c r="A10" t="s">
        <v>13</v>
      </c>
      <c r="B10" s="2">
        <v>45489</v>
      </c>
      <c r="C10" s="11">
        <v>5520</v>
      </c>
      <c r="D10" s="10">
        <v>20</v>
      </c>
      <c r="E10" s="1">
        <f t="shared" si="0"/>
        <v>110400</v>
      </c>
      <c r="F10" s="1">
        <v>20000</v>
      </c>
      <c r="G10" s="1">
        <f t="shared" si="2"/>
        <v>130400</v>
      </c>
      <c r="H10" s="1">
        <f t="shared" si="1"/>
        <v>10432</v>
      </c>
      <c r="I10" s="1">
        <f t="shared" si="3"/>
        <v>140832</v>
      </c>
    </row>
    <row r="11" spans="1:9" s="1" customFormat="1" x14ac:dyDescent="0.2">
      <c r="A11" t="s">
        <v>14</v>
      </c>
      <c r="B11" s="2">
        <v>45491</v>
      </c>
      <c r="C11" s="11">
        <v>3153</v>
      </c>
      <c r="D11" s="10">
        <v>3.4</v>
      </c>
      <c r="E11" s="1">
        <f t="shared" si="0"/>
        <v>10720.199999999999</v>
      </c>
      <c r="F11" s="1">
        <v>20000</v>
      </c>
      <c r="G11" s="1">
        <f t="shared" si="2"/>
        <v>30720.199999999997</v>
      </c>
      <c r="H11" s="1">
        <f t="shared" si="1"/>
        <v>2457.616</v>
      </c>
      <c r="I11" s="1">
        <f t="shared" si="3"/>
        <v>33177.815999999999</v>
      </c>
    </row>
    <row r="12" spans="1:9" s="1" customFormat="1" x14ac:dyDescent="0.2">
      <c r="A12" t="s">
        <v>12</v>
      </c>
      <c r="B12" s="2">
        <v>45496</v>
      </c>
      <c r="C12" s="11">
        <v>4054</v>
      </c>
      <c r="D12" s="10">
        <v>7</v>
      </c>
      <c r="E12" s="1">
        <f t="shared" si="0"/>
        <v>28378</v>
      </c>
      <c r="F12" s="1">
        <v>20000</v>
      </c>
      <c r="G12" s="1">
        <f t="shared" si="2"/>
        <v>48378</v>
      </c>
      <c r="H12" s="1">
        <f t="shared" si="1"/>
        <v>3870.2400000000002</v>
      </c>
      <c r="I12" s="1">
        <f t="shared" si="3"/>
        <v>52248.24</v>
      </c>
    </row>
    <row r="13" spans="1:9" s="1" customFormat="1" x14ac:dyDescent="0.2">
      <c r="A13" t="s">
        <v>10</v>
      </c>
      <c r="B13" s="2">
        <v>45496</v>
      </c>
      <c r="C13" s="11">
        <v>2701</v>
      </c>
      <c r="D13" s="10">
        <v>9</v>
      </c>
      <c r="E13" s="1">
        <f t="shared" si="0"/>
        <v>24309</v>
      </c>
      <c r="F13" s="1">
        <v>20000</v>
      </c>
      <c r="G13" s="1">
        <f t="shared" si="2"/>
        <v>44309</v>
      </c>
      <c r="H13" s="1">
        <f t="shared" si="1"/>
        <v>3544.7200000000003</v>
      </c>
      <c r="I13" s="1">
        <f t="shared" si="3"/>
        <v>47853.72</v>
      </c>
    </row>
    <row r="14" spans="1:9" s="1" customFormat="1" x14ac:dyDescent="0.2">
      <c r="A14" t="s">
        <v>11</v>
      </c>
      <c r="B14" s="2">
        <v>45500</v>
      </c>
      <c r="C14" s="11">
        <v>4054</v>
      </c>
      <c r="D14" s="10">
        <v>2.5</v>
      </c>
      <c r="E14" s="1">
        <f t="shared" si="0"/>
        <v>10135</v>
      </c>
      <c r="F14" s="1">
        <v>20000</v>
      </c>
      <c r="G14" s="1">
        <f t="shared" si="2"/>
        <v>30135</v>
      </c>
      <c r="H14" s="1">
        <f t="shared" si="1"/>
        <v>2410.8000000000002</v>
      </c>
      <c r="I14" s="1">
        <f t="shared" si="3"/>
        <v>32545.8</v>
      </c>
    </row>
    <row r="15" spans="1:9" s="1" customFormat="1" x14ac:dyDescent="0.2">
      <c r="A15" t="s">
        <v>13</v>
      </c>
      <c r="B15" s="2">
        <v>45500</v>
      </c>
      <c r="C15" s="11">
        <v>5520</v>
      </c>
      <c r="D15" s="10">
        <v>10</v>
      </c>
      <c r="E15" s="1">
        <f t="shared" si="0"/>
        <v>55200</v>
      </c>
      <c r="F15" s="1">
        <v>20000</v>
      </c>
      <c r="G15" s="1">
        <f t="shared" si="2"/>
        <v>75200</v>
      </c>
      <c r="H15" s="1">
        <f t="shared" si="1"/>
        <v>6016</v>
      </c>
      <c r="I15" s="1">
        <f t="shared" si="3"/>
        <v>81216</v>
      </c>
    </row>
    <row r="16" spans="1:9" s="1" customFormat="1" x14ac:dyDescent="0.2">
      <c r="A16"/>
      <c r="B16" s="2"/>
      <c r="D16" s="5"/>
      <c r="G16" s="1">
        <f>SUM(G2:G15)</f>
        <v>746424.79999999993</v>
      </c>
      <c r="H16" s="1">
        <f>SUM(H2:H15)</f>
        <v>59713.984000000004</v>
      </c>
      <c r="I16" s="1">
        <f>SUM(I2:I15)</f>
        <v>806138.78399999999</v>
      </c>
    </row>
  </sheetData>
  <autoFilter ref="A1:I16" xr:uid="{00000000-0009-0000-0000-00000D000000}"/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K17"/>
  <sheetViews>
    <sheetView workbookViewId="0">
      <selection activeCell="C1" sqref="C1"/>
    </sheetView>
  </sheetViews>
  <sheetFormatPr defaultRowHeight="14.25" x14ac:dyDescent="0.2"/>
  <cols>
    <col min="1" max="1" width="15.625" customWidth="1"/>
    <col min="2" max="2" width="15.875" style="2" customWidth="1"/>
    <col min="3" max="3" width="15" style="1" bestFit="1" customWidth="1"/>
    <col min="4" max="4" width="18.625" style="5" bestFit="1" customWidth="1"/>
    <col min="5" max="5" width="23.25" style="1" bestFit="1" customWidth="1"/>
    <col min="6" max="6" width="18.375" style="1" bestFit="1" customWidth="1"/>
    <col min="7" max="7" width="18" style="1" bestFit="1" customWidth="1"/>
    <col min="8" max="8" width="12.75" style="1" customWidth="1"/>
    <col min="9" max="9" width="22.875" style="1" customWidth="1"/>
    <col min="10" max="10" width="11.125" style="1" bestFit="1" customWidth="1"/>
    <col min="11" max="11" width="12.125" style="1" bestFit="1" customWidth="1"/>
    <col min="12" max="12" width="12.125" bestFit="1" customWidth="1"/>
    <col min="13" max="13" width="11.125" bestFit="1" customWidth="1"/>
  </cols>
  <sheetData>
    <row r="1" spans="1:9" ht="28.5" x14ac:dyDescent="0.2">
      <c r="A1" t="s">
        <v>8</v>
      </c>
      <c r="B1" s="3" t="s">
        <v>9</v>
      </c>
      <c r="C1" s="1" t="s">
        <v>0</v>
      </c>
      <c r="D1" s="9" t="s">
        <v>1</v>
      </c>
      <c r="E1" s="1" t="s">
        <v>2</v>
      </c>
      <c r="F1" s="1" t="s">
        <v>3</v>
      </c>
      <c r="G1" s="1" t="s">
        <v>4</v>
      </c>
      <c r="H1" s="1" t="s">
        <v>7</v>
      </c>
      <c r="I1" s="1" t="s">
        <v>6</v>
      </c>
    </row>
    <row r="2" spans="1:9" x14ac:dyDescent="0.2">
      <c r="A2" t="s">
        <v>10</v>
      </c>
      <c r="B2" s="2">
        <v>45510</v>
      </c>
      <c r="C2" s="11">
        <v>2701</v>
      </c>
      <c r="D2" s="10">
        <v>19</v>
      </c>
      <c r="E2" s="1">
        <f>+C2*D2</f>
        <v>51319</v>
      </c>
      <c r="F2" s="1">
        <v>20000</v>
      </c>
      <c r="G2" s="1">
        <f>+E2+F2</f>
        <v>71319</v>
      </c>
      <c r="H2" s="1">
        <f>+G2*8%</f>
        <v>5705.52</v>
      </c>
      <c r="I2" s="1">
        <f>+G2+H2</f>
        <v>77024.52</v>
      </c>
    </row>
    <row r="3" spans="1:9" x14ac:dyDescent="0.2">
      <c r="A3" t="s">
        <v>11</v>
      </c>
      <c r="B3" s="2">
        <v>45510</v>
      </c>
      <c r="C3" s="11">
        <v>4054</v>
      </c>
      <c r="D3" s="10">
        <v>5.5</v>
      </c>
      <c r="E3" s="1">
        <f t="shared" ref="E3:E16" si="0">+C3*D3</f>
        <v>22297</v>
      </c>
      <c r="F3" s="1">
        <v>20000</v>
      </c>
      <c r="G3" s="1">
        <f>+E3+F3</f>
        <v>42297</v>
      </c>
      <c r="H3" s="1">
        <f t="shared" ref="H3:H16" si="1">+G3*8%</f>
        <v>3383.76</v>
      </c>
      <c r="I3" s="1">
        <f>+G3+H3</f>
        <v>45680.76</v>
      </c>
    </row>
    <row r="4" spans="1:9" x14ac:dyDescent="0.2">
      <c r="A4" t="s">
        <v>12</v>
      </c>
      <c r="B4" s="2">
        <v>45510</v>
      </c>
      <c r="C4" s="11">
        <v>4054</v>
      </c>
      <c r="D4" s="10">
        <v>7</v>
      </c>
      <c r="E4" s="1">
        <f t="shared" si="0"/>
        <v>28378</v>
      </c>
      <c r="F4" s="1">
        <v>20000</v>
      </c>
      <c r="G4" s="1">
        <f>+E4+F4</f>
        <v>48378</v>
      </c>
      <c r="H4" s="1">
        <f t="shared" si="1"/>
        <v>3870.2400000000002</v>
      </c>
      <c r="I4" s="1">
        <f>+G4+H4</f>
        <v>52248.24</v>
      </c>
    </row>
    <row r="5" spans="1:9" s="1" customFormat="1" x14ac:dyDescent="0.2">
      <c r="A5" t="s">
        <v>14</v>
      </c>
      <c r="B5" s="2">
        <v>45512</v>
      </c>
      <c r="C5" s="11">
        <v>3153</v>
      </c>
      <c r="D5" s="10">
        <v>4.5</v>
      </c>
      <c r="E5" s="1">
        <f t="shared" si="0"/>
        <v>14188.5</v>
      </c>
      <c r="F5" s="1">
        <v>20000</v>
      </c>
      <c r="G5" s="1">
        <f>+E5+F5</f>
        <v>34188.5</v>
      </c>
      <c r="H5" s="1">
        <f t="shared" si="1"/>
        <v>2735.08</v>
      </c>
      <c r="I5" s="1">
        <f>+G5+H5</f>
        <v>36923.58</v>
      </c>
    </row>
    <row r="6" spans="1:9" s="1" customFormat="1" x14ac:dyDescent="0.2">
      <c r="A6" t="s">
        <v>11</v>
      </c>
      <c r="B6" s="2">
        <v>45517</v>
      </c>
      <c r="C6" s="11">
        <v>4054</v>
      </c>
      <c r="D6" s="10">
        <v>3</v>
      </c>
      <c r="E6" s="1">
        <f t="shared" si="0"/>
        <v>12162</v>
      </c>
      <c r="F6" s="1">
        <v>20000</v>
      </c>
      <c r="G6" s="1">
        <f t="shared" ref="G6:G16" si="2">+E6+F6</f>
        <v>32162</v>
      </c>
      <c r="H6" s="1">
        <f t="shared" si="1"/>
        <v>2572.96</v>
      </c>
      <c r="I6" s="1">
        <f t="shared" ref="I6:I16" si="3">+G6+H6</f>
        <v>34734.959999999999</v>
      </c>
    </row>
    <row r="7" spans="1:9" s="1" customFormat="1" x14ac:dyDescent="0.2">
      <c r="A7" t="s">
        <v>12</v>
      </c>
      <c r="B7" s="2">
        <v>45517</v>
      </c>
      <c r="C7" s="11">
        <v>4054</v>
      </c>
      <c r="D7" s="10">
        <v>11.5</v>
      </c>
      <c r="E7" s="1">
        <f t="shared" si="0"/>
        <v>46621</v>
      </c>
      <c r="F7" s="1">
        <v>20000</v>
      </c>
      <c r="G7" s="1">
        <f t="shared" si="2"/>
        <v>66621</v>
      </c>
      <c r="H7" s="1">
        <f t="shared" si="1"/>
        <v>5329.68</v>
      </c>
      <c r="I7" s="1">
        <f t="shared" si="3"/>
        <v>71950.679999999993</v>
      </c>
    </row>
    <row r="8" spans="1:9" s="1" customFormat="1" x14ac:dyDescent="0.2">
      <c r="A8" t="s">
        <v>14</v>
      </c>
      <c r="B8" s="2">
        <v>45519</v>
      </c>
      <c r="C8" s="11">
        <v>3153</v>
      </c>
      <c r="D8" s="10">
        <v>2.5</v>
      </c>
      <c r="E8" s="1">
        <f t="shared" si="0"/>
        <v>7882.5</v>
      </c>
      <c r="F8" s="1">
        <v>20000</v>
      </c>
      <c r="G8" s="1">
        <f t="shared" si="2"/>
        <v>27882.5</v>
      </c>
      <c r="H8" s="1">
        <f t="shared" si="1"/>
        <v>2230.6</v>
      </c>
      <c r="I8" s="1">
        <f t="shared" si="3"/>
        <v>30113.1</v>
      </c>
    </row>
    <row r="9" spans="1:9" s="1" customFormat="1" x14ac:dyDescent="0.2">
      <c r="A9" t="s">
        <v>11</v>
      </c>
      <c r="B9" s="2">
        <v>45524</v>
      </c>
      <c r="C9" s="11">
        <v>4054</v>
      </c>
      <c r="D9" s="10">
        <v>5.5</v>
      </c>
      <c r="E9" s="1">
        <f t="shared" si="0"/>
        <v>22297</v>
      </c>
      <c r="F9" s="1">
        <v>20000</v>
      </c>
      <c r="G9" s="1">
        <f t="shared" si="2"/>
        <v>42297</v>
      </c>
      <c r="H9" s="1">
        <f t="shared" si="1"/>
        <v>3383.76</v>
      </c>
      <c r="I9" s="1">
        <f t="shared" si="3"/>
        <v>45680.76</v>
      </c>
    </row>
    <row r="10" spans="1:9" s="1" customFormat="1" x14ac:dyDescent="0.2">
      <c r="A10" t="s">
        <v>12</v>
      </c>
      <c r="B10" s="2">
        <v>45524</v>
      </c>
      <c r="C10" s="11">
        <v>4054</v>
      </c>
      <c r="D10" s="10">
        <v>4</v>
      </c>
      <c r="E10" s="1">
        <f t="shared" si="0"/>
        <v>16216</v>
      </c>
      <c r="F10" s="1">
        <v>20000</v>
      </c>
      <c r="G10" s="1">
        <f t="shared" si="2"/>
        <v>36216</v>
      </c>
      <c r="H10" s="1">
        <f t="shared" si="1"/>
        <v>2897.28</v>
      </c>
      <c r="I10" s="1">
        <f t="shared" si="3"/>
        <v>39113.279999999999</v>
      </c>
    </row>
    <row r="11" spans="1:9" s="1" customFormat="1" x14ac:dyDescent="0.2">
      <c r="A11" t="s">
        <v>10</v>
      </c>
      <c r="B11" s="2">
        <v>45526</v>
      </c>
      <c r="C11" s="11">
        <v>2701</v>
      </c>
      <c r="D11" s="10">
        <v>8.3000000000000007</v>
      </c>
      <c r="E11" s="1">
        <f t="shared" si="0"/>
        <v>22418.300000000003</v>
      </c>
      <c r="F11" s="1">
        <v>20000</v>
      </c>
      <c r="G11" s="1">
        <f t="shared" si="2"/>
        <v>42418.3</v>
      </c>
      <c r="H11" s="1">
        <f t="shared" si="1"/>
        <v>3393.4640000000004</v>
      </c>
      <c r="I11" s="1">
        <f t="shared" si="3"/>
        <v>45811.764000000003</v>
      </c>
    </row>
    <row r="12" spans="1:9" s="1" customFormat="1" x14ac:dyDescent="0.2">
      <c r="A12" t="s">
        <v>12</v>
      </c>
      <c r="B12" s="2">
        <v>45531</v>
      </c>
      <c r="C12" s="11">
        <v>4054</v>
      </c>
      <c r="D12" s="10">
        <v>14</v>
      </c>
      <c r="E12" s="1">
        <f t="shared" si="0"/>
        <v>56756</v>
      </c>
      <c r="F12" s="1">
        <v>20000</v>
      </c>
      <c r="G12" s="1">
        <f t="shared" si="2"/>
        <v>76756</v>
      </c>
      <c r="H12" s="1">
        <f t="shared" si="1"/>
        <v>6140.4800000000005</v>
      </c>
      <c r="I12" s="1">
        <f t="shared" si="3"/>
        <v>82896.479999999996</v>
      </c>
    </row>
    <row r="13" spans="1:9" s="1" customFormat="1" x14ac:dyDescent="0.2">
      <c r="A13" t="s">
        <v>13</v>
      </c>
      <c r="B13" s="2">
        <v>45517</v>
      </c>
      <c r="C13" s="11">
        <v>5520</v>
      </c>
      <c r="D13" s="10">
        <v>34</v>
      </c>
      <c r="E13" s="1">
        <f t="shared" si="0"/>
        <v>187680</v>
      </c>
      <c r="F13" s="1">
        <v>20000</v>
      </c>
      <c r="G13" s="1">
        <f t="shared" si="2"/>
        <v>207680</v>
      </c>
      <c r="H13" s="1">
        <f t="shared" si="1"/>
        <v>16614.400000000001</v>
      </c>
      <c r="I13" s="1">
        <f t="shared" si="3"/>
        <v>224294.39999999999</v>
      </c>
    </row>
    <row r="14" spans="1:9" s="1" customFormat="1" x14ac:dyDescent="0.2">
      <c r="A14" t="s">
        <v>13</v>
      </c>
      <c r="B14" s="2">
        <v>45531</v>
      </c>
      <c r="C14" s="11">
        <v>5520</v>
      </c>
      <c r="D14" s="10">
        <v>20</v>
      </c>
      <c r="E14" s="1">
        <f t="shared" si="0"/>
        <v>110400</v>
      </c>
      <c r="F14" s="1">
        <v>20000</v>
      </c>
      <c r="G14" s="1">
        <f t="shared" si="2"/>
        <v>130400</v>
      </c>
      <c r="H14" s="1">
        <f t="shared" si="1"/>
        <v>10432</v>
      </c>
      <c r="I14" s="1">
        <f t="shared" si="3"/>
        <v>140832</v>
      </c>
    </row>
    <row r="15" spans="1:9" s="1" customFormat="1" x14ac:dyDescent="0.2">
      <c r="A15" t="s">
        <v>14</v>
      </c>
      <c r="B15" s="2">
        <v>45533</v>
      </c>
      <c r="C15" s="11">
        <v>3153</v>
      </c>
      <c r="D15" s="10">
        <v>5.5</v>
      </c>
      <c r="E15" s="1">
        <f t="shared" ref="E15" si="4">+C15*D15</f>
        <v>17341.5</v>
      </c>
      <c r="F15" s="1">
        <v>20000</v>
      </c>
      <c r="G15" s="1">
        <f t="shared" ref="G15" si="5">+E15+F15</f>
        <v>37341.5</v>
      </c>
      <c r="H15" s="1">
        <f t="shared" ref="H15" si="6">+G15*8%</f>
        <v>2987.32</v>
      </c>
      <c r="I15" s="1">
        <f t="shared" ref="I15" si="7">+G15+H15</f>
        <v>40328.82</v>
      </c>
    </row>
    <row r="16" spans="1:9" s="1" customFormat="1" x14ac:dyDescent="0.2">
      <c r="A16" t="s">
        <v>11</v>
      </c>
      <c r="B16" s="2">
        <v>45528</v>
      </c>
      <c r="C16" s="11">
        <v>4054</v>
      </c>
      <c r="D16" s="10">
        <v>7</v>
      </c>
      <c r="E16" s="1">
        <f t="shared" si="0"/>
        <v>28378</v>
      </c>
      <c r="F16" s="1">
        <v>20000</v>
      </c>
      <c r="G16" s="1">
        <f t="shared" si="2"/>
        <v>48378</v>
      </c>
      <c r="H16" s="1">
        <f t="shared" si="1"/>
        <v>3870.2400000000002</v>
      </c>
      <c r="I16" s="1">
        <f t="shared" si="3"/>
        <v>52248.24</v>
      </c>
    </row>
    <row r="17" spans="1:9" s="1" customFormat="1" x14ac:dyDescent="0.2">
      <c r="A17"/>
      <c r="B17" s="2"/>
      <c r="D17" s="5"/>
      <c r="G17" s="1">
        <f>SUM(G2:G16)</f>
        <v>944334.8</v>
      </c>
      <c r="H17" s="1">
        <f>SUM(H2:H16)</f>
        <v>75546.784000000014</v>
      </c>
      <c r="I17" s="1">
        <f>SUM(I2:I16)</f>
        <v>1019881.584</v>
      </c>
    </row>
  </sheetData>
  <autoFilter ref="A1:I17" xr:uid="{00000000-0009-0000-0000-00000E000000}"/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4"/>
  <sheetViews>
    <sheetView workbookViewId="0">
      <selection activeCell="C1" sqref="C1"/>
    </sheetView>
  </sheetViews>
  <sheetFormatPr defaultRowHeight="14.25" x14ac:dyDescent="0.2"/>
  <cols>
    <col min="1" max="1" width="15.625" customWidth="1"/>
    <col min="2" max="2" width="15.875" style="2" customWidth="1"/>
    <col min="3" max="3" width="15" style="1" bestFit="1" customWidth="1"/>
    <col min="4" max="4" width="18.625" style="5" bestFit="1" customWidth="1"/>
    <col min="5" max="5" width="23.25" style="1" bestFit="1" customWidth="1"/>
    <col min="6" max="6" width="18.375" style="1" bestFit="1" customWidth="1"/>
    <col min="7" max="7" width="18" style="1" bestFit="1" customWidth="1"/>
    <col min="8" max="8" width="12.75" style="1" customWidth="1"/>
    <col min="9" max="9" width="22.875" style="1" customWidth="1"/>
    <col min="10" max="10" width="11.125" style="1" bestFit="1" customWidth="1"/>
    <col min="11" max="11" width="12.125" style="1" bestFit="1" customWidth="1"/>
    <col min="12" max="12" width="12.125" bestFit="1" customWidth="1"/>
    <col min="13" max="13" width="11.125" bestFit="1" customWidth="1"/>
  </cols>
  <sheetData>
    <row r="1" spans="1:9" ht="28.5" x14ac:dyDescent="0.2">
      <c r="A1" t="s">
        <v>8</v>
      </c>
      <c r="B1" s="3" t="s">
        <v>9</v>
      </c>
      <c r="C1" s="1" t="s">
        <v>0</v>
      </c>
      <c r="D1" s="9" t="s">
        <v>1</v>
      </c>
      <c r="E1" s="1" t="s">
        <v>2</v>
      </c>
      <c r="F1" s="1" t="s">
        <v>3</v>
      </c>
      <c r="G1" s="1" t="s">
        <v>4</v>
      </c>
      <c r="H1" s="1" t="s">
        <v>7</v>
      </c>
      <c r="I1" s="1" t="s">
        <v>6</v>
      </c>
    </row>
    <row r="2" spans="1:9" x14ac:dyDescent="0.2">
      <c r="A2" t="s">
        <v>10</v>
      </c>
      <c r="B2" s="2">
        <v>45540</v>
      </c>
      <c r="C2" s="11">
        <v>2701</v>
      </c>
      <c r="D2" s="10">
        <v>8.1999999999999993</v>
      </c>
      <c r="E2" s="1">
        <f>+C2*D2</f>
        <v>22148.199999999997</v>
      </c>
      <c r="F2" s="1">
        <v>20000</v>
      </c>
      <c r="G2" s="1">
        <f>+E2+F2</f>
        <v>42148.2</v>
      </c>
      <c r="H2" s="1">
        <f>+G2*8%</f>
        <v>3371.8559999999998</v>
      </c>
      <c r="I2" s="1">
        <f>+G2+H2</f>
        <v>45520.055999999997</v>
      </c>
    </row>
    <row r="3" spans="1:9" x14ac:dyDescent="0.2">
      <c r="A3" t="s">
        <v>14</v>
      </c>
      <c r="B3" s="2">
        <v>45540</v>
      </c>
      <c r="C3" s="11">
        <v>3153</v>
      </c>
      <c r="D3" s="10">
        <v>2.5</v>
      </c>
      <c r="E3" s="1">
        <f t="shared" ref="E3:E13" si="0">+C3*D3</f>
        <v>7882.5</v>
      </c>
      <c r="F3" s="1">
        <v>20000</v>
      </c>
      <c r="G3" s="1">
        <f>+E3+F3</f>
        <v>27882.5</v>
      </c>
      <c r="H3" s="1">
        <f t="shared" ref="H3:H13" si="1">+G3*8%</f>
        <v>2230.6</v>
      </c>
      <c r="I3" s="1">
        <f>+G3+H3</f>
        <v>30113.1</v>
      </c>
    </row>
    <row r="4" spans="1:9" x14ac:dyDescent="0.2">
      <c r="A4" t="s">
        <v>11</v>
      </c>
      <c r="B4" s="2">
        <v>45540</v>
      </c>
      <c r="C4" s="11">
        <v>4054</v>
      </c>
      <c r="D4" s="10">
        <v>4.0999999999999996</v>
      </c>
      <c r="E4" s="1">
        <f t="shared" si="0"/>
        <v>16621.399999999998</v>
      </c>
      <c r="F4" s="1">
        <v>20000</v>
      </c>
      <c r="G4" s="1">
        <f>+E4+F4</f>
        <v>36621.399999999994</v>
      </c>
      <c r="H4" s="1">
        <f t="shared" si="1"/>
        <v>2929.7119999999995</v>
      </c>
      <c r="I4" s="1">
        <f>+G4+H4</f>
        <v>39551.111999999994</v>
      </c>
    </row>
    <row r="5" spans="1:9" s="1" customFormat="1" x14ac:dyDescent="0.2">
      <c r="A5" t="s">
        <v>11</v>
      </c>
      <c r="B5" s="2">
        <v>45542</v>
      </c>
      <c r="C5" s="11">
        <v>4054</v>
      </c>
      <c r="D5" s="10">
        <v>2.5</v>
      </c>
      <c r="E5" s="1">
        <f t="shared" si="0"/>
        <v>10135</v>
      </c>
      <c r="F5" s="1">
        <v>20000</v>
      </c>
      <c r="G5" s="1">
        <f>+E5+F5</f>
        <v>30135</v>
      </c>
      <c r="H5" s="1">
        <f t="shared" si="1"/>
        <v>2410.8000000000002</v>
      </c>
      <c r="I5" s="1">
        <f>+G5+H5</f>
        <v>32545.8</v>
      </c>
    </row>
    <row r="6" spans="1:9" s="1" customFormat="1" x14ac:dyDescent="0.2">
      <c r="A6" t="s">
        <v>11</v>
      </c>
      <c r="B6" s="2">
        <v>45545</v>
      </c>
      <c r="C6" s="11">
        <v>4054</v>
      </c>
      <c r="D6" s="10">
        <v>4.5</v>
      </c>
      <c r="E6" s="1">
        <f t="shared" si="0"/>
        <v>18243</v>
      </c>
      <c r="F6" s="1">
        <v>20000</v>
      </c>
      <c r="G6" s="1">
        <f t="shared" ref="G6:G13" si="2">+E6+F6</f>
        <v>38243</v>
      </c>
      <c r="H6" s="1">
        <f t="shared" si="1"/>
        <v>3059.44</v>
      </c>
      <c r="I6" s="1">
        <f t="shared" ref="I6:I13" si="3">+G6+H6</f>
        <v>41302.44</v>
      </c>
    </row>
    <row r="7" spans="1:9" s="1" customFormat="1" x14ac:dyDescent="0.2">
      <c r="A7" t="s">
        <v>12</v>
      </c>
      <c r="B7" s="2">
        <v>45545</v>
      </c>
      <c r="C7" s="11">
        <v>4054</v>
      </c>
      <c r="D7" s="10">
        <v>4.5</v>
      </c>
      <c r="E7" s="1">
        <f t="shared" si="0"/>
        <v>18243</v>
      </c>
      <c r="F7" s="1">
        <v>20000</v>
      </c>
      <c r="G7" s="1">
        <f t="shared" si="2"/>
        <v>38243</v>
      </c>
      <c r="H7" s="1">
        <f t="shared" si="1"/>
        <v>3059.44</v>
      </c>
      <c r="I7" s="1">
        <f t="shared" si="3"/>
        <v>41302.44</v>
      </c>
    </row>
    <row r="8" spans="1:9" s="1" customFormat="1" x14ac:dyDescent="0.2">
      <c r="A8" t="s">
        <v>14</v>
      </c>
      <c r="B8" s="2">
        <v>45547</v>
      </c>
      <c r="C8" s="11">
        <v>3153</v>
      </c>
      <c r="D8" s="10">
        <v>2.5</v>
      </c>
      <c r="E8" s="1">
        <f t="shared" si="0"/>
        <v>7882.5</v>
      </c>
      <c r="F8" s="1">
        <v>20000</v>
      </c>
      <c r="G8" s="1">
        <f t="shared" si="2"/>
        <v>27882.5</v>
      </c>
      <c r="H8" s="1">
        <f t="shared" si="1"/>
        <v>2230.6</v>
      </c>
      <c r="I8" s="1">
        <f t="shared" si="3"/>
        <v>30113.1</v>
      </c>
    </row>
    <row r="9" spans="1:9" s="1" customFormat="1" x14ac:dyDescent="0.2">
      <c r="A9" t="s">
        <v>11</v>
      </c>
      <c r="B9" s="2">
        <v>45552</v>
      </c>
      <c r="C9" s="11">
        <v>4054</v>
      </c>
      <c r="D9" s="10">
        <v>2.5</v>
      </c>
      <c r="E9" s="1">
        <f t="shared" si="0"/>
        <v>10135</v>
      </c>
      <c r="F9" s="1">
        <v>20000</v>
      </c>
      <c r="G9" s="1">
        <f t="shared" si="2"/>
        <v>30135</v>
      </c>
      <c r="H9" s="1">
        <f t="shared" si="1"/>
        <v>2410.8000000000002</v>
      </c>
      <c r="I9" s="1">
        <f t="shared" si="3"/>
        <v>32545.8</v>
      </c>
    </row>
    <row r="10" spans="1:9" s="1" customFormat="1" x14ac:dyDescent="0.2">
      <c r="A10" t="s">
        <v>13</v>
      </c>
      <c r="B10" s="2">
        <v>45552</v>
      </c>
      <c r="C10" s="11">
        <v>5520</v>
      </c>
      <c r="D10" s="10">
        <v>20</v>
      </c>
      <c r="E10" s="1">
        <f t="shared" si="0"/>
        <v>110400</v>
      </c>
      <c r="F10" s="1">
        <v>20000</v>
      </c>
      <c r="G10" s="1">
        <f t="shared" si="2"/>
        <v>130400</v>
      </c>
      <c r="H10" s="1">
        <f t="shared" si="1"/>
        <v>10432</v>
      </c>
      <c r="I10" s="1">
        <f t="shared" si="3"/>
        <v>140832</v>
      </c>
    </row>
    <row r="11" spans="1:9" s="1" customFormat="1" x14ac:dyDescent="0.2">
      <c r="A11" t="s">
        <v>10</v>
      </c>
      <c r="B11" s="2">
        <v>45554</v>
      </c>
      <c r="C11" s="11">
        <v>2701</v>
      </c>
      <c r="D11" s="10">
        <v>16.5</v>
      </c>
      <c r="E11" s="1">
        <f t="shared" si="0"/>
        <v>44566.5</v>
      </c>
      <c r="F11" s="1">
        <v>20000</v>
      </c>
      <c r="G11" s="1">
        <f t="shared" si="2"/>
        <v>64566.5</v>
      </c>
      <c r="H11" s="1">
        <f t="shared" si="1"/>
        <v>5165.32</v>
      </c>
      <c r="I11" s="1">
        <f t="shared" si="3"/>
        <v>69731.820000000007</v>
      </c>
    </row>
    <row r="12" spans="1:9" s="1" customFormat="1" x14ac:dyDescent="0.2">
      <c r="A12" t="s">
        <v>12</v>
      </c>
      <c r="B12" s="2">
        <v>45559</v>
      </c>
      <c r="C12" s="11">
        <v>4054</v>
      </c>
      <c r="D12" s="10">
        <v>5</v>
      </c>
      <c r="E12" s="1">
        <f t="shared" si="0"/>
        <v>20270</v>
      </c>
      <c r="F12" s="1">
        <v>20000</v>
      </c>
      <c r="G12" s="1">
        <f t="shared" si="2"/>
        <v>40270</v>
      </c>
      <c r="H12" s="1">
        <f t="shared" si="1"/>
        <v>3221.6</v>
      </c>
      <c r="I12" s="1">
        <f t="shared" si="3"/>
        <v>43491.6</v>
      </c>
    </row>
    <row r="13" spans="1:9" s="1" customFormat="1" x14ac:dyDescent="0.2">
      <c r="A13" t="s">
        <v>11</v>
      </c>
      <c r="B13" s="2">
        <v>45563</v>
      </c>
      <c r="C13" s="11">
        <v>4054</v>
      </c>
      <c r="D13" s="10">
        <v>2.8</v>
      </c>
      <c r="E13" s="1">
        <f t="shared" si="0"/>
        <v>11351.199999999999</v>
      </c>
      <c r="F13" s="1">
        <v>20000</v>
      </c>
      <c r="G13" s="1">
        <f t="shared" si="2"/>
        <v>31351.199999999997</v>
      </c>
      <c r="H13" s="1">
        <f t="shared" si="1"/>
        <v>2508.096</v>
      </c>
      <c r="I13" s="1">
        <f t="shared" si="3"/>
        <v>33859.295999999995</v>
      </c>
    </row>
    <row r="14" spans="1:9" s="1" customFormat="1" x14ac:dyDescent="0.2">
      <c r="A14"/>
      <c r="B14" s="2"/>
      <c r="D14" s="5"/>
      <c r="G14" s="1">
        <f>SUM(G2:G13)</f>
        <v>537878.29999999993</v>
      </c>
      <c r="H14" s="1">
        <f>SUM(H2:H13)</f>
        <v>43030.263999999996</v>
      </c>
      <c r="I14" s="1">
        <f>SUM(I2:I13)</f>
        <v>580908.56400000001</v>
      </c>
    </row>
  </sheetData>
  <autoFilter ref="A1:I14" xr:uid="{00000000-0009-0000-0000-00000F000000}"/>
  <pageMargins left="0.7" right="0.7" top="0.75" bottom="0.75" header="0.3" footer="0.3"/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20"/>
  <sheetViews>
    <sheetView workbookViewId="0">
      <selection activeCell="C1" sqref="C1"/>
    </sheetView>
  </sheetViews>
  <sheetFormatPr defaultRowHeight="14.25" x14ac:dyDescent="0.2"/>
  <cols>
    <col min="1" max="1" width="15.625" customWidth="1"/>
    <col min="2" max="2" width="15.875" style="2" customWidth="1"/>
    <col min="3" max="3" width="15" style="1" bestFit="1" customWidth="1"/>
    <col min="4" max="4" width="18.625" style="5" bestFit="1" customWidth="1"/>
    <col min="5" max="5" width="23.25" style="1" bestFit="1" customWidth="1"/>
    <col min="6" max="6" width="18.375" style="1" bestFit="1" customWidth="1"/>
    <col min="7" max="7" width="18" style="1" bestFit="1" customWidth="1"/>
    <col min="8" max="8" width="12.75" style="1" customWidth="1"/>
    <col min="9" max="9" width="22.875" style="1" customWidth="1"/>
    <col min="10" max="10" width="11.125" style="1" bestFit="1" customWidth="1"/>
    <col min="11" max="11" width="12.125" style="1" bestFit="1" customWidth="1"/>
    <col min="12" max="12" width="12.125" bestFit="1" customWidth="1"/>
    <col min="13" max="13" width="11.125" bestFit="1" customWidth="1"/>
  </cols>
  <sheetData>
    <row r="1" spans="1:9" ht="28.5" x14ac:dyDescent="0.2">
      <c r="A1" t="s">
        <v>8</v>
      </c>
      <c r="B1" s="3" t="s">
        <v>9</v>
      </c>
      <c r="C1" s="1" t="s">
        <v>0</v>
      </c>
      <c r="D1" s="9" t="s">
        <v>1</v>
      </c>
      <c r="E1" s="1" t="s">
        <v>2</v>
      </c>
      <c r="F1" s="1" t="s">
        <v>3</v>
      </c>
      <c r="G1" s="1" t="s">
        <v>4</v>
      </c>
      <c r="H1" s="1" t="s">
        <v>7</v>
      </c>
      <c r="I1" s="1" t="s">
        <v>6</v>
      </c>
    </row>
    <row r="2" spans="1:9" x14ac:dyDescent="0.2">
      <c r="A2" t="s">
        <v>10</v>
      </c>
      <c r="B2" s="2">
        <v>45568</v>
      </c>
      <c r="C2" s="11">
        <v>2598</v>
      </c>
      <c r="D2" s="10">
        <v>9.5</v>
      </c>
      <c r="E2" s="1">
        <f>+C2*D2</f>
        <v>24681</v>
      </c>
      <c r="F2" s="1">
        <v>20000</v>
      </c>
      <c r="G2" s="1">
        <f>+E2+F2</f>
        <v>44681</v>
      </c>
      <c r="H2" s="1">
        <f>+G2*8%</f>
        <v>3574.48</v>
      </c>
      <c r="I2" s="1">
        <f>+G2+H2</f>
        <v>48255.48</v>
      </c>
    </row>
    <row r="3" spans="1:9" x14ac:dyDescent="0.2">
      <c r="A3" t="s">
        <v>13</v>
      </c>
      <c r="B3" s="2">
        <v>45566</v>
      </c>
      <c r="C3" s="11">
        <v>5310</v>
      </c>
      <c r="D3" s="10">
        <v>24</v>
      </c>
      <c r="E3" s="1">
        <f t="shared" ref="E3:E19" si="0">+C3*D3</f>
        <v>127440</v>
      </c>
      <c r="F3" s="1">
        <v>20000</v>
      </c>
      <c r="G3" s="1">
        <f>+E3+F3</f>
        <v>147440</v>
      </c>
      <c r="H3" s="1">
        <f t="shared" ref="H3:H19" si="1">+G3*8%</f>
        <v>11795.2</v>
      </c>
      <c r="I3" s="1">
        <f>+G3+H3</f>
        <v>159235.20000000001</v>
      </c>
    </row>
    <row r="4" spans="1:9" x14ac:dyDescent="0.2">
      <c r="A4" t="s">
        <v>11</v>
      </c>
      <c r="B4" s="2">
        <v>45573</v>
      </c>
      <c r="C4" s="11">
        <v>3899</v>
      </c>
      <c r="D4" s="10">
        <v>5.5</v>
      </c>
      <c r="E4" s="1">
        <f t="shared" si="0"/>
        <v>21444.5</v>
      </c>
      <c r="F4" s="1">
        <v>20000</v>
      </c>
      <c r="G4" s="1">
        <f>+E4+F4</f>
        <v>41444.5</v>
      </c>
      <c r="H4" s="1">
        <f t="shared" si="1"/>
        <v>3315.56</v>
      </c>
      <c r="I4" s="1">
        <f>+G4+H4</f>
        <v>44760.06</v>
      </c>
    </row>
    <row r="5" spans="1:9" s="1" customFormat="1" x14ac:dyDescent="0.2">
      <c r="A5" t="s">
        <v>12</v>
      </c>
      <c r="B5" s="2">
        <v>45573</v>
      </c>
      <c r="C5" s="11">
        <v>3899</v>
      </c>
      <c r="D5" s="10">
        <v>12</v>
      </c>
      <c r="E5" s="1">
        <f t="shared" si="0"/>
        <v>46788</v>
      </c>
      <c r="F5" s="1">
        <v>20000</v>
      </c>
      <c r="G5" s="1">
        <f>+E5+F5</f>
        <v>66788</v>
      </c>
      <c r="H5" s="1">
        <f t="shared" si="1"/>
        <v>5343.04</v>
      </c>
      <c r="I5" s="1">
        <f>+G5+H5</f>
        <v>72131.039999999994</v>
      </c>
    </row>
    <row r="6" spans="1:9" s="1" customFormat="1" x14ac:dyDescent="0.2">
      <c r="A6" t="s">
        <v>14</v>
      </c>
      <c r="B6" s="2">
        <v>45577</v>
      </c>
      <c r="C6" s="11">
        <v>3033</v>
      </c>
      <c r="D6" s="10">
        <v>2.5</v>
      </c>
      <c r="E6" s="1">
        <f t="shared" si="0"/>
        <v>7582.5</v>
      </c>
      <c r="F6" s="1">
        <v>20000</v>
      </c>
      <c r="G6" s="1">
        <f t="shared" ref="G6:G19" si="2">+E6+F6</f>
        <v>27582.5</v>
      </c>
      <c r="H6" s="1">
        <f t="shared" si="1"/>
        <v>2206.6</v>
      </c>
      <c r="I6" s="1">
        <f t="shared" ref="I6:I19" si="3">+G6+H6</f>
        <v>29789.1</v>
      </c>
    </row>
    <row r="7" spans="1:9" s="1" customFormat="1" x14ac:dyDescent="0.2">
      <c r="A7" t="s">
        <v>12</v>
      </c>
      <c r="B7" s="2">
        <v>45577</v>
      </c>
      <c r="C7" s="11">
        <v>3899</v>
      </c>
      <c r="D7" s="10">
        <v>4</v>
      </c>
      <c r="E7" s="1">
        <f t="shared" si="0"/>
        <v>15596</v>
      </c>
      <c r="F7" s="1">
        <v>20000</v>
      </c>
      <c r="G7" s="1">
        <f t="shared" si="2"/>
        <v>35596</v>
      </c>
      <c r="H7" s="1">
        <f t="shared" si="1"/>
        <v>2847.68</v>
      </c>
      <c r="I7" s="1">
        <f t="shared" si="3"/>
        <v>38443.68</v>
      </c>
    </row>
    <row r="8" spans="1:9" s="1" customFormat="1" x14ac:dyDescent="0.2">
      <c r="A8" t="s">
        <v>11</v>
      </c>
      <c r="B8" s="2">
        <v>45580</v>
      </c>
      <c r="C8" s="11">
        <v>3899</v>
      </c>
      <c r="D8" s="10">
        <v>5.8</v>
      </c>
      <c r="E8" s="1">
        <f t="shared" ref="E8:E13" si="4">+C8*D8</f>
        <v>22614.2</v>
      </c>
      <c r="F8" s="1">
        <v>20000</v>
      </c>
      <c r="G8" s="1">
        <f t="shared" ref="G8:G13" si="5">+E8+F8</f>
        <v>42614.2</v>
      </c>
      <c r="H8" s="1">
        <f t="shared" ref="H8:H13" si="6">+G8*8%</f>
        <v>3409.136</v>
      </c>
      <c r="I8" s="1">
        <f t="shared" ref="I8:I13" si="7">+G8+H8</f>
        <v>46023.335999999996</v>
      </c>
    </row>
    <row r="9" spans="1:9" s="1" customFormat="1" x14ac:dyDescent="0.2">
      <c r="A9" t="s">
        <v>14</v>
      </c>
      <c r="B9" s="2">
        <v>45573</v>
      </c>
      <c r="C9" s="11">
        <v>3033</v>
      </c>
      <c r="D9" s="10">
        <v>7</v>
      </c>
      <c r="E9" s="1">
        <f t="shared" si="4"/>
        <v>21231</v>
      </c>
      <c r="F9" s="1">
        <v>20000</v>
      </c>
      <c r="G9" s="1">
        <f t="shared" si="5"/>
        <v>41231</v>
      </c>
      <c r="H9" s="1">
        <f t="shared" si="6"/>
        <v>3298.48</v>
      </c>
      <c r="I9" s="1">
        <f t="shared" si="7"/>
        <v>44529.48</v>
      </c>
    </row>
    <row r="10" spans="1:9" s="1" customFormat="1" x14ac:dyDescent="0.2">
      <c r="A10" t="s">
        <v>13</v>
      </c>
      <c r="B10" s="2">
        <v>45577</v>
      </c>
      <c r="C10" s="11">
        <v>5310</v>
      </c>
      <c r="D10" s="10">
        <v>14</v>
      </c>
      <c r="E10" s="1">
        <f t="shared" si="4"/>
        <v>74340</v>
      </c>
      <c r="F10" s="1">
        <v>20000</v>
      </c>
      <c r="G10" s="1">
        <f t="shared" si="5"/>
        <v>94340</v>
      </c>
      <c r="H10" s="1">
        <f t="shared" si="6"/>
        <v>7547.2</v>
      </c>
      <c r="I10" s="1">
        <f t="shared" si="7"/>
        <v>101887.2</v>
      </c>
    </row>
    <row r="11" spans="1:9" s="1" customFormat="1" x14ac:dyDescent="0.2">
      <c r="A11" t="s">
        <v>11</v>
      </c>
      <c r="B11" s="2">
        <v>45587</v>
      </c>
      <c r="C11" s="11">
        <v>3899</v>
      </c>
      <c r="D11" s="10">
        <v>4</v>
      </c>
      <c r="E11" s="1">
        <f t="shared" si="4"/>
        <v>15596</v>
      </c>
      <c r="F11" s="1">
        <v>20000</v>
      </c>
      <c r="G11" s="1">
        <f t="shared" si="5"/>
        <v>35596</v>
      </c>
      <c r="H11" s="1">
        <f t="shared" si="6"/>
        <v>2847.68</v>
      </c>
      <c r="I11" s="1">
        <f t="shared" si="7"/>
        <v>38443.68</v>
      </c>
    </row>
    <row r="12" spans="1:9" s="1" customFormat="1" x14ac:dyDescent="0.2">
      <c r="A12" t="s">
        <v>10</v>
      </c>
      <c r="B12" s="2">
        <v>45589</v>
      </c>
      <c r="C12" s="11">
        <v>2598</v>
      </c>
      <c r="D12" s="10">
        <v>12.5</v>
      </c>
      <c r="E12" s="1">
        <f t="shared" si="4"/>
        <v>32475</v>
      </c>
      <c r="F12" s="1">
        <v>20000</v>
      </c>
      <c r="G12" s="1">
        <f t="shared" si="5"/>
        <v>52475</v>
      </c>
      <c r="H12" s="1">
        <f t="shared" si="6"/>
        <v>4198</v>
      </c>
      <c r="I12" s="1">
        <f t="shared" si="7"/>
        <v>56673</v>
      </c>
    </row>
    <row r="13" spans="1:9" s="1" customFormat="1" x14ac:dyDescent="0.2">
      <c r="A13" t="s">
        <v>14</v>
      </c>
      <c r="B13" s="2">
        <v>45589</v>
      </c>
      <c r="C13" s="11">
        <v>3033</v>
      </c>
      <c r="D13" s="10">
        <v>2.5</v>
      </c>
      <c r="E13" s="1">
        <f t="shared" si="4"/>
        <v>7582.5</v>
      </c>
      <c r="F13" s="1">
        <v>20000</v>
      </c>
      <c r="G13" s="1">
        <f t="shared" si="5"/>
        <v>27582.5</v>
      </c>
      <c r="H13" s="1">
        <f t="shared" si="6"/>
        <v>2206.6</v>
      </c>
      <c r="I13" s="1">
        <f t="shared" si="7"/>
        <v>29789.1</v>
      </c>
    </row>
    <row r="14" spans="1:9" s="1" customFormat="1" x14ac:dyDescent="0.2">
      <c r="A14" t="s">
        <v>14</v>
      </c>
      <c r="B14" s="2">
        <v>45594</v>
      </c>
      <c r="C14" s="11">
        <v>3033</v>
      </c>
      <c r="D14" s="10">
        <v>2.5</v>
      </c>
      <c r="E14" s="1">
        <f t="shared" si="0"/>
        <v>7582.5</v>
      </c>
      <c r="F14" s="1">
        <v>20000</v>
      </c>
      <c r="G14" s="1">
        <f t="shared" si="2"/>
        <v>27582.5</v>
      </c>
      <c r="H14" s="1">
        <f t="shared" si="1"/>
        <v>2206.6</v>
      </c>
      <c r="I14" s="1">
        <f t="shared" si="3"/>
        <v>29789.1</v>
      </c>
    </row>
    <row r="15" spans="1:9" s="1" customFormat="1" x14ac:dyDescent="0.2">
      <c r="A15" t="s">
        <v>11</v>
      </c>
      <c r="B15" s="2">
        <v>45594</v>
      </c>
      <c r="C15" s="11">
        <v>3899</v>
      </c>
      <c r="D15" s="10">
        <v>2.5</v>
      </c>
      <c r="E15" s="1">
        <f t="shared" si="0"/>
        <v>9747.5</v>
      </c>
      <c r="F15" s="1">
        <v>20000</v>
      </c>
      <c r="G15" s="1">
        <f t="shared" si="2"/>
        <v>29747.5</v>
      </c>
      <c r="H15" s="1">
        <f t="shared" si="1"/>
        <v>2379.8000000000002</v>
      </c>
      <c r="I15" s="1">
        <f t="shared" si="3"/>
        <v>32127.3</v>
      </c>
    </row>
    <row r="16" spans="1:9" s="1" customFormat="1" x14ac:dyDescent="0.2">
      <c r="A16" t="s">
        <v>13</v>
      </c>
      <c r="B16" s="2">
        <v>45594</v>
      </c>
      <c r="C16" s="11">
        <v>5310</v>
      </c>
      <c r="D16" s="10">
        <v>24</v>
      </c>
      <c r="E16" s="1">
        <f t="shared" si="0"/>
        <v>127440</v>
      </c>
      <c r="F16" s="1">
        <v>20000</v>
      </c>
      <c r="G16" s="1">
        <f t="shared" si="2"/>
        <v>147440</v>
      </c>
      <c r="H16" s="1">
        <f t="shared" si="1"/>
        <v>11795.2</v>
      </c>
      <c r="I16" s="1">
        <f t="shared" si="3"/>
        <v>159235.20000000001</v>
      </c>
    </row>
    <row r="17" spans="1:9" s="1" customFormat="1" x14ac:dyDescent="0.2">
      <c r="A17" t="s">
        <v>10</v>
      </c>
      <c r="B17" s="2">
        <v>45596</v>
      </c>
      <c r="C17" s="11">
        <v>2598</v>
      </c>
      <c r="D17" s="10">
        <v>9</v>
      </c>
      <c r="E17" s="1">
        <f t="shared" si="0"/>
        <v>23382</v>
      </c>
      <c r="F17" s="1">
        <v>20000</v>
      </c>
      <c r="G17" s="1">
        <f t="shared" si="2"/>
        <v>43382</v>
      </c>
      <c r="H17" s="1">
        <f t="shared" si="1"/>
        <v>3470.56</v>
      </c>
      <c r="I17" s="1">
        <f t="shared" si="3"/>
        <v>46852.56</v>
      </c>
    </row>
    <row r="18" spans="1:9" s="1" customFormat="1" x14ac:dyDescent="0.2">
      <c r="A18" t="s">
        <v>14</v>
      </c>
      <c r="B18" s="2">
        <v>45596</v>
      </c>
      <c r="C18" s="11">
        <v>3033</v>
      </c>
      <c r="D18" s="10">
        <v>2.5</v>
      </c>
      <c r="E18" s="1">
        <f t="shared" si="0"/>
        <v>7582.5</v>
      </c>
      <c r="F18" s="1">
        <v>20000</v>
      </c>
      <c r="G18" s="1">
        <f t="shared" si="2"/>
        <v>27582.5</v>
      </c>
      <c r="H18" s="1">
        <f t="shared" si="1"/>
        <v>2206.6</v>
      </c>
      <c r="I18" s="1">
        <f t="shared" si="3"/>
        <v>29789.1</v>
      </c>
    </row>
    <row r="19" spans="1:9" s="1" customFormat="1" x14ac:dyDescent="0.2">
      <c r="A19" t="s">
        <v>12</v>
      </c>
      <c r="B19" s="2">
        <v>45594</v>
      </c>
      <c r="C19" s="11">
        <v>3899</v>
      </c>
      <c r="D19" s="10">
        <v>9.5</v>
      </c>
      <c r="E19" s="1">
        <f t="shared" si="0"/>
        <v>37040.5</v>
      </c>
      <c r="F19" s="1">
        <v>20000</v>
      </c>
      <c r="G19" s="1">
        <f t="shared" si="2"/>
        <v>57040.5</v>
      </c>
      <c r="H19" s="1">
        <f t="shared" si="1"/>
        <v>4563.24</v>
      </c>
      <c r="I19" s="1">
        <f t="shared" si="3"/>
        <v>61603.74</v>
      </c>
    </row>
    <row r="20" spans="1:9" s="1" customFormat="1" x14ac:dyDescent="0.2">
      <c r="A20"/>
      <c r="B20" s="2"/>
      <c r="D20" s="5"/>
      <c r="G20" s="1">
        <f>SUM(G2:G19)</f>
        <v>990145.7</v>
      </c>
      <c r="H20" s="1">
        <f>SUM(H2:H19)</f>
        <v>79211.656000000003</v>
      </c>
      <c r="I20" s="1">
        <f>SUM(I2:I19)</f>
        <v>1069357.3560000001</v>
      </c>
    </row>
  </sheetData>
  <autoFilter ref="A1:I20" xr:uid="{00000000-0009-0000-0000-000010000000}"/>
  <pageMargins left="0.7" right="0.7" top="0.75" bottom="0.75" header="0.3" footer="0.3"/>
  <legacy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K18"/>
  <sheetViews>
    <sheetView workbookViewId="0">
      <selection activeCell="C1" sqref="C1"/>
    </sheetView>
  </sheetViews>
  <sheetFormatPr defaultRowHeight="14.25" x14ac:dyDescent="0.2"/>
  <cols>
    <col min="1" max="1" width="15.625" customWidth="1"/>
    <col min="2" max="2" width="15.875" style="2" customWidth="1"/>
    <col min="3" max="3" width="15" style="1" bestFit="1" customWidth="1"/>
    <col min="4" max="4" width="18.625" style="5" bestFit="1" customWidth="1"/>
    <col min="5" max="5" width="23.25" style="1" bestFit="1" customWidth="1"/>
    <col min="6" max="6" width="18.375" style="1" bestFit="1" customWidth="1"/>
    <col min="7" max="7" width="18" style="1" bestFit="1" customWidth="1"/>
    <col min="8" max="8" width="12.75" style="1" customWidth="1"/>
    <col min="9" max="9" width="22.875" style="1" customWidth="1"/>
    <col min="10" max="10" width="11.125" style="1" bestFit="1" customWidth="1"/>
    <col min="11" max="11" width="12.125" style="1" bestFit="1" customWidth="1"/>
    <col min="12" max="12" width="12.125" bestFit="1" customWidth="1"/>
    <col min="13" max="13" width="11.125" bestFit="1" customWidth="1"/>
  </cols>
  <sheetData>
    <row r="1" spans="1:9" ht="28.5" x14ac:dyDescent="0.2">
      <c r="A1" t="s">
        <v>8</v>
      </c>
      <c r="B1" s="3" t="s">
        <v>9</v>
      </c>
      <c r="C1" s="1" t="s">
        <v>0</v>
      </c>
      <c r="D1" s="9" t="s">
        <v>1</v>
      </c>
      <c r="E1" s="1" t="s">
        <v>2</v>
      </c>
      <c r="F1" s="1" t="s">
        <v>3</v>
      </c>
      <c r="G1" s="1" t="s">
        <v>4</v>
      </c>
      <c r="H1" s="1" t="s">
        <v>7</v>
      </c>
      <c r="I1" s="1" t="s">
        <v>6</v>
      </c>
    </row>
    <row r="2" spans="1:9" x14ac:dyDescent="0.2">
      <c r="A2" t="s">
        <v>11</v>
      </c>
      <c r="B2" s="2">
        <v>45598</v>
      </c>
      <c r="C2" s="11">
        <v>3899</v>
      </c>
      <c r="D2" s="10">
        <v>6.5</v>
      </c>
      <c r="E2" s="1">
        <f>+C2*D2</f>
        <v>25343.5</v>
      </c>
      <c r="F2" s="1">
        <v>20000</v>
      </c>
      <c r="G2" s="1">
        <f>+E2+F2</f>
        <v>45343.5</v>
      </c>
      <c r="H2" s="1">
        <f>+G2*8%</f>
        <v>3627.48</v>
      </c>
      <c r="I2" s="1">
        <f>+G2+H2</f>
        <v>48970.98</v>
      </c>
    </row>
    <row r="3" spans="1:9" x14ac:dyDescent="0.2">
      <c r="A3" t="s">
        <v>12</v>
      </c>
      <c r="B3" s="2">
        <v>45598</v>
      </c>
      <c r="C3" s="11">
        <v>3899</v>
      </c>
      <c r="D3" s="10">
        <v>14.5</v>
      </c>
      <c r="E3" s="1">
        <f t="shared" ref="E3:E17" si="0">+C3*D3</f>
        <v>56535.5</v>
      </c>
      <c r="F3" s="1">
        <v>20000</v>
      </c>
      <c r="G3" s="1">
        <f>+E3+F3</f>
        <v>76535.5</v>
      </c>
      <c r="H3" s="1">
        <f t="shared" ref="H3:H17" si="1">+G3*8%</f>
        <v>6122.84</v>
      </c>
      <c r="I3" s="1">
        <f>+G3+H3</f>
        <v>82658.34</v>
      </c>
    </row>
    <row r="4" spans="1:9" x14ac:dyDescent="0.2">
      <c r="A4" t="s">
        <v>12</v>
      </c>
      <c r="B4" s="2">
        <v>45601</v>
      </c>
      <c r="C4" s="11">
        <v>3899</v>
      </c>
      <c r="D4" s="10">
        <v>9.5</v>
      </c>
      <c r="E4" s="1">
        <f t="shared" si="0"/>
        <v>37040.5</v>
      </c>
      <c r="F4" s="1">
        <v>20000</v>
      </c>
      <c r="G4" s="1">
        <f>+E4+F4</f>
        <v>57040.5</v>
      </c>
      <c r="H4" s="1">
        <f t="shared" si="1"/>
        <v>4563.24</v>
      </c>
      <c r="I4" s="1">
        <f>+G4+H4</f>
        <v>61603.74</v>
      </c>
    </row>
    <row r="5" spans="1:9" s="1" customFormat="1" x14ac:dyDescent="0.2">
      <c r="A5" t="s">
        <v>13</v>
      </c>
      <c r="B5" s="2">
        <v>45601</v>
      </c>
      <c r="C5" s="11">
        <v>5310</v>
      </c>
      <c r="D5" s="10">
        <v>20</v>
      </c>
      <c r="E5" s="1">
        <f t="shared" si="0"/>
        <v>106200</v>
      </c>
      <c r="F5" s="1">
        <v>20000</v>
      </c>
      <c r="G5" s="1">
        <f>+E5+F5</f>
        <v>126200</v>
      </c>
      <c r="H5" s="1">
        <f t="shared" si="1"/>
        <v>10096</v>
      </c>
      <c r="I5" s="1">
        <f>+G5+H5</f>
        <v>136296</v>
      </c>
    </row>
    <row r="6" spans="1:9" s="1" customFormat="1" x14ac:dyDescent="0.2">
      <c r="A6" t="s">
        <v>11</v>
      </c>
      <c r="B6" s="2">
        <v>45605</v>
      </c>
      <c r="C6" s="11">
        <v>3899</v>
      </c>
      <c r="D6" s="10">
        <v>6.8</v>
      </c>
      <c r="E6" s="1">
        <f t="shared" si="0"/>
        <v>26513.200000000001</v>
      </c>
      <c r="F6" s="1">
        <v>20000</v>
      </c>
      <c r="G6" s="1">
        <f t="shared" ref="G6:G17" si="2">+E6+F6</f>
        <v>46513.2</v>
      </c>
      <c r="H6" s="1">
        <f t="shared" si="1"/>
        <v>3721.056</v>
      </c>
      <c r="I6" s="1">
        <f t="shared" ref="I6:I17" si="3">+G6+H6</f>
        <v>50234.255999999994</v>
      </c>
    </row>
    <row r="7" spans="1:9" s="1" customFormat="1" x14ac:dyDescent="0.2">
      <c r="A7" t="s">
        <v>10</v>
      </c>
      <c r="B7" s="2">
        <v>45608</v>
      </c>
      <c r="C7" s="11">
        <v>2598</v>
      </c>
      <c r="D7" s="10">
        <v>19</v>
      </c>
      <c r="E7" s="1">
        <f t="shared" si="0"/>
        <v>49362</v>
      </c>
      <c r="F7" s="1">
        <v>20000</v>
      </c>
      <c r="G7" s="1">
        <f t="shared" si="2"/>
        <v>69362</v>
      </c>
      <c r="H7" s="1">
        <f t="shared" si="1"/>
        <v>5548.96</v>
      </c>
      <c r="I7" s="1">
        <f t="shared" si="3"/>
        <v>74910.960000000006</v>
      </c>
    </row>
    <row r="8" spans="1:9" s="1" customFormat="1" x14ac:dyDescent="0.2">
      <c r="A8" t="s">
        <v>12</v>
      </c>
      <c r="B8" s="2">
        <v>45608</v>
      </c>
      <c r="C8" s="11">
        <v>3899</v>
      </c>
      <c r="D8" s="10">
        <v>4.8</v>
      </c>
      <c r="E8" s="1">
        <f t="shared" si="0"/>
        <v>18715.2</v>
      </c>
      <c r="F8" s="1">
        <v>20000</v>
      </c>
      <c r="G8" s="1">
        <f t="shared" si="2"/>
        <v>38715.199999999997</v>
      </c>
      <c r="H8" s="1">
        <f t="shared" si="1"/>
        <v>3097.2159999999999</v>
      </c>
      <c r="I8" s="1">
        <f t="shared" si="3"/>
        <v>41812.415999999997</v>
      </c>
    </row>
    <row r="9" spans="1:9" s="1" customFormat="1" x14ac:dyDescent="0.2">
      <c r="A9" t="s">
        <v>13</v>
      </c>
      <c r="B9" s="2">
        <v>45608</v>
      </c>
      <c r="C9" s="11">
        <v>5310</v>
      </c>
      <c r="D9" s="10">
        <v>24</v>
      </c>
      <c r="E9" s="1">
        <f t="shared" si="0"/>
        <v>127440</v>
      </c>
      <c r="F9" s="1">
        <v>20000</v>
      </c>
      <c r="G9" s="1">
        <f t="shared" si="2"/>
        <v>147440</v>
      </c>
      <c r="H9" s="1">
        <f t="shared" si="1"/>
        <v>11795.2</v>
      </c>
      <c r="I9" s="1">
        <f t="shared" si="3"/>
        <v>159235.20000000001</v>
      </c>
    </row>
    <row r="10" spans="1:9" s="1" customFormat="1" x14ac:dyDescent="0.2">
      <c r="A10" t="s">
        <v>12</v>
      </c>
      <c r="B10" s="2">
        <v>45612</v>
      </c>
      <c r="C10" s="11">
        <v>3899</v>
      </c>
      <c r="D10" s="10">
        <v>15</v>
      </c>
      <c r="E10" s="1">
        <f t="shared" si="0"/>
        <v>58485</v>
      </c>
      <c r="F10" s="1">
        <v>20000</v>
      </c>
      <c r="G10" s="1">
        <f t="shared" si="2"/>
        <v>78485</v>
      </c>
      <c r="H10" s="1">
        <f t="shared" si="1"/>
        <v>6278.8</v>
      </c>
      <c r="I10" s="1">
        <f t="shared" si="3"/>
        <v>84763.8</v>
      </c>
    </row>
    <row r="11" spans="1:9" s="1" customFormat="1" x14ac:dyDescent="0.2">
      <c r="A11" t="s">
        <v>14</v>
      </c>
      <c r="B11" s="2">
        <v>45617</v>
      </c>
      <c r="C11" s="11">
        <v>3033</v>
      </c>
      <c r="D11" s="10">
        <v>6.5</v>
      </c>
      <c r="E11" s="1">
        <f t="shared" si="0"/>
        <v>19714.5</v>
      </c>
      <c r="F11" s="1">
        <v>20000</v>
      </c>
      <c r="G11" s="1">
        <f t="shared" si="2"/>
        <v>39714.5</v>
      </c>
      <c r="H11" s="1">
        <f t="shared" si="1"/>
        <v>3177.16</v>
      </c>
      <c r="I11" s="1">
        <f t="shared" si="3"/>
        <v>42891.66</v>
      </c>
    </row>
    <row r="12" spans="1:9" s="1" customFormat="1" x14ac:dyDescent="0.2">
      <c r="A12" t="s">
        <v>11</v>
      </c>
      <c r="B12" s="2">
        <v>45617</v>
      </c>
      <c r="C12" s="11">
        <v>3899</v>
      </c>
      <c r="D12" s="10">
        <v>9.8000000000000007</v>
      </c>
      <c r="E12" s="1">
        <f t="shared" si="0"/>
        <v>38210.200000000004</v>
      </c>
      <c r="F12" s="1">
        <v>20000</v>
      </c>
      <c r="G12" s="1">
        <f t="shared" si="2"/>
        <v>58210.200000000004</v>
      </c>
      <c r="H12" s="1">
        <f t="shared" si="1"/>
        <v>4656.8160000000007</v>
      </c>
      <c r="I12" s="1">
        <f t="shared" si="3"/>
        <v>62867.016000000003</v>
      </c>
    </row>
    <row r="13" spans="1:9" s="1" customFormat="1" x14ac:dyDescent="0.2">
      <c r="A13" t="s">
        <v>12</v>
      </c>
      <c r="B13" s="2">
        <v>45617</v>
      </c>
      <c r="C13" s="11">
        <v>3899</v>
      </c>
      <c r="D13" s="10">
        <v>6.5</v>
      </c>
      <c r="E13" s="1">
        <f t="shared" si="0"/>
        <v>25343.5</v>
      </c>
      <c r="F13" s="1">
        <v>20000</v>
      </c>
      <c r="G13" s="1">
        <f t="shared" si="2"/>
        <v>45343.5</v>
      </c>
      <c r="H13" s="1">
        <f t="shared" si="1"/>
        <v>3627.48</v>
      </c>
      <c r="I13" s="1">
        <f t="shared" si="3"/>
        <v>48970.98</v>
      </c>
    </row>
    <row r="14" spans="1:9" s="1" customFormat="1" x14ac:dyDescent="0.2">
      <c r="A14" t="s">
        <v>10</v>
      </c>
      <c r="B14" s="2">
        <v>45622</v>
      </c>
      <c r="C14" s="11">
        <v>2598</v>
      </c>
      <c r="D14" s="10">
        <v>13</v>
      </c>
      <c r="E14" s="1">
        <f t="shared" si="0"/>
        <v>33774</v>
      </c>
      <c r="F14" s="1">
        <v>20000</v>
      </c>
      <c r="G14" s="1">
        <f t="shared" si="2"/>
        <v>53774</v>
      </c>
      <c r="H14" s="1">
        <f t="shared" si="1"/>
        <v>4301.92</v>
      </c>
      <c r="I14" s="1">
        <f t="shared" si="3"/>
        <v>58075.92</v>
      </c>
    </row>
    <row r="15" spans="1:9" s="1" customFormat="1" x14ac:dyDescent="0.2">
      <c r="A15" t="s">
        <v>12</v>
      </c>
      <c r="B15" s="2">
        <v>45622</v>
      </c>
      <c r="C15" s="11">
        <v>3899</v>
      </c>
      <c r="D15" s="10">
        <v>15.5</v>
      </c>
      <c r="E15" s="1">
        <f t="shared" si="0"/>
        <v>60434.5</v>
      </c>
      <c r="F15" s="1">
        <v>20000</v>
      </c>
      <c r="G15" s="1">
        <f t="shared" si="2"/>
        <v>80434.5</v>
      </c>
      <c r="H15" s="1">
        <f t="shared" si="1"/>
        <v>6434.76</v>
      </c>
      <c r="I15" s="1">
        <f t="shared" si="3"/>
        <v>86869.26</v>
      </c>
    </row>
    <row r="16" spans="1:9" s="1" customFormat="1" x14ac:dyDescent="0.2">
      <c r="A16" t="s">
        <v>13</v>
      </c>
      <c r="B16" s="2">
        <v>45622</v>
      </c>
      <c r="C16" s="11">
        <v>5310</v>
      </c>
      <c r="D16" s="10">
        <v>19</v>
      </c>
      <c r="E16" s="1">
        <f t="shared" si="0"/>
        <v>100890</v>
      </c>
      <c r="F16" s="1">
        <v>20000</v>
      </c>
      <c r="G16" s="1">
        <f t="shared" si="2"/>
        <v>120890</v>
      </c>
      <c r="H16" s="1">
        <f t="shared" si="1"/>
        <v>9671.2000000000007</v>
      </c>
      <c r="I16" s="1">
        <f t="shared" si="3"/>
        <v>130561.2</v>
      </c>
    </row>
    <row r="17" spans="1:9" s="1" customFormat="1" x14ac:dyDescent="0.2">
      <c r="A17" t="s">
        <v>12</v>
      </c>
      <c r="B17" s="2">
        <v>45626</v>
      </c>
      <c r="C17" s="11">
        <v>3899</v>
      </c>
      <c r="D17" s="10">
        <v>6</v>
      </c>
      <c r="E17" s="1">
        <f t="shared" si="0"/>
        <v>23394</v>
      </c>
      <c r="F17" s="1">
        <v>20000</v>
      </c>
      <c r="G17" s="1">
        <f t="shared" si="2"/>
        <v>43394</v>
      </c>
      <c r="H17" s="1">
        <f t="shared" si="1"/>
        <v>3471.52</v>
      </c>
      <c r="I17" s="1">
        <f t="shared" si="3"/>
        <v>46865.52</v>
      </c>
    </row>
    <row r="18" spans="1:9" s="1" customFormat="1" x14ac:dyDescent="0.2">
      <c r="A18"/>
      <c r="B18" s="2"/>
      <c r="D18" s="5"/>
      <c r="G18" s="1">
        <f>SUM(G2:G17)</f>
        <v>1127395.6000000001</v>
      </c>
      <c r="H18" s="1">
        <f>SUM(H2:H17)</f>
        <v>90191.648000000001</v>
      </c>
      <c r="I18" s="1">
        <f>SUM(I2:I17)</f>
        <v>1217587.2480000001</v>
      </c>
    </row>
  </sheetData>
  <autoFilter ref="A1:I18" xr:uid="{00000000-0009-0000-0000-000011000000}"/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K22"/>
  <sheetViews>
    <sheetView topLeftCell="A2" workbookViewId="0">
      <selection activeCell="C1" sqref="C1"/>
    </sheetView>
  </sheetViews>
  <sheetFormatPr defaultRowHeight="14.25" x14ac:dyDescent="0.2"/>
  <cols>
    <col min="1" max="1" width="15.625" customWidth="1"/>
    <col min="2" max="2" width="15.875" style="2" customWidth="1"/>
    <col min="3" max="3" width="15" style="1" bestFit="1" customWidth="1"/>
    <col min="4" max="4" width="18.625" style="5" bestFit="1" customWidth="1"/>
    <col min="5" max="5" width="23.25" style="1" bestFit="1" customWidth="1"/>
    <col min="6" max="6" width="18.375" style="1" bestFit="1" customWidth="1"/>
    <col min="7" max="7" width="18" style="1" bestFit="1" customWidth="1"/>
    <col min="8" max="8" width="12.75" style="1" customWidth="1"/>
    <col min="9" max="9" width="22.875" style="1" customWidth="1"/>
    <col min="10" max="10" width="11.125" style="1" bestFit="1" customWidth="1"/>
    <col min="11" max="11" width="12.125" style="1" bestFit="1" customWidth="1"/>
    <col min="12" max="12" width="12.125" bestFit="1" customWidth="1"/>
    <col min="13" max="13" width="11.125" bestFit="1" customWidth="1"/>
  </cols>
  <sheetData>
    <row r="1" spans="1:9" ht="28.5" x14ac:dyDescent="0.2">
      <c r="A1" t="s">
        <v>8</v>
      </c>
      <c r="B1" s="3" t="s">
        <v>9</v>
      </c>
      <c r="C1" s="1" t="s">
        <v>0</v>
      </c>
      <c r="D1" s="9" t="s">
        <v>1</v>
      </c>
      <c r="E1" s="1" t="s">
        <v>2</v>
      </c>
      <c r="F1" s="1" t="s">
        <v>3</v>
      </c>
      <c r="G1" s="1" t="s">
        <v>4</v>
      </c>
      <c r="H1" s="1" t="s">
        <v>7</v>
      </c>
      <c r="I1" s="1" t="s">
        <v>6</v>
      </c>
    </row>
    <row r="2" spans="1:9" s="1" customFormat="1" x14ac:dyDescent="0.2">
      <c r="A2" t="s">
        <v>10</v>
      </c>
      <c r="B2" s="2">
        <v>45629</v>
      </c>
      <c r="C2" s="11">
        <v>2598</v>
      </c>
      <c r="D2" s="10">
        <v>11.5</v>
      </c>
      <c r="E2" s="1">
        <f>+C2*D2</f>
        <v>29877</v>
      </c>
      <c r="F2" s="1">
        <v>20000</v>
      </c>
      <c r="G2" s="1">
        <f>+E2+F2</f>
        <v>49877</v>
      </c>
      <c r="H2" s="1">
        <f>+G2*8%</f>
        <v>3990.1600000000003</v>
      </c>
      <c r="I2" s="1">
        <f>+G2+H2</f>
        <v>53867.16</v>
      </c>
    </row>
    <row r="3" spans="1:9" s="1" customFormat="1" x14ac:dyDescent="0.2">
      <c r="A3" t="s">
        <v>12</v>
      </c>
      <c r="B3" s="2">
        <v>45629</v>
      </c>
      <c r="C3" s="11">
        <v>3899</v>
      </c>
      <c r="D3" s="10">
        <v>9</v>
      </c>
      <c r="E3" s="1">
        <f t="shared" ref="E3:E6" si="0">+C3*D3</f>
        <v>35091</v>
      </c>
      <c r="F3" s="1">
        <v>20000</v>
      </c>
      <c r="G3" s="1">
        <f t="shared" ref="G3:G6" si="1">+E3+F3</f>
        <v>55091</v>
      </c>
      <c r="H3" s="1">
        <f t="shared" ref="H3:H6" si="2">+G3*8%</f>
        <v>4407.28</v>
      </c>
      <c r="I3" s="1">
        <f t="shared" ref="I3:I6" si="3">+G3+H3</f>
        <v>59498.28</v>
      </c>
    </row>
    <row r="4" spans="1:9" s="1" customFormat="1" x14ac:dyDescent="0.2">
      <c r="A4" t="s">
        <v>13</v>
      </c>
      <c r="B4" s="2">
        <v>45629</v>
      </c>
      <c r="C4" s="11">
        <v>5310</v>
      </c>
      <c r="D4" s="10">
        <v>24</v>
      </c>
      <c r="E4" s="1">
        <f t="shared" si="0"/>
        <v>127440</v>
      </c>
      <c r="F4" s="1">
        <v>20000</v>
      </c>
      <c r="G4" s="1">
        <f t="shared" si="1"/>
        <v>147440</v>
      </c>
      <c r="H4" s="1">
        <f t="shared" si="2"/>
        <v>11795.2</v>
      </c>
      <c r="I4" s="1">
        <f t="shared" si="3"/>
        <v>159235.20000000001</v>
      </c>
    </row>
    <row r="5" spans="1:9" s="1" customFormat="1" x14ac:dyDescent="0.2">
      <c r="A5" t="s">
        <v>14</v>
      </c>
      <c r="B5" s="2">
        <v>45633</v>
      </c>
      <c r="C5" s="11">
        <v>3033</v>
      </c>
      <c r="D5" s="10">
        <v>4</v>
      </c>
      <c r="E5" s="1">
        <f t="shared" si="0"/>
        <v>12132</v>
      </c>
      <c r="F5" s="1">
        <v>20000</v>
      </c>
      <c r="G5" s="1">
        <f t="shared" si="1"/>
        <v>32132</v>
      </c>
      <c r="H5" s="1">
        <f t="shared" si="2"/>
        <v>2570.56</v>
      </c>
      <c r="I5" s="1">
        <f t="shared" si="3"/>
        <v>34702.559999999998</v>
      </c>
    </row>
    <row r="6" spans="1:9" s="1" customFormat="1" x14ac:dyDescent="0.2">
      <c r="A6" t="s">
        <v>11</v>
      </c>
      <c r="B6" s="2">
        <v>45633</v>
      </c>
      <c r="C6" s="11">
        <v>3899</v>
      </c>
      <c r="D6" s="10">
        <v>5.3</v>
      </c>
      <c r="E6" s="1">
        <f t="shared" si="0"/>
        <v>20664.7</v>
      </c>
      <c r="F6" s="1">
        <v>20000</v>
      </c>
      <c r="G6" s="1">
        <f t="shared" si="1"/>
        <v>40664.699999999997</v>
      </c>
      <c r="H6" s="1">
        <f t="shared" si="2"/>
        <v>3253.1759999999999</v>
      </c>
      <c r="I6" s="1">
        <f t="shared" si="3"/>
        <v>43917.875999999997</v>
      </c>
    </row>
    <row r="7" spans="1:9" s="1" customFormat="1" x14ac:dyDescent="0.2">
      <c r="A7" t="s">
        <v>11</v>
      </c>
      <c r="B7" s="2">
        <v>45636</v>
      </c>
      <c r="C7" s="11">
        <v>3899</v>
      </c>
      <c r="D7" s="10">
        <v>7</v>
      </c>
      <c r="E7" s="1">
        <f t="shared" ref="E7:E21" si="4">+C7*D7</f>
        <v>27293</v>
      </c>
      <c r="F7" s="1">
        <v>20000</v>
      </c>
      <c r="G7" s="1">
        <f>+E7+F7</f>
        <v>47293</v>
      </c>
      <c r="H7" s="1">
        <f t="shared" ref="H7:H21" si="5">+G7*8%</f>
        <v>3783.44</v>
      </c>
      <c r="I7" s="1">
        <f>+G7+H7</f>
        <v>51076.44</v>
      </c>
    </row>
    <row r="8" spans="1:9" s="1" customFormat="1" x14ac:dyDescent="0.2">
      <c r="A8" t="s">
        <v>15</v>
      </c>
      <c r="B8" s="2">
        <v>45636</v>
      </c>
      <c r="C8" s="11">
        <v>4329</v>
      </c>
      <c r="D8" s="10">
        <v>5</v>
      </c>
      <c r="E8" s="1">
        <f t="shared" si="4"/>
        <v>21645</v>
      </c>
      <c r="F8" s="1">
        <v>20000</v>
      </c>
      <c r="G8" s="1">
        <f>+E8+F8</f>
        <v>41645</v>
      </c>
      <c r="H8" s="1">
        <f t="shared" si="5"/>
        <v>3331.6</v>
      </c>
      <c r="I8" s="1">
        <f>+G8+H8</f>
        <v>44976.6</v>
      </c>
    </row>
    <row r="9" spans="1:9" s="1" customFormat="1" x14ac:dyDescent="0.2">
      <c r="A9" t="s">
        <v>13</v>
      </c>
      <c r="B9" s="2">
        <v>45636</v>
      </c>
      <c r="C9" s="11">
        <v>5310</v>
      </c>
      <c r="D9" s="10">
        <v>30</v>
      </c>
      <c r="E9" s="1">
        <f t="shared" si="4"/>
        <v>159300</v>
      </c>
      <c r="F9" s="1">
        <v>20000</v>
      </c>
      <c r="G9" s="1">
        <f>+E9+F9</f>
        <v>179300</v>
      </c>
      <c r="H9" s="1">
        <f t="shared" si="5"/>
        <v>14344</v>
      </c>
      <c r="I9" s="1">
        <f>+G9+H9</f>
        <v>193644</v>
      </c>
    </row>
    <row r="10" spans="1:9" s="1" customFormat="1" x14ac:dyDescent="0.2">
      <c r="A10" t="s">
        <v>12</v>
      </c>
      <c r="B10" s="2">
        <v>45638</v>
      </c>
      <c r="C10" s="11">
        <v>3899</v>
      </c>
      <c r="D10" s="10">
        <v>10</v>
      </c>
      <c r="E10" s="1">
        <f t="shared" si="4"/>
        <v>38990</v>
      </c>
      <c r="F10" s="1">
        <v>20000</v>
      </c>
      <c r="G10" s="1">
        <f t="shared" ref="G10:G21" si="6">+E10+F10</f>
        <v>58990</v>
      </c>
      <c r="H10" s="1">
        <f t="shared" si="5"/>
        <v>4719.2</v>
      </c>
      <c r="I10" s="1">
        <f t="shared" ref="I10:I21" si="7">+G10+H10</f>
        <v>63709.2</v>
      </c>
    </row>
    <row r="11" spans="1:9" s="1" customFormat="1" x14ac:dyDescent="0.2">
      <c r="A11" t="s">
        <v>14</v>
      </c>
      <c r="B11" s="2">
        <v>45638</v>
      </c>
      <c r="C11" s="11">
        <v>3033</v>
      </c>
      <c r="D11" s="10">
        <v>5</v>
      </c>
      <c r="E11" s="1">
        <f t="shared" si="4"/>
        <v>15165</v>
      </c>
      <c r="F11" s="1">
        <v>20000</v>
      </c>
      <c r="G11" s="1">
        <f t="shared" si="6"/>
        <v>35165</v>
      </c>
      <c r="H11" s="1">
        <f t="shared" si="5"/>
        <v>2813.2000000000003</v>
      </c>
      <c r="I11" s="1">
        <f t="shared" si="7"/>
        <v>37978.199999999997</v>
      </c>
    </row>
    <row r="12" spans="1:9" s="1" customFormat="1" x14ac:dyDescent="0.2">
      <c r="A12" t="s">
        <v>10</v>
      </c>
      <c r="B12" s="2">
        <v>45643</v>
      </c>
      <c r="C12" s="11">
        <v>2598</v>
      </c>
      <c r="D12" s="10">
        <v>12</v>
      </c>
      <c r="E12" s="1">
        <f t="shared" si="4"/>
        <v>31176</v>
      </c>
      <c r="F12" s="1">
        <v>20000</v>
      </c>
      <c r="G12" s="1">
        <f t="shared" si="6"/>
        <v>51176</v>
      </c>
      <c r="H12" s="1">
        <f t="shared" si="5"/>
        <v>4094.08</v>
      </c>
      <c r="I12" s="1">
        <f t="shared" si="7"/>
        <v>55270.080000000002</v>
      </c>
    </row>
    <row r="13" spans="1:9" s="1" customFormat="1" x14ac:dyDescent="0.2">
      <c r="A13" t="s">
        <v>16</v>
      </c>
      <c r="B13" s="2">
        <v>45643</v>
      </c>
      <c r="C13" s="11">
        <v>4007</v>
      </c>
      <c r="D13" s="10">
        <v>15</v>
      </c>
      <c r="E13" s="1">
        <f t="shared" si="4"/>
        <v>60105</v>
      </c>
      <c r="F13" s="1">
        <v>20000</v>
      </c>
      <c r="G13" s="1">
        <f t="shared" si="6"/>
        <v>80105</v>
      </c>
      <c r="H13" s="1">
        <f t="shared" si="5"/>
        <v>6408.4000000000005</v>
      </c>
      <c r="I13" s="1">
        <f t="shared" si="7"/>
        <v>86513.4</v>
      </c>
    </row>
    <row r="14" spans="1:9" s="1" customFormat="1" x14ac:dyDescent="0.2">
      <c r="A14" t="s">
        <v>12</v>
      </c>
      <c r="B14" s="2">
        <v>45645</v>
      </c>
      <c r="C14" s="11">
        <v>3899</v>
      </c>
      <c r="D14" s="10">
        <v>10</v>
      </c>
      <c r="E14" s="1">
        <f t="shared" si="4"/>
        <v>38990</v>
      </c>
      <c r="F14" s="1">
        <v>20000</v>
      </c>
      <c r="G14" s="1">
        <f t="shared" si="6"/>
        <v>58990</v>
      </c>
      <c r="H14" s="1">
        <f t="shared" si="5"/>
        <v>4719.2</v>
      </c>
      <c r="I14" s="1">
        <f t="shared" si="7"/>
        <v>63709.2</v>
      </c>
    </row>
    <row r="15" spans="1:9" s="1" customFormat="1" x14ac:dyDescent="0.2">
      <c r="A15" t="s">
        <v>11</v>
      </c>
      <c r="B15" s="2">
        <v>45645</v>
      </c>
      <c r="C15" s="11">
        <v>3899</v>
      </c>
      <c r="D15" s="10">
        <v>5</v>
      </c>
      <c r="E15" s="1">
        <f t="shared" si="4"/>
        <v>19495</v>
      </c>
      <c r="F15" s="1">
        <v>20000</v>
      </c>
      <c r="G15" s="1">
        <f t="shared" si="6"/>
        <v>39495</v>
      </c>
      <c r="H15" s="1">
        <f t="shared" si="5"/>
        <v>3159.6</v>
      </c>
      <c r="I15" s="1">
        <f t="shared" si="7"/>
        <v>42654.6</v>
      </c>
    </row>
    <row r="16" spans="1:9" s="1" customFormat="1" x14ac:dyDescent="0.2">
      <c r="A16" t="s">
        <v>10</v>
      </c>
      <c r="B16" s="2">
        <v>45650</v>
      </c>
      <c r="C16" s="11">
        <v>2598</v>
      </c>
      <c r="D16" s="10">
        <v>19</v>
      </c>
      <c r="E16" s="1">
        <f t="shared" si="4"/>
        <v>49362</v>
      </c>
      <c r="F16" s="1">
        <v>20000</v>
      </c>
      <c r="G16" s="1">
        <f t="shared" si="6"/>
        <v>69362</v>
      </c>
      <c r="H16" s="1">
        <f t="shared" si="5"/>
        <v>5548.96</v>
      </c>
      <c r="I16" s="1">
        <f t="shared" si="7"/>
        <v>74910.960000000006</v>
      </c>
    </row>
    <row r="17" spans="1:9" s="1" customFormat="1" x14ac:dyDescent="0.2">
      <c r="A17" t="s">
        <v>12</v>
      </c>
      <c r="B17" s="2">
        <v>45650</v>
      </c>
      <c r="C17" s="11">
        <v>3899</v>
      </c>
      <c r="D17" s="10">
        <v>10</v>
      </c>
      <c r="E17" s="1">
        <f t="shared" si="4"/>
        <v>38990</v>
      </c>
      <c r="F17" s="1">
        <v>20000</v>
      </c>
      <c r="G17" s="1">
        <f t="shared" si="6"/>
        <v>58990</v>
      </c>
      <c r="H17" s="1">
        <f t="shared" si="5"/>
        <v>4719.2</v>
      </c>
      <c r="I17" s="1">
        <f t="shared" si="7"/>
        <v>63709.2</v>
      </c>
    </row>
    <row r="18" spans="1:9" s="1" customFormat="1" x14ac:dyDescent="0.2">
      <c r="A18" t="s">
        <v>14</v>
      </c>
      <c r="B18" s="2">
        <v>45652</v>
      </c>
      <c r="C18" s="11">
        <v>3033</v>
      </c>
      <c r="D18" s="10">
        <v>5</v>
      </c>
      <c r="E18" s="1">
        <f t="shared" si="4"/>
        <v>15165</v>
      </c>
      <c r="F18" s="1">
        <v>20000</v>
      </c>
      <c r="G18" s="1">
        <f t="shared" si="6"/>
        <v>35165</v>
      </c>
      <c r="H18" s="1">
        <f t="shared" si="5"/>
        <v>2813.2000000000003</v>
      </c>
      <c r="I18" s="1">
        <f t="shared" si="7"/>
        <v>37978.199999999997</v>
      </c>
    </row>
    <row r="19" spans="1:9" s="1" customFormat="1" x14ac:dyDescent="0.2">
      <c r="A19" t="s">
        <v>12</v>
      </c>
      <c r="B19" s="2">
        <v>45652</v>
      </c>
      <c r="C19" s="11">
        <v>3899</v>
      </c>
      <c r="D19" s="10">
        <v>9</v>
      </c>
      <c r="E19" s="1">
        <f t="shared" si="4"/>
        <v>35091</v>
      </c>
      <c r="F19" s="1">
        <v>20000</v>
      </c>
      <c r="G19" s="1">
        <f t="shared" si="6"/>
        <v>55091</v>
      </c>
      <c r="H19" s="1">
        <f t="shared" si="5"/>
        <v>4407.28</v>
      </c>
      <c r="I19" s="1">
        <f t="shared" si="7"/>
        <v>59498.28</v>
      </c>
    </row>
    <row r="20" spans="1:9" s="1" customFormat="1" x14ac:dyDescent="0.2">
      <c r="A20" t="s">
        <v>13</v>
      </c>
      <c r="B20" s="2">
        <v>45652</v>
      </c>
      <c r="C20" s="11">
        <v>5310</v>
      </c>
      <c r="D20" s="10">
        <v>60</v>
      </c>
      <c r="E20" s="1">
        <f t="shared" si="4"/>
        <v>318600</v>
      </c>
      <c r="F20" s="1">
        <v>20000</v>
      </c>
      <c r="G20" s="1">
        <f t="shared" si="6"/>
        <v>338600</v>
      </c>
      <c r="H20" s="1">
        <f t="shared" si="5"/>
        <v>27088</v>
      </c>
      <c r="I20" s="1">
        <f t="shared" si="7"/>
        <v>365688</v>
      </c>
    </row>
    <row r="21" spans="1:9" s="1" customFormat="1" x14ac:dyDescent="0.2">
      <c r="A21" t="s">
        <v>11</v>
      </c>
      <c r="B21" s="2">
        <v>45654</v>
      </c>
      <c r="C21" s="11">
        <v>3899</v>
      </c>
      <c r="D21" s="10">
        <v>9.5</v>
      </c>
      <c r="E21" s="1">
        <f t="shared" si="4"/>
        <v>37040.5</v>
      </c>
      <c r="F21" s="1">
        <v>20000</v>
      </c>
      <c r="G21" s="1">
        <f t="shared" si="6"/>
        <v>57040.5</v>
      </c>
      <c r="H21" s="1">
        <f t="shared" si="5"/>
        <v>4563.24</v>
      </c>
      <c r="I21" s="1">
        <f t="shared" si="7"/>
        <v>61603.74</v>
      </c>
    </row>
    <row r="22" spans="1:9" s="1" customFormat="1" x14ac:dyDescent="0.2">
      <c r="A22"/>
      <c r="B22" s="2"/>
      <c r="D22" s="5"/>
      <c r="G22" s="1">
        <f>SUM(G2:G21)</f>
        <v>1531612.2</v>
      </c>
      <c r="H22" s="1">
        <f>SUM(H2:H21)</f>
        <v>122528.97600000001</v>
      </c>
      <c r="I22" s="1">
        <f>SUM(I2:I21)</f>
        <v>1654141.1759999997</v>
      </c>
    </row>
  </sheetData>
  <autoFilter ref="A1:I22" xr:uid="{00000000-0009-0000-0000-000012000000}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0"/>
  <sheetViews>
    <sheetView workbookViewId="0"/>
  </sheetViews>
  <sheetFormatPr defaultRowHeight="14.25" x14ac:dyDescent="0.2"/>
  <cols>
    <col min="1" max="1" width="13.625" customWidth="1"/>
    <col min="2" max="2" width="15.875" style="2" customWidth="1"/>
    <col min="3" max="3" width="12.75" style="1" bestFit="1" customWidth="1"/>
    <col min="4" max="4" width="16.25" style="1" bestFit="1" customWidth="1"/>
    <col min="5" max="5" width="21" style="1" bestFit="1" customWidth="1"/>
    <col min="6" max="6" width="16.125" style="1" bestFit="1" customWidth="1"/>
    <col min="7" max="7" width="15.75" style="1" bestFit="1" customWidth="1"/>
    <col min="8" max="8" width="12.125" style="1" customWidth="1"/>
    <col min="9" max="9" width="20.625" style="1" customWidth="1"/>
    <col min="10" max="10" width="11.125" style="1" bestFit="1" customWidth="1"/>
    <col min="11" max="11" width="12.125" style="1" bestFit="1" customWidth="1"/>
    <col min="12" max="12" width="9.625" bestFit="1" customWidth="1"/>
  </cols>
  <sheetData>
    <row r="1" spans="1:9" ht="28.5" x14ac:dyDescent="0.2">
      <c r="A1" t="s">
        <v>8</v>
      </c>
      <c r="B1" s="3" t="s">
        <v>9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7</v>
      </c>
      <c r="I1" s="1" t="s">
        <v>6</v>
      </c>
    </row>
    <row r="2" spans="1:9" x14ac:dyDescent="0.2">
      <c r="A2" t="s">
        <v>10</v>
      </c>
      <c r="B2" s="2">
        <v>45111</v>
      </c>
      <c r="C2" s="1">
        <v>2681</v>
      </c>
      <c r="D2" s="1">
        <v>4</v>
      </c>
      <c r="E2" s="1">
        <f>+C2*D2</f>
        <v>10724</v>
      </c>
      <c r="F2" s="1">
        <v>20000</v>
      </c>
      <c r="G2" s="1">
        <f>+E2+F2</f>
        <v>30724</v>
      </c>
      <c r="H2" s="1">
        <f>+G2*8%</f>
        <v>2457.92</v>
      </c>
      <c r="I2" s="1">
        <f>+G2+H2</f>
        <v>33181.919999999998</v>
      </c>
    </row>
    <row r="3" spans="1:9" x14ac:dyDescent="0.2">
      <c r="A3" t="s">
        <v>11</v>
      </c>
      <c r="B3" s="2">
        <v>45111</v>
      </c>
      <c r="C3" s="1">
        <v>4023</v>
      </c>
      <c r="D3" s="1">
        <v>5</v>
      </c>
      <c r="E3" s="1">
        <f>+C3*D3</f>
        <v>20115</v>
      </c>
      <c r="F3" s="1">
        <v>20000</v>
      </c>
      <c r="G3" s="1">
        <f>+E3+F3</f>
        <v>40115</v>
      </c>
      <c r="H3" s="1">
        <f t="shared" ref="H3:H19" si="0">+G3*8%</f>
        <v>3209.2000000000003</v>
      </c>
      <c r="I3" s="1">
        <f>+G3+H3</f>
        <v>43324.2</v>
      </c>
    </row>
    <row r="4" spans="1:9" x14ac:dyDescent="0.2">
      <c r="A4" t="s">
        <v>12</v>
      </c>
      <c r="B4" s="2">
        <v>45111</v>
      </c>
      <c r="C4" s="1">
        <v>4023</v>
      </c>
      <c r="D4" s="1">
        <v>9</v>
      </c>
      <c r="E4" s="1">
        <f>+C4*D4</f>
        <v>36207</v>
      </c>
      <c r="F4" s="1">
        <v>20000</v>
      </c>
      <c r="G4" s="1">
        <f>+E4+F4</f>
        <v>56207</v>
      </c>
      <c r="H4" s="1">
        <f t="shared" si="0"/>
        <v>4496.5600000000004</v>
      </c>
      <c r="I4" s="1">
        <f>+G4+H4</f>
        <v>60703.56</v>
      </c>
    </row>
    <row r="5" spans="1:9" x14ac:dyDescent="0.2">
      <c r="A5" t="s">
        <v>13</v>
      </c>
      <c r="B5" s="2">
        <v>45111</v>
      </c>
      <c r="C5" s="1">
        <v>5478</v>
      </c>
      <c r="D5" s="1">
        <v>20</v>
      </c>
      <c r="E5" s="1">
        <f>+C5*D5</f>
        <v>109560</v>
      </c>
      <c r="F5" s="1">
        <v>20000</v>
      </c>
      <c r="G5" s="1">
        <f>+E5+F5</f>
        <v>129560</v>
      </c>
      <c r="H5" s="1">
        <f t="shared" si="0"/>
        <v>10364.800000000001</v>
      </c>
      <c r="I5" s="1">
        <f>+G5+H5</f>
        <v>139924.79999999999</v>
      </c>
    </row>
    <row r="6" spans="1:9" x14ac:dyDescent="0.2">
      <c r="A6" t="s">
        <v>14</v>
      </c>
      <c r="B6" s="2">
        <v>45115</v>
      </c>
      <c r="C6" s="1">
        <v>3129</v>
      </c>
      <c r="D6" s="1">
        <v>10.4</v>
      </c>
      <c r="E6" s="1">
        <f t="shared" ref="E6:E14" si="1">+C6*D6</f>
        <v>32541.600000000002</v>
      </c>
      <c r="F6" s="1">
        <v>20000</v>
      </c>
      <c r="G6" s="1">
        <f t="shared" ref="G6:G14" si="2">+E6+F6</f>
        <v>52541.600000000006</v>
      </c>
      <c r="H6" s="1">
        <f t="shared" si="0"/>
        <v>4203.3280000000004</v>
      </c>
      <c r="I6" s="1">
        <f t="shared" ref="I6:I14" si="3">+G6+H6</f>
        <v>56744.928000000007</v>
      </c>
    </row>
    <row r="7" spans="1:9" x14ac:dyDescent="0.2">
      <c r="A7" t="s">
        <v>11</v>
      </c>
      <c r="B7" s="2">
        <v>45115</v>
      </c>
      <c r="C7" s="1">
        <v>4023</v>
      </c>
      <c r="D7" s="1">
        <v>4.5</v>
      </c>
      <c r="E7" s="1">
        <f t="shared" si="1"/>
        <v>18103.5</v>
      </c>
      <c r="F7" s="1">
        <v>20000</v>
      </c>
      <c r="G7" s="1">
        <f t="shared" si="2"/>
        <v>38103.5</v>
      </c>
      <c r="H7" s="1">
        <f t="shared" si="0"/>
        <v>3048.28</v>
      </c>
      <c r="I7" s="1">
        <f t="shared" si="3"/>
        <v>41151.78</v>
      </c>
    </row>
    <row r="8" spans="1:9" x14ac:dyDescent="0.2">
      <c r="A8" t="s">
        <v>13</v>
      </c>
      <c r="B8" s="2">
        <v>45118</v>
      </c>
      <c r="C8" s="1">
        <v>5478</v>
      </c>
      <c r="D8" s="1">
        <v>25.5</v>
      </c>
      <c r="E8" s="1">
        <f t="shared" si="1"/>
        <v>139689</v>
      </c>
      <c r="F8" s="1">
        <v>20000</v>
      </c>
      <c r="G8" s="1">
        <f t="shared" si="2"/>
        <v>159689</v>
      </c>
      <c r="H8" s="1">
        <f t="shared" si="0"/>
        <v>12775.12</v>
      </c>
      <c r="I8" s="1">
        <f t="shared" si="3"/>
        <v>172464.12</v>
      </c>
    </row>
    <row r="9" spans="1:9" x14ac:dyDescent="0.2">
      <c r="A9" t="s">
        <v>10</v>
      </c>
      <c r="B9" s="2">
        <v>45120</v>
      </c>
      <c r="C9" s="1">
        <v>2681</v>
      </c>
      <c r="D9" s="1">
        <v>9</v>
      </c>
      <c r="E9" s="1">
        <f t="shared" si="1"/>
        <v>24129</v>
      </c>
      <c r="F9" s="1">
        <v>20000</v>
      </c>
      <c r="G9" s="1">
        <f t="shared" si="2"/>
        <v>44129</v>
      </c>
      <c r="H9" s="1">
        <f t="shared" si="0"/>
        <v>3530.32</v>
      </c>
      <c r="I9" s="1">
        <f t="shared" si="3"/>
        <v>47659.32</v>
      </c>
    </row>
    <row r="10" spans="1:9" x14ac:dyDescent="0.2">
      <c r="A10" t="s">
        <v>11</v>
      </c>
      <c r="B10" s="2">
        <v>45122</v>
      </c>
      <c r="C10" s="1">
        <v>4023</v>
      </c>
      <c r="D10" s="1">
        <v>5</v>
      </c>
      <c r="E10" s="1">
        <f t="shared" si="1"/>
        <v>20115</v>
      </c>
      <c r="F10" s="1">
        <v>20000</v>
      </c>
      <c r="G10" s="1">
        <f t="shared" si="2"/>
        <v>40115</v>
      </c>
      <c r="H10" s="1">
        <f t="shared" si="0"/>
        <v>3209.2000000000003</v>
      </c>
      <c r="I10" s="1">
        <f t="shared" si="3"/>
        <v>43324.2</v>
      </c>
    </row>
    <row r="11" spans="1:9" x14ac:dyDescent="0.2">
      <c r="A11" t="s">
        <v>10</v>
      </c>
      <c r="B11" s="2">
        <v>45125</v>
      </c>
      <c r="C11" s="1">
        <v>2681</v>
      </c>
      <c r="D11" s="1">
        <v>4</v>
      </c>
      <c r="E11" s="1">
        <f t="shared" si="1"/>
        <v>10724</v>
      </c>
      <c r="F11" s="1">
        <v>20000</v>
      </c>
      <c r="G11" s="1">
        <f t="shared" si="2"/>
        <v>30724</v>
      </c>
      <c r="H11" s="1">
        <f t="shared" si="0"/>
        <v>2457.92</v>
      </c>
      <c r="I11" s="1">
        <f t="shared" si="3"/>
        <v>33181.919999999998</v>
      </c>
    </row>
    <row r="12" spans="1:9" x14ac:dyDescent="0.2">
      <c r="A12" t="s">
        <v>14</v>
      </c>
      <c r="B12" s="2">
        <v>45125</v>
      </c>
      <c r="C12" s="1">
        <v>3129</v>
      </c>
      <c r="D12" s="1">
        <v>7</v>
      </c>
      <c r="E12" s="1">
        <f t="shared" si="1"/>
        <v>21903</v>
      </c>
      <c r="F12" s="1">
        <v>20000</v>
      </c>
      <c r="G12" s="1">
        <f t="shared" si="2"/>
        <v>41903</v>
      </c>
      <c r="H12" s="1">
        <f t="shared" si="0"/>
        <v>3352.2400000000002</v>
      </c>
      <c r="I12" s="1">
        <f t="shared" si="3"/>
        <v>45255.24</v>
      </c>
    </row>
    <row r="13" spans="1:9" x14ac:dyDescent="0.2">
      <c r="A13" t="s">
        <v>12</v>
      </c>
      <c r="B13" s="2">
        <v>45125</v>
      </c>
      <c r="C13" s="1">
        <v>4023</v>
      </c>
      <c r="D13" s="1">
        <v>16</v>
      </c>
      <c r="E13" s="1">
        <f t="shared" si="1"/>
        <v>64368</v>
      </c>
      <c r="F13" s="1">
        <v>20000</v>
      </c>
      <c r="G13" s="1">
        <f t="shared" si="2"/>
        <v>84368</v>
      </c>
      <c r="H13" s="1">
        <f t="shared" si="0"/>
        <v>6749.4400000000005</v>
      </c>
      <c r="I13" s="1">
        <f t="shared" si="3"/>
        <v>91117.440000000002</v>
      </c>
    </row>
    <row r="14" spans="1:9" x14ac:dyDescent="0.2">
      <c r="A14" t="s">
        <v>13</v>
      </c>
      <c r="B14" s="2">
        <v>45125</v>
      </c>
      <c r="C14" s="1">
        <v>5478</v>
      </c>
      <c r="D14" s="1">
        <v>15</v>
      </c>
      <c r="E14" s="1">
        <f t="shared" si="1"/>
        <v>82170</v>
      </c>
      <c r="F14" s="1">
        <v>20000</v>
      </c>
      <c r="G14" s="1">
        <f t="shared" si="2"/>
        <v>102170</v>
      </c>
      <c r="H14" s="1">
        <f t="shared" si="0"/>
        <v>8173.6</v>
      </c>
      <c r="I14" s="1">
        <f t="shared" si="3"/>
        <v>110343.6</v>
      </c>
    </row>
    <row r="15" spans="1:9" x14ac:dyDescent="0.2">
      <c r="A15" t="s">
        <v>14</v>
      </c>
      <c r="B15" s="2">
        <v>45129</v>
      </c>
      <c r="C15" s="1">
        <v>3129</v>
      </c>
      <c r="D15" s="1">
        <v>7.1</v>
      </c>
      <c r="E15" s="1">
        <f t="shared" ref="E15:E19" si="4">+C15*D15</f>
        <v>22215.899999999998</v>
      </c>
      <c r="F15" s="1">
        <v>20000</v>
      </c>
      <c r="G15" s="1">
        <f t="shared" ref="G15:G19" si="5">+E15+F15</f>
        <v>42215.899999999994</v>
      </c>
      <c r="H15" s="1">
        <f t="shared" si="0"/>
        <v>3377.2719999999995</v>
      </c>
      <c r="I15" s="1">
        <f t="shared" ref="I15:I19" si="6">+G15+H15</f>
        <v>45593.171999999991</v>
      </c>
    </row>
    <row r="16" spans="1:9" x14ac:dyDescent="0.2">
      <c r="A16" t="s">
        <v>11</v>
      </c>
      <c r="B16" s="2">
        <v>45129</v>
      </c>
      <c r="C16" s="1">
        <v>4023</v>
      </c>
      <c r="D16" s="1">
        <v>6.5</v>
      </c>
      <c r="E16" s="1">
        <f t="shared" si="4"/>
        <v>26149.5</v>
      </c>
      <c r="F16" s="1">
        <v>20000</v>
      </c>
      <c r="G16" s="1">
        <f t="shared" si="5"/>
        <v>46149.5</v>
      </c>
      <c r="H16" s="1">
        <f t="shared" si="0"/>
        <v>3691.96</v>
      </c>
      <c r="I16" s="1">
        <f t="shared" si="6"/>
        <v>49841.46</v>
      </c>
    </row>
    <row r="17" spans="1:9" x14ac:dyDescent="0.2">
      <c r="A17" t="s">
        <v>12</v>
      </c>
      <c r="B17" s="2">
        <v>45132</v>
      </c>
      <c r="C17" s="1">
        <v>4023</v>
      </c>
      <c r="D17" s="1">
        <v>16</v>
      </c>
      <c r="E17" s="1">
        <f t="shared" si="4"/>
        <v>64368</v>
      </c>
      <c r="F17" s="1">
        <v>20000</v>
      </c>
      <c r="G17" s="1">
        <f t="shared" si="5"/>
        <v>84368</v>
      </c>
      <c r="H17" s="1">
        <f t="shared" si="0"/>
        <v>6749.4400000000005</v>
      </c>
      <c r="I17" s="1">
        <f t="shared" si="6"/>
        <v>91117.440000000002</v>
      </c>
    </row>
    <row r="18" spans="1:9" x14ac:dyDescent="0.2">
      <c r="A18" t="s">
        <v>10</v>
      </c>
      <c r="B18" s="2">
        <v>45134</v>
      </c>
      <c r="C18" s="1">
        <v>2681</v>
      </c>
      <c r="D18" s="1">
        <v>6.5</v>
      </c>
      <c r="E18" s="1">
        <f t="shared" si="4"/>
        <v>17426.5</v>
      </c>
      <c r="F18" s="1">
        <v>20000</v>
      </c>
      <c r="G18" s="1">
        <f t="shared" si="5"/>
        <v>37426.5</v>
      </c>
      <c r="H18" s="1">
        <f t="shared" si="0"/>
        <v>2994.12</v>
      </c>
      <c r="I18" s="1">
        <f t="shared" si="6"/>
        <v>40420.620000000003</v>
      </c>
    </row>
    <row r="19" spans="1:9" x14ac:dyDescent="0.2">
      <c r="A19" t="s">
        <v>13</v>
      </c>
      <c r="B19" s="2">
        <v>45134</v>
      </c>
      <c r="C19" s="1">
        <v>5478</v>
      </c>
      <c r="D19" s="1">
        <v>15.5</v>
      </c>
      <c r="E19" s="1">
        <f t="shared" si="4"/>
        <v>84909</v>
      </c>
      <c r="F19" s="1">
        <v>20000</v>
      </c>
      <c r="G19" s="1">
        <f t="shared" si="5"/>
        <v>104909</v>
      </c>
      <c r="H19" s="1">
        <f t="shared" si="0"/>
        <v>8392.7199999999993</v>
      </c>
      <c r="I19" s="1">
        <f t="shared" si="6"/>
        <v>113301.72</v>
      </c>
    </row>
    <row r="20" spans="1:9" x14ac:dyDescent="0.2">
      <c r="I20" s="1">
        <f>SUM(I2:I19)</f>
        <v>1258651.44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K21"/>
  <sheetViews>
    <sheetView topLeftCell="A7" workbookViewId="0">
      <selection activeCell="D1" sqref="D1"/>
    </sheetView>
  </sheetViews>
  <sheetFormatPr defaultRowHeight="14.25" x14ac:dyDescent="0.2"/>
  <cols>
    <col min="1" max="1" width="15.625" customWidth="1"/>
    <col min="2" max="2" width="15.875" style="2" customWidth="1"/>
    <col min="3" max="3" width="15" style="1" bestFit="1" customWidth="1"/>
    <col min="4" max="4" width="18.625" style="5" bestFit="1" customWidth="1"/>
    <col min="5" max="5" width="23.25" style="1" bestFit="1" customWidth="1"/>
    <col min="6" max="6" width="18.375" style="1" bestFit="1" customWidth="1"/>
    <col min="7" max="7" width="18" style="1" bestFit="1" customWidth="1"/>
    <col min="8" max="8" width="12.75" style="1" customWidth="1"/>
    <col min="9" max="9" width="22.875" style="1" customWidth="1"/>
    <col min="10" max="10" width="11.125" style="1" bestFit="1" customWidth="1"/>
    <col min="11" max="11" width="12.125" style="1" bestFit="1" customWidth="1"/>
    <col min="12" max="12" width="12.125" bestFit="1" customWidth="1"/>
    <col min="13" max="13" width="11.125" bestFit="1" customWidth="1"/>
  </cols>
  <sheetData>
    <row r="1" spans="1:9" ht="28.5" x14ac:dyDescent="0.2">
      <c r="A1" t="s">
        <v>8</v>
      </c>
      <c r="B1" s="3" t="s">
        <v>9</v>
      </c>
      <c r="C1" s="1" t="s">
        <v>0</v>
      </c>
      <c r="D1" s="9" t="s">
        <v>1</v>
      </c>
      <c r="E1" s="1" t="s">
        <v>2</v>
      </c>
      <c r="F1" s="1" t="s">
        <v>3</v>
      </c>
      <c r="G1" s="1" t="s">
        <v>4</v>
      </c>
      <c r="H1" s="1" t="s">
        <v>7</v>
      </c>
      <c r="I1" s="1" t="s">
        <v>6</v>
      </c>
    </row>
    <row r="2" spans="1:9" s="1" customFormat="1" x14ac:dyDescent="0.2">
      <c r="A2" t="s">
        <v>11</v>
      </c>
      <c r="B2" s="2">
        <v>45657</v>
      </c>
      <c r="C2" s="11">
        <v>3899</v>
      </c>
      <c r="D2" s="10">
        <v>12</v>
      </c>
      <c r="E2" s="1">
        <f>+C2*D2</f>
        <v>46788</v>
      </c>
      <c r="F2" s="1">
        <v>20000</v>
      </c>
      <c r="G2" s="1">
        <f>+E2+F2</f>
        <v>66788</v>
      </c>
      <c r="H2" s="1">
        <f>+G2*8%</f>
        <v>5343.04</v>
      </c>
      <c r="I2" s="1">
        <f>+G2+H2</f>
        <v>72131.039999999994</v>
      </c>
    </row>
    <row r="3" spans="1:9" s="1" customFormat="1" x14ac:dyDescent="0.2">
      <c r="A3" t="s">
        <v>12</v>
      </c>
      <c r="B3" s="2">
        <v>45657</v>
      </c>
      <c r="C3" s="11">
        <v>3899</v>
      </c>
      <c r="D3" s="10">
        <v>14</v>
      </c>
      <c r="E3" s="1">
        <f t="shared" ref="E3:E20" si="0">+C3*D3</f>
        <v>54586</v>
      </c>
      <c r="F3" s="1">
        <v>20000</v>
      </c>
      <c r="G3" s="1">
        <f t="shared" ref="G3:G6" si="1">+E3+F3</f>
        <v>74586</v>
      </c>
      <c r="H3" s="1">
        <f t="shared" ref="H3:H20" si="2">+G3*8%</f>
        <v>5966.88</v>
      </c>
      <c r="I3" s="1">
        <f t="shared" ref="I3:I6" si="3">+G3+H3</f>
        <v>80552.88</v>
      </c>
    </row>
    <row r="4" spans="1:9" s="1" customFormat="1" x14ac:dyDescent="0.2">
      <c r="A4" t="s">
        <v>12</v>
      </c>
      <c r="B4" s="2">
        <v>45659</v>
      </c>
      <c r="C4" s="11">
        <v>3899</v>
      </c>
      <c r="D4" s="10">
        <v>37</v>
      </c>
      <c r="E4" s="1">
        <f t="shared" si="0"/>
        <v>144263</v>
      </c>
      <c r="F4" s="1">
        <v>20000</v>
      </c>
      <c r="G4" s="1">
        <f t="shared" si="1"/>
        <v>164263</v>
      </c>
      <c r="H4" s="1">
        <f t="shared" si="2"/>
        <v>13141.04</v>
      </c>
      <c r="I4" s="1">
        <f t="shared" si="3"/>
        <v>177404.04</v>
      </c>
    </row>
    <row r="5" spans="1:9" s="1" customFormat="1" x14ac:dyDescent="0.2">
      <c r="A5" t="s">
        <v>10</v>
      </c>
      <c r="B5" s="2">
        <v>45660</v>
      </c>
      <c r="C5" s="11">
        <v>2598</v>
      </c>
      <c r="D5" s="10">
        <v>40.9</v>
      </c>
      <c r="E5" s="1">
        <f t="shared" si="0"/>
        <v>106258.2</v>
      </c>
      <c r="F5" s="1">
        <v>20000</v>
      </c>
      <c r="G5" s="1">
        <f t="shared" si="1"/>
        <v>126258.2</v>
      </c>
      <c r="H5" s="1">
        <f t="shared" si="2"/>
        <v>10100.656000000001</v>
      </c>
      <c r="I5" s="1">
        <f t="shared" si="3"/>
        <v>136358.856</v>
      </c>
    </row>
    <row r="6" spans="1:9" s="1" customFormat="1" x14ac:dyDescent="0.2">
      <c r="A6" t="s">
        <v>12</v>
      </c>
      <c r="B6" s="2">
        <v>45661</v>
      </c>
      <c r="C6" s="11">
        <v>3899</v>
      </c>
      <c r="D6" s="10">
        <v>50</v>
      </c>
      <c r="E6" s="1">
        <f t="shared" si="0"/>
        <v>194950</v>
      </c>
      <c r="F6" s="1">
        <v>20000</v>
      </c>
      <c r="G6" s="1">
        <f t="shared" si="1"/>
        <v>214950</v>
      </c>
      <c r="H6" s="1">
        <f t="shared" si="2"/>
        <v>17196</v>
      </c>
      <c r="I6" s="1">
        <f t="shared" si="3"/>
        <v>232146</v>
      </c>
    </row>
    <row r="7" spans="1:9" s="1" customFormat="1" x14ac:dyDescent="0.2">
      <c r="A7" t="s">
        <v>11</v>
      </c>
      <c r="B7" s="2">
        <v>45664</v>
      </c>
      <c r="C7" s="11">
        <v>3899</v>
      </c>
      <c r="D7" s="10">
        <v>26</v>
      </c>
      <c r="E7" s="1">
        <f t="shared" si="0"/>
        <v>101374</v>
      </c>
      <c r="F7" s="1">
        <v>20000</v>
      </c>
      <c r="G7" s="1">
        <f>+E7+F7</f>
        <v>121374</v>
      </c>
      <c r="H7" s="1">
        <f t="shared" si="2"/>
        <v>9709.92</v>
      </c>
      <c r="I7" s="1">
        <f>+G7+H7</f>
        <v>131083.92000000001</v>
      </c>
    </row>
    <row r="8" spans="1:9" s="1" customFormat="1" x14ac:dyDescent="0.2">
      <c r="A8" t="s">
        <v>12</v>
      </c>
      <c r="B8" s="2">
        <v>45664</v>
      </c>
      <c r="C8" s="11">
        <v>3899</v>
      </c>
      <c r="D8" s="10">
        <v>35</v>
      </c>
      <c r="E8" s="1">
        <f t="shared" si="0"/>
        <v>136465</v>
      </c>
      <c r="F8" s="1">
        <v>20000</v>
      </c>
      <c r="G8" s="1">
        <f>+E8+F8</f>
        <v>156465</v>
      </c>
      <c r="H8" s="1">
        <f t="shared" si="2"/>
        <v>12517.2</v>
      </c>
      <c r="I8" s="1">
        <f>+G8+H8</f>
        <v>168982.2</v>
      </c>
    </row>
    <row r="9" spans="1:9" s="1" customFormat="1" x14ac:dyDescent="0.2">
      <c r="A9" t="s">
        <v>13</v>
      </c>
      <c r="B9" s="2">
        <v>45664</v>
      </c>
      <c r="C9" s="11">
        <v>5310</v>
      </c>
      <c r="D9" s="10">
        <v>80</v>
      </c>
      <c r="E9" s="1">
        <f t="shared" si="0"/>
        <v>424800</v>
      </c>
      <c r="F9" s="1">
        <v>20000</v>
      </c>
      <c r="G9" s="1">
        <f>+E9+F9</f>
        <v>444800</v>
      </c>
      <c r="H9" s="1">
        <f t="shared" si="2"/>
        <v>35584</v>
      </c>
      <c r="I9" s="1">
        <f>+G9+H9</f>
        <v>480384</v>
      </c>
    </row>
    <row r="10" spans="1:9" s="1" customFormat="1" x14ac:dyDescent="0.2">
      <c r="A10" t="s">
        <v>14</v>
      </c>
      <c r="B10" s="2">
        <v>45666</v>
      </c>
      <c r="C10" s="11">
        <v>3033</v>
      </c>
      <c r="D10" s="10">
        <v>4</v>
      </c>
      <c r="E10" s="1">
        <f t="shared" si="0"/>
        <v>12132</v>
      </c>
      <c r="F10" s="1">
        <v>20000</v>
      </c>
      <c r="G10" s="1">
        <f t="shared" ref="G10:G20" si="4">+E10+F10</f>
        <v>32132</v>
      </c>
      <c r="H10" s="1">
        <f t="shared" si="2"/>
        <v>2570.56</v>
      </c>
      <c r="I10" s="1">
        <f t="shared" ref="I10:I20" si="5">+G10+H10</f>
        <v>34702.559999999998</v>
      </c>
    </row>
    <row r="11" spans="1:9" s="1" customFormat="1" x14ac:dyDescent="0.2">
      <c r="A11" t="s">
        <v>12</v>
      </c>
      <c r="B11" s="2">
        <v>45666</v>
      </c>
      <c r="C11" s="11">
        <v>3899</v>
      </c>
      <c r="D11" s="10">
        <v>65.900000000000006</v>
      </c>
      <c r="E11" s="1">
        <f t="shared" si="0"/>
        <v>256944.10000000003</v>
      </c>
      <c r="F11" s="1">
        <v>20000</v>
      </c>
      <c r="G11" s="1">
        <f t="shared" si="4"/>
        <v>276944.10000000003</v>
      </c>
      <c r="H11" s="1">
        <f t="shared" si="2"/>
        <v>22155.528000000002</v>
      </c>
      <c r="I11" s="1">
        <f t="shared" si="5"/>
        <v>299099.62800000003</v>
      </c>
    </row>
    <row r="12" spans="1:9" s="1" customFormat="1" x14ac:dyDescent="0.2">
      <c r="A12" t="s">
        <v>10</v>
      </c>
      <c r="B12" s="2">
        <v>45671</v>
      </c>
      <c r="C12" s="11">
        <v>2598</v>
      </c>
      <c r="D12" s="10">
        <v>155</v>
      </c>
      <c r="E12" s="1">
        <f t="shared" si="0"/>
        <v>402690</v>
      </c>
      <c r="F12" s="1">
        <v>20000</v>
      </c>
      <c r="G12" s="1">
        <f t="shared" si="4"/>
        <v>422690</v>
      </c>
      <c r="H12" s="1">
        <f t="shared" si="2"/>
        <v>33815.199999999997</v>
      </c>
      <c r="I12" s="1">
        <f t="shared" si="5"/>
        <v>456505.2</v>
      </c>
    </row>
    <row r="13" spans="1:9" s="1" customFormat="1" x14ac:dyDescent="0.2">
      <c r="A13" t="s">
        <v>11</v>
      </c>
      <c r="B13" s="2">
        <v>45671</v>
      </c>
      <c r="C13" s="11">
        <v>3899</v>
      </c>
      <c r="D13" s="10">
        <v>33</v>
      </c>
      <c r="E13" s="1">
        <f t="shared" si="0"/>
        <v>128667</v>
      </c>
      <c r="F13" s="1">
        <v>20000</v>
      </c>
      <c r="G13" s="1">
        <f t="shared" si="4"/>
        <v>148667</v>
      </c>
      <c r="H13" s="1">
        <f t="shared" si="2"/>
        <v>11893.36</v>
      </c>
      <c r="I13" s="1">
        <f t="shared" si="5"/>
        <v>160560.35999999999</v>
      </c>
    </row>
    <row r="14" spans="1:9" s="1" customFormat="1" x14ac:dyDescent="0.2">
      <c r="A14" t="s">
        <v>12</v>
      </c>
      <c r="B14" s="2">
        <v>45671</v>
      </c>
      <c r="C14" s="11">
        <v>3899</v>
      </c>
      <c r="D14" s="10">
        <v>25</v>
      </c>
      <c r="E14" s="1">
        <f t="shared" si="0"/>
        <v>97475</v>
      </c>
      <c r="F14" s="1">
        <v>20000</v>
      </c>
      <c r="G14" s="1">
        <f t="shared" si="4"/>
        <v>117475</v>
      </c>
      <c r="H14" s="1">
        <f t="shared" si="2"/>
        <v>9398</v>
      </c>
      <c r="I14" s="1">
        <f t="shared" si="5"/>
        <v>126873</v>
      </c>
    </row>
    <row r="15" spans="1:9" s="1" customFormat="1" x14ac:dyDescent="0.2">
      <c r="A15" t="s">
        <v>13</v>
      </c>
      <c r="B15" s="2">
        <v>45671</v>
      </c>
      <c r="C15" s="11">
        <v>5310</v>
      </c>
      <c r="D15" s="10">
        <v>200</v>
      </c>
      <c r="E15" s="1">
        <f t="shared" si="0"/>
        <v>1062000</v>
      </c>
      <c r="F15" s="1">
        <v>20000</v>
      </c>
      <c r="G15" s="1">
        <f t="shared" si="4"/>
        <v>1082000</v>
      </c>
      <c r="H15" s="1">
        <f t="shared" si="2"/>
        <v>86560</v>
      </c>
      <c r="I15" s="1">
        <f t="shared" si="5"/>
        <v>1168560</v>
      </c>
    </row>
    <row r="16" spans="1:9" s="1" customFormat="1" x14ac:dyDescent="0.2">
      <c r="A16" t="s">
        <v>12</v>
      </c>
      <c r="B16" s="2">
        <v>45673</v>
      </c>
      <c r="C16" s="11">
        <v>3899</v>
      </c>
      <c r="D16" s="10">
        <v>25</v>
      </c>
      <c r="E16" s="1">
        <f t="shared" si="0"/>
        <v>97475</v>
      </c>
      <c r="F16" s="1">
        <v>20000</v>
      </c>
      <c r="G16" s="1">
        <f t="shared" si="4"/>
        <v>117475</v>
      </c>
      <c r="H16" s="1">
        <f t="shared" si="2"/>
        <v>9398</v>
      </c>
      <c r="I16" s="1">
        <f t="shared" si="5"/>
        <v>126873</v>
      </c>
    </row>
    <row r="17" spans="1:9" s="1" customFormat="1" x14ac:dyDescent="0.2">
      <c r="A17" t="s">
        <v>12</v>
      </c>
      <c r="B17" s="2">
        <v>45678</v>
      </c>
      <c r="C17" s="11">
        <v>3899</v>
      </c>
      <c r="D17" s="10">
        <v>8</v>
      </c>
      <c r="E17" s="1">
        <f t="shared" si="0"/>
        <v>31192</v>
      </c>
      <c r="F17" s="1">
        <v>20000</v>
      </c>
      <c r="G17" s="1">
        <f t="shared" si="4"/>
        <v>51192</v>
      </c>
      <c r="H17" s="1">
        <f t="shared" si="2"/>
        <v>4095.36</v>
      </c>
      <c r="I17" s="1">
        <f t="shared" si="5"/>
        <v>55287.360000000001</v>
      </c>
    </row>
    <row r="18" spans="1:9" s="1" customFormat="1" x14ac:dyDescent="0.2">
      <c r="A18" t="s">
        <v>10</v>
      </c>
      <c r="B18" s="2">
        <v>45680</v>
      </c>
      <c r="C18" s="11">
        <v>2598</v>
      </c>
      <c r="D18" s="10">
        <v>29</v>
      </c>
      <c r="E18" s="1">
        <f t="shared" si="0"/>
        <v>75342</v>
      </c>
      <c r="F18" s="1">
        <v>20000</v>
      </c>
      <c r="G18" s="1">
        <f t="shared" si="4"/>
        <v>95342</v>
      </c>
      <c r="H18" s="1">
        <f t="shared" si="2"/>
        <v>7627.3600000000006</v>
      </c>
      <c r="I18" s="1">
        <f t="shared" si="5"/>
        <v>102969.36</v>
      </c>
    </row>
    <row r="19" spans="1:9" s="1" customFormat="1" x14ac:dyDescent="0.2">
      <c r="A19" t="s">
        <v>14</v>
      </c>
      <c r="B19" s="2">
        <v>45680</v>
      </c>
      <c r="C19" s="11">
        <v>3033</v>
      </c>
      <c r="D19" s="10">
        <v>5</v>
      </c>
      <c r="E19" s="1">
        <f t="shared" si="0"/>
        <v>15165</v>
      </c>
      <c r="F19" s="1">
        <v>20000</v>
      </c>
      <c r="G19" s="1">
        <f t="shared" si="4"/>
        <v>35165</v>
      </c>
      <c r="H19" s="1">
        <f t="shared" si="2"/>
        <v>2813.2000000000003</v>
      </c>
      <c r="I19" s="1">
        <f t="shared" si="5"/>
        <v>37978.199999999997</v>
      </c>
    </row>
    <row r="20" spans="1:9" s="1" customFormat="1" x14ac:dyDescent="0.2">
      <c r="A20" t="s">
        <v>12</v>
      </c>
      <c r="B20" s="2">
        <v>45680</v>
      </c>
      <c r="C20" s="11">
        <v>3899</v>
      </c>
      <c r="D20" s="10">
        <v>9.5</v>
      </c>
      <c r="E20" s="1">
        <f t="shared" si="0"/>
        <v>37040.5</v>
      </c>
      <c r="F20" s="1">
        <v>20000</v>
      </c>
      <c r="G20" s="1">
        <f t="shared" si="4"/>
        <v>57040.5</v>
      </c>
      <c r="H20" s="1">
        <f t="shared" si="2"/>
        <v>4563.24</v>
      </c>
      <c r="I20" s="1">
        <f t="shared" si="5"/>
        <v>61603.74</v>
      </c>
    </row>
    <row r="21" spans="1:9" s="1" customFormat="1" x14ac:dyDescent="0.2">
      <c r="A21"/>
      <c r="B21" s="2"/>
      <c r="D21" s="5"/>
      <c r="G21" s="1">
        <f>SUM(G2:G20)</f>
        <v>3805606.8</v>
      </c>
      <c r="H21" s="1">
        <f>SUM(H2:H20)</f>
        <v>304448.54399999994</v>
      </c>
      <c r="I21" s="1">
        <f>SUM(I2:I20)</f>
        <v>4110055.344</v>
      </c>
    </row>
  </sheetData>
  <autoFilter ref="A1:I21" xr:uid="{00000000-0009-0000-0000-000013000000}"/>
  <pageMargins left="0.7" right="0.7" top="0.75" bottom="0.75" header="0.3" footer="0.3"/>
  <legacy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17"/>
  <sheetViews>
    <sheetView workbookViewId="0"/>
  </sheetViews>
  <sheetFormatPr defaultRowHeight="14.25" x14ac:dyDescent="0.2"/>
  <cols>
    <col min="1" max="1" width="15.625" customWidth="1"/>
    <col min="2" max="2" width="15.875" style="2" customWidth="1"/>
    <col min="3" max="3" width="15" style="1" bestFit="1" customWidth="1"/>
    <col min="4" max="4" width="18.625" style="5" bestFit="1" customWidth="1"/>
    <col min="5" max="5" width="23.25" style="1" bestFit="1" customWidth="1"/>
    <col min="6" max="6" width="18.375" style="1" bestFit="1" customWidth="1"/>
    <col min="7" max="7" width="18" style="1" bestFit="1" customWidth="1"/>
    <col min="8" max="8" width="12.75" style="1" customWidth="1"/>
    <col min="9" max="9" width="22.875" style="1" customWidth="1"/>
    <col min="10" max="10" width="11.125" style="1" bestFit="1" customWidth="1"/>
    <col min="11" max="11" width="12.125" style="1" bestFit="1" customWidth="1"/>
    <col min="12" max="12" width="12.125" bestFit="1" customWidth="1"/>
    <col min="13" max="13" width="11.125" bestFit="1" customWidth="1"/>
  </cols>
  <sheetData>
    <row r="1" spans="1:9" ht="28.5" x14ac:dyDescent="0.2">
      <c r="A1" t="s">
        <v>8</v>
      </c>
      <c r="B1" s="3" t="s">
        <v>9</v>
      </c>
      <c r="C1" s="1" t="s">
        <v>0</v>
      </c>
      <c r="D1" s="9" t="s">
        <v>1</v>
      </c>
      <c r="E1" s="1" t="s">
        <v>2</v>
      </c>
      <c r="F1" s="1" t="s">
        <v>3</v>
      </c>
      <c r="G1" s="1" t="s">
        <v>4</v>
      </c>
      <c r="H1" s="1" t="s">
        <v>7</v>
      </c>
      <c r="I1" s="1" t="s">
        <v>6</v>
      </c>
    </row>
    <row r="2" spans="1:9" s="1" customFormat="1" x14ac:dyDescent="0.2">
      <c r="A2" t="s">
        <v>14</v>
      </c>
      <c r="B2" s="2">
        <v>45694</v>
      </c>
      <c r="C2" s="11">
        <v>3179</v>
      </c>
      <c r="D2" s="10">
        <v>9</v>
      </c>
      <c r="E2" s="1">
        <f>+C2*D2</f>
        <v>28611</v>
      </c>
      <c r="F2" s="1">
        <v>20000</v>
      </c>
      <c r="G2" s="1">
        <f>+E2+F2</f>
        <v>48611</v>
      </c>
      <c r="H2" s="1">
        <f>+G2*8%</f>
        <v>3888.88</v>
      </c>
      <c r="I2" s="1">
        <f>+G2+H2</f>
        <v>52499.88</v>
      </c>
    </row>
    <row r="3" spans="1:9" s="1" customFormat="1" x14ac:dyDescent="0.2">
      <c r="A3" t="s">
        <v>12</v>
      </c>
      <c r="B3" s="2">
        <v>45694</v>
      </c>
      <c r="C3" s="11">
        <v>4087</v>
      </c>
      <c r="D3" s="10">
        <v>13.5</v>
      </c>
      <c r="E3" s="1">
        <f t="shared" ref="E3:E16" si="0">+C3*D3</f>
        <v>55174.5</v>
      </c>
      <c r="F3" s="1">
        <v>20000</v>
      </c>
      <c r="G3" s="1">
        <f t="shared" ref="G3:G6" si="1">+E3+F3</f>
        <v>75174.5</v>
      </c>
      <c r="H3" s="1">
        <f t="shared" ref="H3:H16" si="2">+G3*8%</f>
        <v>6013.96</v>
      </c>
      <c r="I3" s="1">
        <f t="shared" ref="I3:I6" si="3">+G3+H3</f>
        <v>81188.460000000006</v>
      </c>
    </row>
    <row r="4" spans="1:9" s="1" customFormat="1" x14ac:dyDescent="0.2">
      <c r="A4" t="s">
        <v>13</v>
      </c>
      <c r="B4" s="2">
        <v>45694</v>
      </c>
      <c r="C4" s="11">
        <v>5566</v>
      </c>
      <c r="D4" s="10">
        <v>43</v>
      </c>
      <c r="E4" s="1">
        <f t="shared" si="0"/>
        <v>239338</v>
      </c>
      <c r="F4" s="1">
        <v>20000</v>
      </c>
      <c r="G4" s="1">
        <f t="shared" si="1"/>
        <v>259338</v>
      </c>
      <c r="H4" s="1">
        <f t="shared" si="2"/>
        <v>20747.04</v>
      </c>
      <c r="I4" s="1">
        <f t="shared" si="3"/>
        <v>280085.03999999998</v>
      </c>
    </row>
    <row r="5" spans="1:9" s="1" customFormat="1" x14ac:dyDescent="0.2">
      <c r="A5" t="s">
        <v>10</v>
      </c>
      <c r="B5" s="2">
        <v>45695</v>
      </c>
      <c r="C5" s="11">
        <v>2723</v>
      </c>
      <c r="D5" s="10">
        <v>19</v>
      </c>
      <c r="E5" s="1">
        <f t="shared" si="0"/>
        <v>51737</v>
      </c>
      <c r="F5" s="1">
        <v>20000</v>
      </c>
      <c r="G5" s="1">
        <f t="shared" si="1"/>
        <v>71737</v>
      </c>
      <c r="H5" s="1">
        <f t="shared" si="2"/>
        <v>5738.96</v>
      </c>
      <c r="I5" s="1">
        <f t="shared" si="3"/>
        <v>77475.960000000006</v>
      </c>
    </row>
    <row r="6" spans="1:9" s="1" customFormat="1" x14ac:dyDescent="0.2">
      <c r="A6" t="s">
        <v>10</v>
      </c>
      <c r="B6" s="2">
        <v>45699</v>
      </c>
      <c r="C6" s="11">
        <v>2723</v>
      </c>
      <c r="D6" s="10">
        <v>7</v>
      </c>
      <c r="E6" s="1">
        <f t="shared" si="0"/>
        <v>19061</v>
      </c>
      <c r="F6" s="1">
        <v>20000</v>
      </c>
      <c r="G6" s="1">
        <f t="shared" si="1"/>
        <v>39061</v>
      </c>
      <c r="H6" s="1">
        <f t="shared" si="2"/>
        <v>3124.88</v>
      </c>
      <c r="I6" s="1">
        <f t="shared" si="3"/>
        <v>42185.88</v>
      </c>
    </row>
    <row r="7" spans="1:9" s="1" customFormat="1" x14ac:dyDescent="0.2">
      <c r="A7" t="s">
        <v>14</v>
      </c>
      <c r="B7" s="2">
        <v>45699</v>
      </c>
      <c r="C7" s="11">
        <v>3179</v>
      </c>
      <c r="D7" s="10">
        <v>7</v>
      </c>
      <c r="E7" s="1">
        <f t="shared" si="0"/>
        <v>22253</v>
      </c>
      <c r="F7" s="1">
        <v>20000</v>
      </c>
      <c r="G7" s="1">
        <f>+E7+F7</f>
        <v>42253</v>
      </c>
      <c r="H7" s="1">
        <f t="shared" si="2"/>
        <v>3380.2400000000002</v>
      </c>
      <c r="I7" s="1">
        <f>+G7+H7</f>
        <v>45633.24</v>
      </c>
    </row>
    <row r="8" spans="1:9" s="1" customFormat="1" x14ac:dyDescent="0.2">
      <c r="A8" t="s">
        <v>12</v>
      </c>
      <c r="B8" s="2">
        <v>45699</v>
      </c>
      <c r="C8" s="11">
        <v>4087</v>
      </c>
      <c r="D8" s="10">
        <v>9</v>
      </c>
      <c r="E8" s="1">
        <f t="shared" si="0"/>
        <v>36783</v>
      </c>
      <c r="F8" s="1">
        <v>20000</v>
      </c>
      <c r="G8" s="1">
        <f>+E8+F8</f>
        <v>56783</v>
      </c>
      <c r="H8" s="1">
        <f t="shared" si="2"/>
        <v>4542.6400000000003</v>
      </c>
      <c r="I8" s="1">
        <f>+G8+H8</f>
        <v>61325.64</v>
      </c>
    </row>
    <row r="9" spans="1:9" s="1" customFormat="1" x14ac:dyDescent="0.2">
      <c r="A9" t="s">
        <v>11</v>
      </c>
      <c r="B9" s="2">
        <v>45692</v>
      </c>
      <c r="C9" s="11">
        <v>4087</v>
      </c>
      <c r="D9" s="10">
        <v>6</v>
      </c>
      <c r="E9" s="1">
        <f t="shared" si="0"/>
        <v>24522</v>
      </c>
      <c r="F9" s="1">
        <v>20000</v>
      </c>
      <c r="G9" s="1">
        <f>+E9+F9</f>
        <v>44522</v>
      </c>
      <c r="H9" s="1">
        <f t="shared" si="2"/>
        <v>3561.76</v>
      </c>
      <c r="I9" s="1">
        <f>+G9+H9</f>
        <v>48083.76</v>
      </c>
    </row>
    <row r="10" spans="1:9" s="1" customFormat="1" x14ac:dyDescent="0.2">
      <c r="A10" t="s">
        <v>10</v>
      </c>
      <c r="B10" s="2">
        <v>45706</v>
      </c>
      <c r="C10" s="11">
        <v>2723</v>
      </c>
      <c r="D10" s="10">
        <v>20.5</v>
      </c>
      <c r="E10" s="1">
        <f t="shared" si="0"/>
        <v>55821.5</v>
      </c>
      <c r="F10" s="1">
        <v>20000</v>
      </c>
      <c r="G10" s="1">
        <f t="shared" ref="G10:G16" si="4">+E10+F10</f>
        <v>75821.5</v>
      </c>
      <c r="H10" s="1">
        <f t="shared" si="2"/>
        <v>6065.72</v>
      </c>
      <c r="I10" s="1">
        <f t="shared" ref="I10:I16" si="5">+G10+H10</f>
        <v>81887.22</v>
      </c>
    </row>
    <row r="11" spans="1:9" s="1" customFormat="1" x14ac:dyDescent="0.2">
      <c r="A11" t="s">
        <v>11</v>
      </c>
      <c r="B11" s="2">
        <v>45706</v>
      </c>
      <c r="C11" s="11">
        <v>4087</v>
      </c>
      <c r="D11" s="10">
        <v>6</v>
      </c>
      <c r="E11" s="1">
        <f t="shared" si="0"/>
        <v>24522</v>
      </c>
      <c r="F11" s="1">
        <v>20000</v>
      </c>
      <c r="G11" s="1">
        <f t="shared" si="4"/>
        <v>44522</v>
      </c>
      <c r="H11" s="1">
        <f t="shared" si="2"/>
        <v>3561.76</v>
      </c>
      <c r="I11" s="1">
        <f t="shared" si="5"/>
        <v>48083.76</v>
      </c>
    </row>
    <row r="12" spans="1:9" s="1" customFormat="1" x14ac:dyDescent="0.2">
      <c r="A12" t="s">
        <v>12</v>
      </c>
      <c r="B12" s="2">
        <v>45706</v>
      </c>
      <c r="C12" s="11">
        <v>4087</v>
      </c>
      <c r="D12" s="10">
        <v>7.5</v>
      </c>
      <c r="E12" s="1">
        <f t="shared" si="0"/>
        <v>30652.5</v>
      </c>
      <c r="F12" s="1">
        <v>20000</v>
      </c>
      <c r="G12" s="1">
        <f t="shared" si="4"/>
        <v>50652.5</v>
      </c>
      <c r="H12" s="1">
        <f t="shared" si="2"/>
        <v>4052.2000000000003</v>
      </c>
      <c r="I12" s="1">
        <f t="shared" si="5"/>
        <v>54704.7</v>
      </c>
    </row>
    <row r="13" spans="1:9" s="1" customFormat="1" x14ac:dyDescent="0.2">
      <c r="A13" t="s">
        <v>12</v>
      </c>
      <c r="B13" s="2">
        <v>45710</v>
      </c>
      <c r="C13" s="11">
        <v>4087</v>
      </c>
      <c r="D13" s="10">
        <v>7.5</v>
      </c>
      <c r="E13" s="1">
        <f t="shared" si="0"/>
        <v>30652.5</v>
      </c>
      <c r="F13" s="1">
        <v>20000</v>
      </c>
      <c r="G13" s="1">
        <f t="shared" si="4"/>
        <v>50652.5</v>
      </c>
      <c r="H13" s="1">
        <f t="shared" si="2"/>
        <v>4052.2000000000003</v>
      </c>
      <c r="I13" s="1">
        <f t="shared" si="5"/>
        <v>54704.7</v>
      </c>
    </row>
    <row r="14" spans="1:9" s="1" customFormat="1" x14ac:dyDescent="0.2">
      <c r="A14" t="s">
        <v>12</v>
      </c>
      <c r="B14" s="2">
        <v>45713</v>
      </c>
      <c r="C14" s="11">
        <v>4087</v>
      </c>
      <c r="D14" s="10">
        <v>9</v>
      </c>
      <c r="E14" s="1">
        <f t="shared" si="0"/>
        <v>36783</v>
      </c>
      <c r="F14" s="1">
        <v>20000</v>
      </c>
      <c r="G14" s="1">
        <f t="shared" si="4"/>
        <v>56783</v>
      </c>
      <c r="H14" s="1">
        <f t="shared" si="2"/>
        <v>4542.6400000000003</v>
      </c>
      <c r="I14" s="1">
        <f t="shared" si="5"/>
        <v>61325.64</v>
      </c>
    </row>
    <row r="15" spans="1:9" s="1" customFormat="1" x14ac:dyDescent="0.2">
      <c r="A15" t="s">
        <v>13</v>
      </c>
      <c r="B15" s="2">
        <v>45713</v>
      </c>
      <c r="C15" s="11">
        <v>5566</v>
      </c>
      <c r="D15" s="10">
        <v>20</v>
      </c>
      <c r="E15" s="1">
        <f t="shared" si="0"/>
        <v>111320</v>
      </c>
      <c r="F15" s="1">
        <v>20000</v>
      </c>
      <c r="G15" s="1">
        <f t="shared" si="4"/>
        <v>131320</v>
      </c>
      <c r="H15" s="1">
        <f t="shared" si="2"/>
        <v>10505.6</v>
      </c>
      <c r="I15" s="1">
        <f t="shared" si="5"/>
        <v>141825.60000000001</v>
      </c>
    </row>
    <row r="16" spans="1:9" s="1" customFormat="1" x14ac:dyDescent="0.2">
      <c r="A16" t="s">
        <v>10</v>
      </c>
      <c r="B16" s="2">
        <v>45715</v>
      </c>
      <c r="C16" s="11">
        <v>2723</v>
      </c>
      <c r="D16" s="10">
        <v>12.5</v>
      </c>
      <c r="E16" s="1">
        <f t="shared" si="0"/>
        <v>34037.5</v>
      </c>
      <c r="F16" s="1">
        <v>20000</v>
      </c>
      <c r="G16" s="1">
        <f t="shared" si="4"/>
        <v>54037.5</v>
      </c>
      <c r="H16" s="1">
        <f t="shared" si="2"/>
        <v>4323</v>
      </c>
      <c r="I16" s="1">
        <f t="shared" si="5"/>
        <v>58360.5</v>
      </c>
    </row>
    <row r="17" spans="1:9" s="1" customFormat="1" x14ac:dyDescent="0.2">
      <c r="A17"/>
      <c r="B17" s="2"/>
      <c r="D17" s="5"/>
      <c r="G17" s="1">
        <f>SUM(G2:G16)</f>
        <v>1101268.5</v>
      </c>
      <c r="H17" s="1">
        <f>SUM(H2:H16)</f>
        <v>88101.48000000001</v>
      </c>
      <c r="I17" s="1">
        <f>SUM(I2:I16)</f>
        <v>1189369.98</v>
      </c>
    </row>
  </sheetData>
  <autoFilter ref="A1:I17" xr:uid="{00000000-0009-0000-0000-000014000000}"/>
  <pageMargins left="0.7" right="0.7" top="0.75" bottom="0.75" header="0.3" footer="0.3"/>
  <legacy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17"/>
  <sheetViews>
    <sheetView workbookViewId="0"/>
  </sheetViews>
  <sheetFormatPr defaultRowHeight="14.25" x14ac:dyDescent="0.2"/>
  <cols>
    <col min="1" max="1" width="18.75" customWidth="1"/>
    <col min="2" max="2" width="15.875" style="2" customWidth="1"/>
    <col min="3" max="3" width="15" style="1" bestFit="1" customWidth="1"/>
    <col min="4" max="4" width="18.625" style="5" bestFit="1" customWidth="1"/>
    <col min="5" max="5" width="23.25" style="1" bestFit="1" customWidth="1"/>
    <col min="6" max="6" width="18.375" style="1" bestFit="1" customWidth="1"/>
    <col min="7" max="7" width="18" style="1" bestFit="1" customWidth="1"/>
    <col min="8" max="8" width="12.75" style="1" customWidth="1"/>
    <col min="9" max="9" width="22.875" style="1" customWidth="1"/>
    <col min="10" max="10" width="11.125" style="1" bestFit="1" customWidth="1"/>
    <col min="11" max="11" width="12.125" style="1" bestFit="1" customWidth="1"/>
    <col min="12" max="12" width="12.125" bestFit="1" customWidth="1"/>
    <col min="13" max="13" width="11.125" bestFit="1" customWidth="1"/>
  </cols>
  <sheetData>
    <row r="1" spans="1:9" ht="28.5" x14ac:dyDescent="0.2">
      <c r="A1" t="s">
        <v>8</v>
      </c>
      <c r="B1" s="3" t="s">
        <v>9</v>
      </c>
      <c r="C1" s="1" t="s">
        <v>0</v>
      </c>
      <c r="D1" s="9" t="s">
        <v>1</v>
      </c>
      <c r="E1" s="1" t="s">
        <v>2</v>
      </c>
      <c r="F1" s="1" t="s">
        <v>3</v>
      </c>
      <c r="G1" s="1" t="s">
        <v>4</v>
      </c>
      <c r="H1" s="1" t="s">
        <v>7</v>
      </c>
      <c r="I1" s="1" t="s">
        <v>6</v>
      </c>
    </row>
    <row r="2" spans="1:9" s="1" customFormat="1" x14ac:dyDescent="0.2">
      <c r="A2" t="s">
        <v>12</v>
      </c>
      <c r="B2" s="2">
        <v>45720</v>
      </c>
      <c r="C2" s="11">
        <v>4087</v>
      </c>
      <c r="D2" s="10">
        <v>22</v>
      </c>
      <c r="E2" s="1">
        <f>+C2*D2</f>
        <v>89914</v>
      </c>
      <c r="F2" s="1">
        <v>20000</v>
      </c>
      <c r="G2" s="1">
        <f>+E2+F2</f>
        <v>109914</v>
      </c>
      <c r="H2" s="1">
        <f>+G2*8%</f>
        <v>8793.1200000000008</v>
      </c>
      <c r="I2" s="1">
        <f>+G2+H2</f>
        <v>118707.12</v>
      </c>
    </row>
    <row r="3" spans="1:9" s="1" customFormat="1" x14ac:dyDescent="0.2">
      <c r="A3" t="s">
        <v>13</v>
      </c>
      <c r="B3" s="2">
        <v>45720</v>
      </c>
      <c r="C3" s="11">
        <v>5566</v>
      </c>
      <c r="D3" s="10">
        <v>14</v>
      </c>
      <c r="E3" s="1">
        <f t="shared" ref="E3:E16" si="0">+C3*D3</f>
        <v>77924</v>
      </c>
      <c r="F3" s="1">
        <v>20000</v>
      </c>
      <c r="G3" s="1">
        <f t="shared" ref="G3:G6" si="1">+E3+F3</f>
        <v>97924</v>
      </c>
      <c r="H3" s="1">
        <f t="shared" ref="H3:H16" si="2">+G3*8%</f>
        <v>7833.92</v>
      </c>
      <c r="I3" s="1">
        <f t="shared" ref="I3:I6" si="3">+G3+H3</f>
        <v>105757.92</v>
      </c>
    </row>
    <row r="4" spans="1:9" s="1" customFormat="1" x14ac:dyDescent="0.2">
      <c r="A4" t="s">
        <v>14</v>
      </c>
      <c r="B4" s="2">
        <v>45724</v>
      </c>
      <c r="C4" s="11">
        <v>3179</v>
      </c>
      <c r="D4" s="10">
        <v>3</v>
      </c>
      <c r="E4" s="1">
        <f t="shared" si="0"/>
        <v>9537</v>
      </c>
      <c r="F4" s="1">
        <v>20000</v>
      </c>
      <c r="G4" s="1">
        <f t="shared" si="1"/>
        <v>29537</v>
      </c>
      <c r="H4" s="1">
        <f t="shared" si="2"/>
        <v>2362.96</v>
      </c>
      <c r="I4" s="1">
        <f t="shared" si="3"/>
        <v>31899.96</v>
      </c>
    </row>
    <row r="5" spans="1:9" s="1" customFormat="1" x14ac:dyDescent="0.2">
      <c r="A5" t="s">
        <v>11</v>
      </c>
      <c r="B5" s="2">
        <v>45727</v>
      </c>
      <c r="C5" s="11">
        <v>4087</v>
      </c>
      <c r="D5" s="10">
        <v>4</v>
      </c>
      <c r="E5" s="1">
        <f t="shared" si="0"/>
        <v>16348</v>
      </c>
      <c r="F5" s="1">
        <v>20000</v>
      </c>
      <c r="G5" s="1">
        <f t="shared" si="1"/>
        <v>36348</v>
      </c>
      <c r="H5" s="1">
        <f t="shared" si="2"/>
        <v>2907.84</v>
      </c>
      <c r="I5" s="1">
        <f t="shared" si="3"/>
        <v>39255.839999999997</v>
      </c>
    </row>
    <row r="6" spans="1:9" s="1" customFormat="1" x14ac:dyDescent="0.2">
      <c r="A6" t="s">
        <v>11</v>
      </c>
      <c r="B6" s="2">
        <v>45731</v>
      </c>
      <c r="C6" s="11">
        <v>4087</v>
      </c>
      <c r="D6" s="10">
        <v>5</v>
      </c>
      <c r="E6" s="1">
        <f t="shared" si="0"/>
        <v>20435</v>
      </c>
      <c r="F6" s="1">
        <v>20000</v>
      </c>
      <c r="G6" s="1">
        <f t="shared" si="1"/>
        <v>40435</v>
      </c>
      <c r="H6" s="1">
        <f t="shared" si="2"/>
        <v>3234.8</v>
      </c>
      <c r="I6" s="1">
        <f t="shared" si="3"/>
        <v>43669.8</v>
      </c>
    </row>
    <row r="7" spans="1:9" s="1" customFormat="1" x14ac:dyDescent="0.2">
      <c r="A7" t="s">
        <v>10</v>
      </c>
      <c r="B7" s="2">
        <v>45734</v>
      </c>
      <c r="C7" s="11">
        <v>2723</v>
      </c>
      <c r="D7" s="10">
        <v>14</v>
      </c>
      <c r="E7" s="1">
        <f t="shared" si="0"/>
        <v>38122</v>
      </c>
      <c r="F7" s="1">
        <v>20000</v>
      </c>
      <c r="G7" s="1">
        <f>+E7+F7</f>
        <v>58122</v>
      </c>
      <c r="H7" s="1">
        <f t="shared" si="2"/>
        <v>4649.76</v>
      </c>
      <c r="I7" s="1">
        <f>+G7+H7</f>
        <v>62771.76</v>
      </c>
    </row>
    <row r="8" spans="1:9" s="8" customFormat="1" x14ac:dyDescent="0.2">
      <c r="A8" t="s">
        <v>11</v>
      </c>
      <c r="B8" s="2">
        <v>45734</v>
      </c>
      <c r="C8" s="11">
        <v>4087</v>
      </c>
      <c r="D8" s="10">
        <v>6.5</v>
      </c>
      <c r="E8" s="8">
        <f t="shared" si="0"/>
        <v>26565.5</v>
      </c>
      <c r="F8" s="8">
        <v>20000</v>
      </c>
      <c r="G8" s="8">
        <f>+E8+F8</f>
        <v>46565.5</v>
      </c>
      <c r="H8" s="8">
        <f t="shared" si="2"/>
        <v>3725.2400000000002</v>
      </c>
      <c r="I8" s="8">
        <f>+G8+H8</f>
        <v>50290.74</v>
      </c>
    </row>
    <row r="9" spans="1:9" s="8" customFormat="1" x14ac:dyDescent="0.2">
      <c r="A9" t="s">
        <v>12</v>
      </c>
      <c r="B9" s="2">
        <v>45734</v>
      </c>
      <c r="C9" s="11">
        <v>4087</v>
      </c>
      <c r="D9" s="10">
        <v>15</v>
      </c>
      <c r="E9" s="8">
        <f t="shared" si="0"/>
        <v>61305</v>
      </c>
      <c r="F9" s="8">
        <v>20000</v>
      </c>
      <c r="G9" s="8">
        <f>+E9+F9</f>
        <v>81305</v>
      </c>
      <c r="H9" s="8">
        <f t="shared" si="2"/>
        <v>6504.4000000000005</v>
      </c>
      <c r="I9" s="8">
        <f>+G9+H9</f>
        <v>87809.4</v>
      </c>
    </row>
    <row r="10" spans="1:9" s="1" customFormat="1" x14ac:dyDescent="0.2">
      <c r="A10" t="s">
        <v>14</v>
      </c>
      <c r="B10" s="2">
        <v>45736</v>
      </c>
      <c r="C10" s="11">
        <v>3179</v>
      </c>
      <c r="D10" s="10">
        <v>3</v>
      </c>
      <c r="E10" s="1">
        <f t="shared" si="0"/>
        <v>9537</v>
      </c>
      <c r="F10" s="1">
        <v>20000</v>
      </c>
      <c r="G10" s="1">
        <f t="shared" ref="G10:G16" si="4">+E10+F10</f>
        <v>29537</v>
      </c>
      <c r="H10" s="1">
        <f t="shared" si="2"/>
        <v>2362.96</v>
      </c>
      <c r="I10" s="1">
        <f t="shared" ref="I10:I16" si="5">+G10+H10</f>
        <v>31899.96</v>
      </c>
    </row>
    <row r="11" spans="1:9" s="1" customFormat="1" x14ac:dyDescent="0.2">
      <c r="A11" t="s">
        <v>11</v>
      </c>
      <c r="B11" s="2">
        <v>45736</v>
      </c>
      <c r="C11" s="11">
        <v>4087</v>
      </c>
      <c r="D11" s="10">
        <v>3.5</v>
      </c>
      <c r="E11" s="1">
        <f t="shared" si="0"/>
        <v>14304.5</v>
      </c>
      <c r="F11" s="1">
        <v>20000</v>
      </c>
      <c r="G11" s="1">
        <f t="shared" si="4"/>
        <v>34304.5</v>
      </c>
      <c r="H11" s="1">
        <f t="shared" si="2"/>
        <v>2744.36</v>
      </c>
      <c r="I11" s="1">
        <f t="shared" si="5"/>
        <v>37048.86</v>
      </c>
    </row>
    <row r="12" spans="1:9" s="1" customFormat="1" x14ac:dyDescent="0.2">
      <c r="A12" t="s">
        <v>16</v>
      </c>
      <c r="B12" s="2">
        <v>45736</v>
      </c>
      <c r="C12" s="11">
        <v>4200</v>
      </c>
      <c r="D12" s="10">
        <v>15</v>
      </c>
      <c r="E12" s="1">
        <f t="shared" si="0"/>
        <v>63000</v>
      </c>
      <c r="F12" s="1">
        <v>20000</v>
      </c>
      <c r="G12" s="1">
        <f t="shared" si="4"/>
        <v>83000</v>
      </c>
      <c r="H12" s="1">
        <f t="shared" si="2"/>
        <v>6640</v>
      </c>
      <c r="I12" s="1">
        <f t="shared" si="5"/>
        <v>89640</v>
      </c>
    </row>
    <row r="13" spans="1:9" s="1" customFormat="1" x14ac:dyDescent="0.2">
      <c r="A13" t="s">
        <v>13</v>
      </c>
      <c r="B13" s="2">
        <v>45734</v>
      </c>
      <c r="C13" s="11">
        <v>5566</v>
      </c>
      <c r="D13" s="10">
        <v>25</v>
      </c>
      <c r="E13" s="1">
        <f t="shared" si="0"/>
        <v>139150</v>
      </c>
      <c r="F13" s="1">
        <v>20000</v>
      </c>
      <c r="G13" s="1">
        <f t="shared" si="4"/>
        <v>159150</v>
      </c>
      <c r="H13" s="1">
        <f t="shared" si="2"/>
        <v>12732</v>
      </c>
      <c r="I13" s="1">
        <f t="shared" si="5"/>
        <v>171882</v>
      </c>
    </row>
    <row r="14" spans="1:9" s="1" customFormat="1" x14ac:dyDescent="0.2">
      <c r="A14" t="s">
        <v>15</v>
      </c>
      <c r="B14" s="2">
        <v>45741</v>
      </c>
      <c r="C14" s="11">
        <v>4538</v>
      </c>
      <c r="D14" s="10">
        <v>5</v>
      </c>
      <c r="E14" s="1">
        <f t="shared" si="0"/>
        <v>22690</v>
      </c>
      <c r="F14" s="1">
        <v>20000</v>
      </c>
      <c r="G14" s="1">
        <f t="shared" si="4"/>
        <v>42690</v>
      </c>
      <c r="H14" s="1">
        <f t="shared" si="2"/>
        <v>3415.2000000000003</v>
      </c>
      <c r="I14" s="1">
        <f t="shared" si="5"/>
        <v>46105.2</v>
      </c>
    </row>
    <row r="15" spans="1:9" s="1" customFormat="1" x14ac:dyDescent="0.2">
      <c r="A15" t="s">
        <v>13</v>
      </c>
      <c r="B15" s="2">
        <v>45741</v>
      </c>
      <c r="C15" s="11">
        <v>5566</v>
      </c>
      <c r="D15" s="10">
        <v>19</v>
      </c>
      <c r="E15" s="1">
        <f t="shared" si="0"/>
        <v>105754</v>
      </c>
      <c r="F15" s="1">
        <v>20000</v>
      </c>
      <c r="G15" s="1">
        <f t="shared" si="4"/>
        <v>125754</v>
      </c>
      <c r="H15" s="1">
        <f t="shared" si="2"/>
        <v>10060.32</v>
      </c>
      <c r="I15" s="1">
        <f t="shared" si="5"/>
        <v>135814.32</v>
      </c>
    </row>
    <row r="16" spans="1:9" s="1" customFormat="1" x14ac:dyDescent="0.2">
      <c r="A16" t="s">
        <v>11</v>
      </c>
      <c r="B16" s="2">
        <v>45745</v>
      </c>
      <c r="C16" s="11">
        <v>4087</v>
      </c>
      <c r="D16" s="10">
        <v>9</v>
      </c>
      <c r="E16" s="1">
        <f t="shared" si="0"/>
        <v>36783</v>
      </c>
      <c r="F16" s="1">
        <v>20000</v>
      </c>
      <c r="G16" s="1">
        <f t="shared" si="4"/>
        <v>56783</v>
      </c>
      <c r="H16" s="1">
        <f t="shared" si="2"/>
        <v>4542.6400000000003</v>
      </c>
      <c r="I16" s="1">
        <f t="shared" si="5"/>
        <v>61325.64</v>
      </c>
    </row>
    <row r="17" spans="1:9" s="1" customFormat="1" x14ac:dyDescent="0.2">
      <c r="A17"/>
      <c r="B17" s="2"/>
      <c r="D17" s="5"/>
      <c r="G17" s="1">
        <f>SUM(G2:G16)</f>
        <v>1031369</v>
      </c>
      <c r="H17" s="1">
        <f>SUM(H2:H16)</f>
        <v>82509.52</v>
      </c>
      <c r="I17" s="1">
        <f>SUM(I2:I16)</f>
        <v>1113878.5199999998</v>
      </c>
    </row>
  </sheetData>
  <autoFilter ref="A1:I17" xr:uid="{00000000-0009-0000-0000-000015000000}"/>
  <pageMargins left="0.7" right="0.7" top="0.75" bottom="0.75" header="0.3" footer="0.3"/>
  <legacy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18"/>
  <sheetViews>
    <sheetView workbookViewId="0">
      <selection activeCell="G1" sqref="G1"/>
    </sheetView>
  </sheetViews>
  <sheetFormatPr defaultRowHeight="14.25" x14ac:dyDescent="0.2"/>
  <cols>
    <col min="1" max="1" width="18.75" customWidth="1"/>
    <col min="2" max="2" width="15.875" style="2" customWidth="1"/>
    <col min="3" max="3" width="15" style="1" bestFit="1" customWidth="1"/>
    <col min="4" max="4" width="18.625" style="5" bestFit="1" customWidth="1"/>
    <col min="5" max="5" width="23.25" style="1" bestFit="1" customWidth="1"/>
    <col min="6" max="6" width="18.375" style="1" bestFit="1" customWidth="1"/>
    <col min="7" max="7" width="18" style="1" bestFit="1" customWidth="1"/>
    <col min="8" max="8" width="12.75" style="1" customWidth="1"/>
    <col min="9" max="9" width="22.875" style="1" customWidth="1"/>
    <col min="10" max="10" width="11.125" style="1" bestFit="1" customWidth="1"/>
    <col min="11" max="11" width="12.125" style="1" bestFit="1" customWidth="1"/>
    <col min="12" max="12" width="12.125" bestFit="1" customWidth="1"/>
    <col min="13" max="13" width="11.125" bestFit="1" customWidth="1"/>
  </cols>
  <sheetData>
    <row r="1" spans="1:9" ht="28.5" x14ac:dyDescent="0.2">
      <c r="A1" t="s">
        <v>8</v>
      </c>
      <c r="B1" s="3" t="s">
        <v>9</v>
      </c>
      <c r="C1" s="1" t="s">
        <v>0</v>
      </c>
      <c r="D1" s="9" t="s">
        <v>1</v>
      </c>
      <c r="E1" s="1" t="s">
        <v>2</v>
      </c>
      <c r="F1" s="1" t="s">
        <v>3</v>
      </c>
      <c r="G1" s="1" t="s">
        <v>4</v>
      </c>
      <c r="H1" s="1" t="s">
        <v>7</v>
      </c>
      <c r="I1" s="1" t="s">
        <v>6</v>
      </c>
    </row>
    <row r="2" spans="1:9" s="1" customFormat="1" x14ac:dyDescent="0.2">
      <c r="A2" t="s">
        <v>11</v>
      </c>
      <c r="B2" s="2">
        <v>45752</v>
      </c>
      <c r="C2" s="11">
        <v>4087</v>
      </c>
      <c r="D2" s="10">
        <v>5</v>
      </c>
      <c r="E2" s="1">
        <f>+C2*D2</f>
        <v>20435</v>
      </c>
      <c r="F2" s="1">
        <v>20000</v>
      </c>
      <c r="G2" s="1">
        <f>+E2+F2</f>
        <v>40435</v>
      </c>
      <c r="H2" s="1">
        <f>+G2*8%</f>
        <v>3234.8</v>
      </c>
      <c r="I2" s="1">
        <f>+G2+H2</f>
        <v>43669.8</v>
      </c>
    </row>
    <row r="3" spans="1:9" s="1" customFormat="1" x14ac:dyDescent="0.2">
      <c r="A3" t="s">
        <v>12</v>
      </c>
      <c r="B3" s="2">
        <v>45752</v>
      </c>
      <c r="C3" s="11">
        <v>4087</v>
      </c>
      <c r="D3" s="10">
        <v>10</v>
      </c>
      <c r="E3" s="1">
        <f t="shared" ref="E3:E17" si="0">+C3*D3</f>
        <v>40870</v>
      </c>
      <c r="F3" s="1">
        <v>20000</v>
      </c>
      <c r="G3" s="1">
        <f t="shared" ref="G3:G6" si="1">+E3+F3</f>
        <v>60870</v>
      </c>
      <c r="H3" s="1">
        <f t="shared" ref="H3:H17" si="2">+G3*8%</f>
        <v>4869.6000000000004</v>
      </c>
      <c r="I3" s="1">
        <f t="shared" ref="I3:I6" si="3">+G3+H3</f>
        <v>65739.600000000006</v>
      </c>
    </row>
    <row r="4" spans="1:9" s="1" customFormat="1" x14ac:dyDescent="0.2">
      <c r="A4" t="s">
        <v>10</v>
      </c>
      <c r="B4" s="2">
        <v>45757</v>
      </c>
      <c r="C4" s="11">
        <v>2723</v>
      </c>
      <c r="D4" s="10">
        <v>18</v>
      </c>
      <c r="E4" s="1">
        <f t="shared" si="0"/>
        <v>49014</v>
      </c>
      <c r="F4" s="1">
        <v>20000</v>
      </c>
      <c r="G4" s="1">
        <f t="shared" si="1"/>
        <v>69014</v>
      </c>
      <c r="H4" s="1">
        <f t="shared" si="2"/>
        <v>5521.12</v>
      </c>
      <c r="I4" s="1">
        <f t="shared" si="3"/>
        <v>74535.12</v>
      </c>
    </row>
    <row r="5" spans="1:9" s="1" customFormat="1" x14ac:dyDescent="0.2">
      <c r="A5" t="s">
        <v>14</v>
      </c>
      <c r="B5" s="2">
        <v>45757</v>
      </c>
      <c r="C5" s="11">
        <v>3179</v>
      </c>
      <c r="D5" s="10">
        <v>2.5</v>
      </c>
      <c r="E5" s="1">
        <f t="shared" si="0"/>
        <v>7947.5</v>
      </c>
      <c r="F5" s="1">
        <v>20000</v>
      </c>
      <c r="G5" s="1">
        <f t="shared" si="1"/>
        <v>27947.5</v>
      </c>
      <c r="H5" s="1">
        <f t="shared" si="2"/>
        <v>2235.8000000000002</v>
      </c>
      <c r="I5" s="1">
        <f t="shared" si="3"/>
        <v>30183.3</v>
      </c>
    </row>
    <row r="6" spans="1:9" s="1" customFormat="1" x14ac:dyDescent="0.2">
      <c r="A6" t="s">
        <v>11</v>
      </c>
      <c r="B6" s="2">
        <v>45757</v>
      </c>
      <c r="C6" s="11">
        <v>4087</v>
      </c>
      <c r="D6" s="10">
        <v>12.5</v>
      </c>
      <c r="E6" s="1">
        <f t="shared" si="0"/>
        <v>51087.5</v>
      </c>
      <c r="F6" s="1">
        <v>20000</v>
      </c>
      <c r="G6" s="1">
        <f t="shared" si="1"/>
        <v>71087.5</v>
      </c>
      <c r="H6" s="1">
        <f t="shared" si="2"/>
        <v>5687</v>
      </c>
      <c r="I6" s="1">
        <f t="shared" si="3"/>
        <v>76774.5</v>
      </c>
    </row>
    <row r="7" spans="1:9" s="1" customFormat="1" x14ac:dyDescent="0.2">
      <c r="A7" t="s">
        <v>10</v>
      </c>
      <c r="B7" s="2">
        <v>45748</v>
      </c>
      <c r="C7" s="11">
        <v>2723</v>
      </c>
      <c r="D7" s="10">
        <v>14</v>
      </c>
      <c r="E7" s="1">
        <f t="shared" si="0"/>
        <v>38122</v>
      </c>
      <c r="F7" s="1">
        <v>20000</v>
      </c>
      <c r="G7" s="1">
        <f>+E7+F7</f>
        <v>58122</v>
      </c>
      <c r="H7" s="1">
        <f t="shared" si="2"/>
        <v>4649.76</v>
      </c>
      <c r="I7" s="1">
        <f>+G7+H7</f>
        <v>62771.76</v>
      </c>
    </row>
    <row r="8" spans="1:9" s="8" customFormat="1" x14ac:dyDescent="0.2">
      <c r="A8" t="s">
        <v>13</v>
      </c>
      <c r="B8" s="2">
        <v>45757</v>
      </c>
      <c r="C8" s="11">
        <v>5566</v>
      </c>
      <c r="D8" s="10">
        <v>25</v>
      </c>
      <c r="E8" s="8">
        <f t="shared" si="0"/>
        <v>139150</v>
      </c>
      <c r="F8" s="8">
        <v>20000</v>
      </c>
      <c r="G8" s="8">
        <f>+E8+F8</f>
        <v>159150</v>
      </c>
      <c r="H8" s="8">
        <f t="shared" si="2"/>
        <v>12732</v>
      </c>
      <c r="I8" s="8">
        <f>+G8+H8</f>
        <v>171882</v>
      </c>
    </row>
    <row r="9" spans="1:9" s="8" customFormat="1" x14ac:dyDescent="0.2">
      <c r="A9" t="s">
        <v>11</v>
      </c>
      <c r="B9" s="2">
        <v>45759</v>
      </c>
      <c r="C9" s="11">
        <v>4087</v>
      </c>
      <c r="D9" s="10">
        <v>9</v>
      </c>
      <c r="E9" s="8">
        <f t="shared" si="0"/>
        <v>36783</v>
      </c>
      <c r="F9" s="8">
        <v>20000</v>
      </c>
      <c r="G9" s="8">
        <f>+E9+F9</f>
        <v>56783</v>
      </c>
      <c r="H9" s="8">
        <f t="shared" si="2"/>
        <v>4542.6400000000003</v>
      </c>
      <c r="I9" s="8">
        <f>+G9+H9</f>
        <v>61325.64</v>
      </c>
    </row>
    <row r="10" spans="1:9" s="1" customFormat="1" x14ac:dyDescent="0.2">
      <c r="A10" t="s">
        <v>12</v>
      </c>
      <c r="B10" s="2">
        <v>45748</v>
      </c>
      <c r="C10" s="11">
        <v>4087</v>
      </c>
      <c r="D10" s="10">
        <v>5</v>
      </c>
      <c r="E10" s="1">
        <f t="shared" si="0"/>
        <v>20435</v>
      </c>
      <c r="F10" s="1">
        <v>20000</v>
      </c>
      <c r="G10" s="1">
        <f t="shared" ref="G10:G17" si="4">+E10+F10</f>
        <v>40435</v>
      </c>
      <c r="H10" s="1">
        <f t="shared" si="2"/>
        <v>3234.8</v>
      </c>
      <c r="I10" s="1">
        <f t="shared" ref="I10:I17" si="5">+G10+H10</f>
        <v>43669.8</v>
      </c>
    </row>
    <row r="11" spans="1:9" s="1" customFormat="1" x14ac:dyDescent="0.2">
      <c r="A11" t="s">
        <v>10</v>
      </c>
      <c r="B11" s="2">
        <v>45764</v>
      </c>
      <c r="C11" s="11">
        <v>2723</v>
      </c>
      <c r="D11" s="10">
        <v>11.5</v>
      </c>
      <c r="E11" s="1">
        <f t="shared" si="0"/>
        <v>31314.5</v>
      </c>
      <c r="F11" s="1">
        <v>20000</v>
      </c>
      <c r="G11" s="1">
        <f t="shared" si="4"/>
        <v>51314.5</v>
      </c>
      <c r="H11" s="1">
        <f t="shared" si="2"/>
        <v>4105.16</v>
      </c>
      <c r="I11" s="1">
        <f t="shared" si="5"/>
        <v>55419.66</v>
      </c>
    </row>
    <row r="12" spans="1:9" s="1" customFormat="1" x14ac:dyDescent="0.2">
      <c r="A12" t="s">
        <v>14</v>
      </c>
      <c r="B12" s="2">
        <v>45764</v>
      </c>
      <c r="C12" s="11">
        <v>3179</v>
      </c>
      <c r="D12" s="10">
        <v>5</v>
      </c>
      <c r="E12" s="1">
        <f t="shared" si="0"/>
        <v>15895</v>
      </c>
      <c r="F12" s="1">
        <v>20000</v>
      </c>
      <c r="G12" s="1">
        <f t="shared" si="4"/>
        <v>35895</v>
      </c>
      <c r="H12" s="1">
        <f t="shared" si="2"/>
        <v>2871.6</v>
      </c>
      <c r="I12" s="1">
        <f t="shared" si="5"/>
        <v>38766.6</v>
      </c>
    </row>
    <row r="13" spans="1:9" s="1" customFormat="1" x14ac:dyDescent="0.2">
      <c r="A13" t="s">
        <v>10</v>
      </c>
      <c r="B13" s="2">
        <v>45769</v>
      </c>
      <c r="C13" s="11">
        <v>2723</v>
      </c>
      <c r="D13" s="10">
        <v>12.5</v>
      </c>
      <c r="E13" s="1">
        <f t="shared" si="0"/>
        <v>34037.5</v>
      </c>
      <c r="F13" s="1">
        <v>20000</v>
      </c>
      <c r="G13" s="1">
        <f t="shared" si="4"/>
        <v>54037.5</v>
      </c>
      <c r="H13" s="1">
        <f t="shared" si="2"/>
        <v>4323</v>
      </c>
      <c r="I13" s="1">
        <f t="shared" si="5"/>
        <v>58360.5</v>
      </c>
    </row>
    <row r="14" spans="1:9" s="1" customFormat="1" x14ac:dyDescent="0.2">
      <c r="A14" t="s">
        <v>14</v>
      </c>
      <c r="B14" s="2">
        <v>45771</v>
      </c>
      <c r="C14" s="11">
        <v>3179</v>
      </c>
      <c r="D14" s="10">
        <v>9</v>
      </c>
      <c r="E14" s="1">
        <f t="shared" si="0"/>
        <v>28611</v>
      </c>
      <c r="F14" s="1">
        <v>20000</v>
      </c>
      <c r="G14" s="1">
        <f t="shared" si="4"/>
        <v>48611</v>
      </c>
      <c r="H14" s="1">
        <f t="shared" si="2"/>
        <v>3888.88</v>
      </c>
      <c r="I14" s="1">
        <f t="shared" si="5"/>
        <v>52499.88</v>
      </c>
    </row>
    <row r="15" spans="1:9" s="1" customFormat="1" x14ac:dyDescent="0.2">
      <c r="A15" t="s">
        <v>12</v>
      </c>
      <c r="B15" s="2">
        <v>45766</v>
      </c>
      <c r="C15" s="11">
        <v>4087</v>
      </c>
      <c r="D15" s="10">
        <v>14.5</v>
      </c>
      <c r="E15" s="1">
        <f t="shared" si="0"/>
        <v>59261.5</v>
      </c>
      <c r="F15" s="1">
        <v>20000</v>
      </c>
      <c r="G15" s="1">
        <f t="shared" si="4"/>
        <v>79261.5</v>
      </c>
      <c r="H15" s="1">
        <f t="shared" si="2"/>
        <v>6340.92</v>
      </c>
      <c r="I15" s="1">
        <f t="shared" si="5"/>
        <v>85602.42</v>
      </c>
    </row>
    <row r="16" spans="1:9" s="1" customFormat="1" x14ac:dyDescent="0.2">
      <c r="A16" t="s">
        <v>12</v>
      </c>
      <c r="B16" s="2">
        <v>45773</v>
      </c>
      <c r="C16" s="11">
        <v>4087</v>
      </c>
      <c r="D16" s="10">
        <v>6</v>
      </c>
      <c r="E16" s="1">
        <f t="shared" ref="E16" si="6">+C16*D16</f>
        <v>24522</v>
      </c>
      <c r="F16" s="1">
        <v>20000</v>
      </c>
      <c r="G16" s="1">
        <f t="shared" ref="G16" si="7">+E16+F16</f>
        <v>44522</v>
      </c>
      <c r="H16" s="1">
        <f t="shared" ref="H16" si="8">+G16*8%</f>
        <v>3561.76</v>
      </c>
      <c r="I16" s="1">
        <f t="shared" ref="I16" si="9">+G16+H16</f>
        <v>48083.76</v>
      </c>
    </row>
    <row r="17" spans="1:9" s="1" customFormat="1" x14ac:dyDescent="0.2">
      <c r="A17" t="s">
        <v>13</v>
      </c>
      <c r="B17" s="2">
        <v>45769</v>
      </c>
      <c r="C17" s="11">
        <v>5566</v>
      </c>
      <c r="D17" s="10">
        <v>54</v>
      </c>
      <c r="E17" s="1">
        <f t="shared" si="0"/>
        <v>300564</v>
      </c>
      <c r="F17" s="1">
        <v>20000</v>
      </c>
      <c r="G17" s="1">
        <f t="shared" si="4"/>
        <v>320564</v>
      </c>
      <c r="H17" s="1">
        <f t="shared" si="2"/>
        <v>25645.119999999999</v>
      </c>
      <c r="I17" s="1">
        <f t="shared" si="5"/>
        <v>346209.12</v>
      </c>
    </row>
    <row r="18" spans="1:9" s="1" customFormat="1" x14ac:dyDescent="0.2">
      <c r="A18"/>
      <c r="B18" s="2"/>
      <c r="D18" s="5"/>
      <c r="G18" s="1">
        <f>SUM(G2:G17)</f>
        <v>1218049.5</v>
      </c>
      <c r="H18" s="1">
        <f>SUM(H2:H17)</f>
        <v>97443.959999999992</v>
      </c>
      <c r="I18" s="1">
        <f>SUM(I2:I17)</f>
        <v>1315493.4600000002</v>
      </c>
    </row>
  </sheetData>
  <autoFilter ref="A1:I18" xr:uid="{00000000-0009-0000-0000-000016000000}"/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10"/>
  <sheetViews>
    <sheetView workbookViewId="0">
      <selection activeCell="C1" sqref="C1"/>
    </sheetView>
  </sheetViews>
  <sheetFormatPr defaultRowHeight="14.25" x14ac:dyDescent="0.2"/>
  <cols>
    <col min="1" max="1" width="18.75" customWidth="1"/>
    <col min="2" max="2" width="15.875" style="2" customWidth="1"/>
    <col min="3" max="3" width="15" style="1" bestFit="1" customWidth="1"/>
    <col min="4" max="4" width="18.625" style="5" bestFit="1" customWidth="1"/>
    <col min="5" max="5" width="23.25" style="1" bestFit="1" customWidth="1"/>
    <col min="6" max="6" width="18.375" style="1" bestFit="1" customWidth="1"/>
    <col min="7" max="7" width="18" style="1" bestFit="1" customWidth="1"/>
    <col min="8" max="8" width="12.75" style="1" customWidth="1"/>
    <col min="9" max="9" width="22.875" style="1" customWidth="1"/>
    <col min="10" max="10" width="11.125" style="1" bestFit="1" customWidth="1"/>
    <col min="11" max="11" width="12.125" style="1" bestFit="1" customWidth="1"/>
    <col min="12" max="12" width="12.125" bestFit="1" customWidth="1"/>
    <col min="13" max="13" width="11.125" bestFit="1" customWidth="1"/>
  </cols>
  <sheetData>
    <row r="1" spans="1:9" ht="28.5" x14ac:dyDescent="0.2">
      <c r="A1" t="s">
        <v>8</v>
      </c>
      <c r="B1" s="3" t="s">
        <v>9</v>
      </c>
      <c r="C1" s="1" t="s">
        <v>0</v>
      </c>
      <c r="D1" s="9" t="s">
        <v>1</v>
      </c>
      <c r="E1" s="1" t="s">
        <v>2</v>
      </c>
      <c r="F1" s="1" t="s">
        <v>3</v>
      </c>
      <c r="G1" s="1" t="s">
        <v>4</v>
      </c>
      <c r="H1" s="1" t="s">
        <v>7</v>
      </c>
      <c r="I1" s="1" t="s">
        <v>6</v>
      </c>
    </row>
    <row r="2" spans="1:9" s="1" customFormat="1" x14ac:dyDescent="0.2">
      <c r="A2" t="s">
        <v>10</v>
      </c>
      <c r="B2" s="2">
        <v>45783</v>
      </c>
      <c r="C2" s="11">
        <v>2630</v>
      </c>
      <c r="D2" s="10">
        <v>15</v>
      </c>
      <c r="E2" s="1">
        <f>+C2*D2</f>
        <v>39450</v>
      </c>
      <c r="F2" s="1">
        <v>20000</v>
      </c>
      <c r="G2" s="1">
        <f>+E2+F2</f>
        <v>59450</v>
      </c>
      <c r="H2" s="1">
        <f>+G2*8%</f>
        <v>4756</v>
      </c>
      <c r="I2" s="1">
        <f>+G2+H2</f>
        <v>64206</v>
      </c>
    </row>
    <row r="3" spans="1:9" s="1" customFormat="1" x14ac:dyDescent="0.2">
      <c r="A3" t="s">
        <v>12</v>
      </c>
      <c r="B3" s="2">
        <v>45785</v>
      </c>
      <c r="C3" s="11">
        <v>3947</v>
      </c>
      <c r="D3" s="10">
        <v>8.5</v>
      </c>
      <c r="E3" s="1">
        <f t="shared" ref="E3:E9" si="0">+C3*D3</f>
        <v>33549.5</v>
      </c>
      <c r="F3" s="1">
        <v>20000</v>
      </c>
      <c r="G3" s="1">
        <f t="shared" ref="G3:G6" si="1">+E3+F3</f>
        <v>53549.5</v>
      </c>
      <c r="H3" s="1">
        <f t="shared" ref="H3:H9" si="2">+G3*8%</f>
        <v>4283.96</v>
      </c>
      <c r="I3" s="1">
        <f t="shared" ref="I3:I6" si="3">+G3+H3</f>
        <v>57833.46</v>
      </c>
    </row>
    <row r="4" spans="1:9" s="1" customFormat="1" x14ac:dyDescent="0.2">
      <c r="A4" t="s">
        <v>11</v>
      </c>
      <c r="B4" s="2">
        <v>45790</v>
      </c>
      <c r="C4" s="11">
        <v>3947</v>
      </c>
      <c r="D4" s="10">
        <v>11</v>
      </c>
      <c r="E4" s="1">
        <f t="shared" si="0"/>
        <v>43417</v>
      </c>
      <c r="F4" s="1">
        <v>20000</v>
      </c>
      <c r="G4" s="1">
        <f t="shared" si="1"/>
        <v>63417</v>
      </c>
      <c r="H4" s="1">
        <f t="shared" si="2"/>
        <v>5073.3599999999997</v>
      </c>
      <c r="I4" s="1">
        <f t="shared" si="3"/>
        <v>68490.36</v>
      </c>
    </row>
    <row r="5" spans="1:9" s="1" customFormat="1" x14ac:dyDescent="0.2">
      <c r="A5" t="s">
        <v>13</v>
      </c>
      <c r="B5" s="2">
        <v>45790</v>
      </c>
      <c r="C5" s="11">
        <v>5375</v>
      </c>
      <c r="D5" s="10">
        <v>16.5</v>
      </c>
      <c r="E5" s="1">
        <f t="shared" si="0"/>
        <v>88687.5</v>
      </c>
      <c r="F5" s="1">
        <v>20000</v>
      </c>
      <c r="G5" s="1">
        <f t="shared" si="1"/>
        <v>108687.5</v>
      </c>
      <c r="H5" s="1">
        <f t="shared" si="2"/>
        <v>8695</v>
      </c>
      <c r="I5" s="1">
        <f t="shared" si="3"/>
        <v>117382.5</v>
      </c>
    </row>
    <row r="6" spans="1:9" s="1" customFormat="1" x14ac:dyDescent="0.2">
      <c r="A6" t="s">
        <v>12</v>
      </c>
      <c r="B6" s="2">
        <v>45792</v>
      </c>
      <c r="C6" s="11">
        <v>3947</v>
      </c>
      <c r="D6" s="10">
        <v>9.5</v>
      </c>
      <c r="E6" s="1">
        <f t="shared" si="0"/>
        <v>37496.5</v>
      </c>
      <c r="F6" s="1">
        <v>20000</v>
      </c>
      <c r="G6" s="1">
        <f t="shared" si="1"/>
        <v>57496.5</v>
      </c>
      <c r="H6" s="1">
        <f t="shared" si="2"/>
        <v>4599.72</v>
      </c>
      <c r="I6" s="1">
        <f t="shared" si="3"/>
        <v>62096.22</v>
      </c>
    </row>
    <row r="7" spans="1:9" s="1" customFormat="1" x14ac:dyDescent="0.2">
      <c r="A7" t="s">
        <v>14</v>
      </c>
      <c r="B7" s="2">
        <v>45792</v>
      </c>
      <c r="C7" s="11">
        <v>3070</v>
      </c>
      <c r="D7" s="10">
        <v>2.5</v>
      </c>
      <c r="E7" s="1">
        <f t="shared" si="0"/>
        <v>7675</v>
      </c>
      <c r="F7" s="1">
        <v>20000</v>
      </c>
      <c r="G7" s="1">
        <f>+E7+F7</f>
        <v>27675</v>
      </c>
      <c r="H7" s="1">
        <f t="shared" si="2"/>
        <v>2214</v>
      </c>
      <c r="I7" s="1">
        <f>+G7+H7</f>
        <v>29889</v>
      </c>
    </row>
    <row r="8" spans="1:9" s="8" customFormat="1" x14ac:dyDescent="0.2">
      <c r="A8" t="s">
        <v>10</v>
      </c>
      <c r="B8" s="2">
        <v>45804</v>
      </c>
      <c r="C8" s="11">
        <v>2630</v>
      </c>
      <c r="D8" s="10">
        <v>10</v>
      </c>
      <c r="E8" s="8">
        <f t="shared" si="0"/>
        <v>26300</v>
      </c>
      <c r="F8" s="8">
        <v>20000</v>
      </c>
      <c r="G8" s="8">
        <f>+E8+F8</f>
        <v>46300</v>
      </c>
      <c r="H8" s="8">
        <f t="shared" si="2"/>
        <v>3704</v>
      </c>
      <c r="I8" s="8">
        <f>+G8+H8</f>
        <v>50004</v>
      </c>
    </row>
    <row r="9" spans="1:9" s="8" customFormat="1" x14ac:dyDescent="0.2">
      <c r="A9" t="s">
        <v>11</v>
      </c>
      <c r="B9" s="2">
        <v>45808</v>
      </c>
      <c r="C9" s="11">
        <v>3947</v>
      </c>
      <c r="D9" s="10">
        <v>2.5</v>
      </c>
      <c r="E9" s="8">
        <f t="shared" si="0"/>
        <v>9867.5</v>
      </c>
      <c r="F9" s="8">
        <v>20000</v>
      </c>
      <c r="G9" s="8">
        <f>+E9+F9</f>
        <v>29867.5</v>
      </c>
      <c r="H9" s="8">
        <f t="shared" si="2"/>
        <v>2389.4</v>
      </c>
      <c r="I9" s="8">
        <f>+G9+H9</f>
        <v>32256.9</v>
      </c>
    </row>
    <row r="10" spans="1:9" s="1" customFormat="1" x14ac:dyDescent="0.2">
      <c r="A10"/>
      <c r="B10" s="2"/>
      <c r="D10" s="5"/>
      <c r="G10" s="1">
        <f>SUM(G2:G9)</f>
        <v>446443</v>
      </c>
      <c r="H10" s="1">
        <f>SUM(H2:H9)</f>
        <v>35715.440000000002</v>
      </c>
      <c r="I10" s="1">
        <f>SUM(I2:I9)</f>
        <v>482158.44000000006</v>
      </c>
    </row>
  </sheetData>
  <autoFilter ref="A1:I10" xr:uid="{00000000-0009-0000-0000-000017000000}"/>
  <pageMargins left="0.7" right="0.7" top="0.75" bottom="0.75" header="0.3" footer="0.3"/>
  <legacy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15"/>
  <sheetViews>
    <sheetView workbookViewId="0">
      <selection activeCell="B2" sqref="B2"/>
    </sheetView>
  </sheetViews>
  <sheetFormatPr defaultRowHeight="14.25" x14ac:dyDescent="0.2"/>
  <cols>
    <col min="1" max="1" width="18.75" customWidth="1"/>
    <col min="2" max="2" width="15.875" style="2" customWidth="1"/>
    <col min="3" max="3" width="15" style="1" bestFit="1" customWidth="1"/>
    <col min="4" max="4" width="18.625" style="5" bestFit="1" customWidth="1"/>
    <col min="5" max="5" width="23.25" style="1" bestFit="1" customWidth="1"/>
    <col min="6" max="6" width="18.375" style="1" bestFit="1" customWidth="1"/>
    <col min="7" max="7" width="18" style="1" bestFit="1" customWidth="1"/>
    <col min="8" max="8" width="12.75" style="1" customWidth="1"/>
    <col min="9" max="9" width="22.875" style="1" customWidth="1"/>
    <col min="10" max="10" width="11.125" style="1" bestFit="1" customWidth="1"/>
    <col min="11" max="11" width="12.125" style="1" bestFit="1" customWidth="1"/>
    <col min="12" max="12" width="12.125" bestFit="1" customWidth="1"/>
    <col min="13" max="13" width="11.125" bestFit="1" customWidth="1"/>
  </cols>
  <sheetData>
    <row r="1" spans="1:9" ht="28.5" x14ac:dyDescent="0.2">
      <c r="A1" t="s">
        <v>8</v>
      </c>
      <c r="B1" s="3" t="s">
        <v>9</v>
      </c>
      <c r="C1" s="1" t="s">
        <v>0</v>
      </c>
      <c r="D1" s="9" t="s">
        <v>1</v>
      </c>
      <c r="E1" s="1" t="s">
        <v>2</v>
      </c>
      <c r="F1" s="1" t="s">
        <v>3</v>
      </c>
      <c r="G1" s="1" t="s">
        <v>4</v>
      </c>
      <c r="H1" s="1" t="s">
        <v>7</v>
      </c>
      <c r="I1" s="1" t="s">
        <v>6</v>
      </c>
    </row>
    <row r="2" spans="1:9" s="1" customFormat="1" x14ac:dyDescent="0.2">
      <c r="A2" t="s">
        <v>13</v>
      </c>
      <c r="B2" s="2">
        <v>45811</v>
      </c>
      <c r="C2" s="11">
        <v>5375</v>
      </c>
      <c r="D2" s="10">
        <v>22</v>
      </c>
      <c r="E2" s="1">
        <f>+C2*D2</f>
        <v>118250</v>
      </c>
      <c r="F2" s="1">
        <v>20000</v>
      </c>
      <c r="G2" s="1">
        <f>+E2+F2</f>
        <v>138250</v>
      </c>
      <c r="H2" s="1">
        <f>+G2*8%</f>
        <v>11060</v>
      </c>
      <c r="I2" s="1">
        <f>+G2+H2</f>
        <v>149310</v>
      </c>
    </row>
    <row r="3" spans="1:9" s="1" customFormat="1" x14ac:dyDescent="0.2">
      <c r="A3" t="s">
        <v>14</v>
      </c>
      <c r="B3" s="2">
        <v>45813</v>
      </c>
      <c r="C3" s="11">
        <v>3070</v>
      </c>
      <c r="D3" s="10">
        <v>6.5</v>
      </c>
      <c r="E3" s="1">
        <f t="shared" ref="E3:E14" si="0">+C3*D3</f>
        <v>19955</v>
      </c>
      <c r="F3" s="1">
        <v>20000</v>
      </c>
      <c r="G3" s="1">
        <f t="shared" ref="G3:G11" si="1">+E3+F3</f>
        <v>39955</v>
      </c>
      <c r="H3" s="1">
        <f t="shared" ref="H3:H14" si="2">+G3*8%</f>
        <v>3196.4</v>
      </c>
      <c r="I3" s="1">
        <f t="shared" ref="I3:I11" si="3">+G3+H3</f>
        <v>43151.4</v>
      </c>
    </row>
    <row r="4" spans="1:9" s="1" customFormat="1" x14ac:dyDescent="0.2">
      <c r="A4" t="s">
        <v>12</v>
      </c>
      <c r="B4" s="2">
        <v>45813</v>
      </c>
      <c r="C4" s="11">
        <v>3947</v>
      </c>
      <c r="D4" s="10">
        <v>7</v>
      </c>
      <c r="E4" s="1">
        <f t="shared" si="0"/>
        <v>27629</v>
      </c>
      <c r="F4" s="1">
        <v>20000</v>
      </c>
      <c r="G4" s="1">
        <f t="shared" si="1"/>
        <v>47629</v>
      </c>
      <c r="H4" s="1">
        <f t="shared" si="2"/>
        <v>3810.32</v>
      </c>
      <c r="I4" s="1">
        <f t="shared" si="3"/>
        <v>51439.32</v>
      </c>
    </row>
    <row r="5" spans="1:9" s="1" customFormat="1" x14ac:dyDescent="0.2">
      <c r="A5" t="s">
        <v>11</v>
      </c>
      <c r="B5" s="2">
        <v>45818</v>
      </c>
      <c r="C5" s="11">
        <v>3947</v>
      </c>
      <c r="D5" s="10">
        <v>2.5</v>
      </c>
      <c r="E5" s="1">
        <f t="shared" ref="E5:E9" si="4">+C5*D5</f>
        <v>9867.5</v>
      </c>
      <c r="F5" s="1">
        <v>20000</v>
      </c>
      <c r="G5" s="1">
        <f t="shared" ref="G5:G9" si="5">+E5+F5</f>
        <v>29867.5</v>
      </c>
      <c r="H5" s="1">
        <f t="shared" ref="H5:H9" si="6">+G5*8%</f>
        <v>2389.4</v>
      </c>
      <c r="I5" s="1">
        <f t="shared" ref="I5:I9" si="7">+G5+H5</f>
        <v>32256.9</v>
      </c>
    </row>
    <row r="6" spans="1:9" s="1" customFormat="1" x14ac:dyDescent="0.2">
      <c r="A6" t="s">
        <v>13</v>
      </c>
      <c r="B6" s="2">
        <v>45818</v>
      </c>
      <c r="C6" s="11">
        <v>5375</v>
      </c>
      <c r="D6" s="10">
        <v>16.5</v>
      </c>
      <c r="E6" s="1">
        <f t="shared" si="4"/>
        <v>88687.5</v>
      </c>
      <c r="F6" s="1">
        <v>20000</v>
      </c>
      <c r="G6" s="1">
        <f t="shared" si="5"/>
        <v>108687.5</v>
      </c>
      <c r="H6" s="1">
        <f t="shared" si="6"/>
        <v>8695</v>
      </c>
      <c r="I6" s="1">
        <f t="shared" si="7"/>
        <v>117382.5</v>
      </c>
    </row>
    <row r="7" spans="1:9" s="1" customFormat="1" x14ac:dyDescent="0.2">
      <c r="A7" t="s">
        <v>10</v>
      </c>
      <c r="B7" s="2">
        <v>45821</v>
      </c>
      <c r="C7" s="11">
        <v>2630</v>
      </c>
      <c r="D7" s="10">
        <v>9</v>
      </c>
      <c r="E7" s="1">
        <f t="shared" si="4"/>
        <v>23670</v>
      </c>
      <c r="F7" s="1">
        <v>20000</v>
      </c>
      <c r="G7" s="1">
        <f t="shared" si="5"/>
        <v>43670</v>
      </c>
      <c r="H7" s="1">
        <f t="shared" si="6"/>
        <v>3493.6</v>
      </c>
      <c r="I7" s="1">
        <f t="shared" si="7"/>
        <v>47163.6</v>
      </c>
    </row>
    <row r="8" spans="1:9" s="1" customFormat="1" x14ac:dyDescent="0.2">
      <c r="A8" t="s">
        <v>12</v>
      </c>
      <c r="B8" s="2">
        <v>45825</v>
      </c>
      <c r="C8" s="11">
        <v>3947</v>
      </c>
      <c r="D8" s="10">
        <v>9</v>
      </c>
      <c r="E8" s="1">
        <f t="shared" si="4"/>
        <v>35523</v>
      </c>
      <c r="F8" s="1">
        <v>20000</v>
      </c>
      <c r="G8" s="1">
        <f t="shared" si="5"/>
        <v>55523</v>
      </c>
      <c r="H8" s="1">
        <f t="shared" si="6"/>
        <v>4441.84</v>
      </c>
      <c r="I8" s="1">
        <f t="shared" si="7"/>
        <v>59964.84</v>
      </c>
    </row>
    <row r="9" spans="1:9" s="1" customFormat="1" x14ac:dyDescent="0.2">
      <c r="A9" t="s">
        <v>13</v>
      </c>
      <c r="B9" s="2">
        <v>45825</v>
      </c>
      <c r="C9" s="11">
        <v>5375</v>
      </c>
      <c r="D9" s="10">
        <v>15</v>
      </c>
      <c r="E9" s="1">
        <f t="shared" si="4"/>
        <v>80625</v>
      </c>
      <c r="F9" s="1">
        <v>20000</v>
      </c>
      <c r="G9" s="1">
        <f t="shared" si="5"/>
        <v>100625</v>
      </c>
      <c r="H9" s="1">
        <f t="shared" si="6"/>
        <v>8050</v>
      </c>
      <c r="I9" s="1">
        <f t="shared" si="7"/>
        <v>108675</v>
      </c>
    </row>
    <row r="10" spans="1:9" s="1" customFormat="1" x14ac:dyDescent="0.2">
      <c r="A10" t="s">
        <v>14</v>
      </c>
      <c r="B10" s="2">
        <v>45829</v>
      </c>
      <c r="C10" s="11">
        <v>3070</v>
      </c>
      <c r="D10" s="10">
        <v>6.5</v>
      </c>
      <c r="E10" s="1">
        <f t="shared" si="0"/>
        <v>19955</v>
      </c>
      <c r="F10" s="1">
        <v>20000</v>
      </c>
      <c r="G10" s="1">
        <f t="shared" si="1"/>
        <v>39955</v>
      </c>
      <c r="H10" s="1">
        <f t="shared" si="2"/>
        <v>3196.4</v>
      </c>
      <c r="I10" s="1">
        <f t="shared" si="3"/>
        <v>43151.4</v>
      </c>
    </row>
    <row r="11" spans="1:9" s="1" customFormat="1" x14ac:dyDescent="0.2">
      <c r="A11" t="s">
        <v>11</v>
      </c>
      <c r="B11" s="2">
        <v>45829</v>
      </c>
      <c r="C11" s="11">
        <v>3947</v>
      </c>
      <c r="D11" s="10">
        <v>4.5</v>
      </c>
      <c r="E11" s="1">
        <f t="shared" si="0"/>
        <v>17761.5</v>
      </c>
      <c r="F11" s="1">
        <v>20000</v>
      </c>
      <c r="G11" s="1">
        <f t="shared" si="1"/>
        <v>37761.5</v>
      </c>
      <c r="H11" s="1">
        <f t="shared" si="2"/>
        <v>3020.92</v>
      </c>
      <c r="I11" s="1">
        <f t="shared" si="3"/>
        <v>40782.42</v>
      </c>
    </row>
    <row r="12" spans="1:9" s="1" customFormat="1" x14ac:dyDescent="0.2">
      <c r="A12" t="s">
        <v>10</v>
      </c>
      <c r="B12" s="2">
        <v>45832</v>
      </c>
      <c r="C12" s="11">
        <v>2630</v>
      </c>
      <c r="D12" s="10">
        <v>10</v>
      </c>
      <c r="E12" s="1">
        <f t="shared" si="0"/>
        <v>26300</v>
      </c>
      <c r="F12" s="1">
        <v>20000</v>
      </c>
      <c r="G12" s="1">
        <f>+E12+F12</f>
        <v>46300</v>
      </c>
      <c r="H12" s="1">
        <f t="shared" si="2"/>
        <v>3704</v>
      </c>
      <c r="I12" s="1">
        <f>+G12+H12</f>
        <v>50004</v>
      </c>
    </row>
    <row r="13" spans="1:9" s="8" customFormat="1" x14ac:dyDescent="0.2">
      <c r="A13" t="s">
        <v>12</v>
      </c>
      <c r="B13" s="2">
        <v>45832</v>
      </c>
      <c r="C13" s="11">
        <v>3947</v>
      </c>
      <c r="D13" s="10">
        <v>10</v>
      </c>
      <c r="E13" s="8">
        <f t="shared" si="0"/>
        <v>39470</v>
      </c>
      <c r="F13" s="8">
        <v>20000</v>
      </c>
      <c r="G13" s="8">
        <f>+E13+F13</f>
        <v>59470</v>
      </c>
      <c r="H13" s="8">
        <f t="shared" si="2"/>
        <v>4757.6000000000004</v>
      </c>
      <c r="I13" s="8">
        <f>+G13+H13</f>
        <v>64227.6</v>
      </c>
    </row>
    <row r="14" spans="1:9" s="8" customFormat="1" x14ac:dyDescent="0.2">
      <c r="A14" t="s">
        <v>13</v>
      </c>
      <c r="B14" s="2">
        <v>45832</v>
      </c>
      <c r="C14" s="11">
        <v>5375</v>
      </c>
      <c r="D14" s="10">
        <v>19</v>
      </c>
      <c r="E14" s="8">
        <f t="shared" si="0"/>
        <v>102125</v>
      </c>
      <c r="F14" s="8">
        <v>20000</v>
      </c>
      <c r="G14" s="8">
        <f>+E14+F14</f>
        <v>122125</v>
      </c>
      <c r="H14" s="8">
        <f t="shared" si="2"/>
        <v>9770</v>
      </c>
      <c r="I14" s="8">
        <f>+G14+H14</f>
        <v>131895</v>
      </c>
    </row>
    <row r="15" spans="1:9" s="1" customFormat="1" x14ac:dyDescent="0.2">
      <c r="A15"/>
      <c r="B15" s="2"/>
      <c r="D15" s="5"/>
      <c r="G15" s="1">
        <f>SUM(G2:G14)</f>
        <v>869818.5</v>
      </c>
      <c r="H15" s="1">
        <f>SUM(H2:H14)</f>
        <v>69585.48</v>
      </c>
      <c r="I15" s="1">
        <f>SUM(I2:I14)</f>
        <v>939403.98</v>
      </c>
    </row>
  </sheetData>
  <autoFilter ref="A1:I15" xr:uid="{00000000-0009-0000-0000-000018000000}"/>
  <pageMargins left="0.7" right="0.7" top="0.75" bottom="0.75" header="0.3" footer="0.3"/>
  <legacy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K21"/>
  <sheetViews>
    <sheetView workbookViewId="0"/>
  </sheetViews>
  <sheetFormatPr defaultRowHeight="14.25" x14ac:dyDescent="0.2"/>
  <cols>
    <col min="1" max="1" width="18.75" customWidth="1"/>
    <col min="2" max="2" width="15.875" style="2" customWidth="1"/>
    <col min="3" max="3" width="15" style="1" bestFit="1" customWidth="1"/>
    <col min="4" max="4" width="18.625" style="5" bestFit="1" customWidth="1"/>
    <col min="5" max="5" width="23.25" style="1" bestFit="1" customWidth="1"/>
    <col min="6" max="6" width="18.375" style="1" bestFit="1" customWidth="1"/>
    <col min="7" max="7" width="18" style="1" bestFit="1" customWidth="1"/>
    <col min="8" max="8" width="12.75" style="1" customWidth="1"/>
    <col min="9" max="9" width="22.875" style="1" customWidth="1"/>
    <col min="10" max="10" width="11.125" style="1" bestFit="1" customWidth="1"/>
    <col min="11" max="11" width="12.125" style="1" bestFit="1" customWidth="1"/>
    <col min="12" max="12" width="12.125" bestFit="1" customWidth="1"/>
    <col min="13" max="13" width="11.125" bestFit="1" customWidth="1"/>
  </cols>
  <sheetData>
    <row r="1" spans="1:9" ht="28.5" x14ac:dyDescent="0.2">
      <c r="A1" t="s">
        <v>8</v>
      </c>
      <c r="B1" s="3" t="s">
        <v>9</v>
      </c>
      <c r="C1" s="1" t="s">
        <v>0</v>
      </c>
      <c r="D1" s="9" t="s">
        <v>1</v>
      </c>
      <c r="E1" s="1" t="s">
        <v>2</v>
      </c>
      <c r="F1" s="1" t="s">
        <v>3</v>
      </c>
      <c r="G1" s="1" t="s">
        <v>4</v>
      </c>
      <c r="H1" s="1" t="s">
        <v>7</v>
      </c>
      <c r="I1" s="1" t="s">
        <v>6</v>
      </c>
    </row>
    <row r="2" spans="1:9" s="1" customFormat="1" x14ac:dyDescent="0.2">
      <c r="A2" t="s">
        <v>12</v>
      </c>
      <c r="B2" s="2">
        <v>45839</v>
      </c>
      <c r="C2" s="11">
        <v>3947</v>
      </c>
      <c r="D2" s="10">
        <v>5</v>
      </c>
      <c r="E2" s="1">
        <f>+C2*D2</f>
        <v>19735</v>
      </c>
      <c r="F2" s="1">
        <v>20000</v>
      </c>
      <c r="G2" s="1">
        <f>+E2+F2</f>
        <v>39735</v>
      </c>
      <c r="H2" s="1">
        <f>+G2*8%</f>
        <v>3178.8</v>
      </c>
      <c r="I2" s="1">
        <f>+G2+H2</f>
        <v>42913.8</v>
      </c>
    </row>
    <row r="3" spans="1:9" s="1" customFormat="1" x14ac:dyDescent="0.2">
      <c r="A3" t="s">
        <v>13</v>
      </c>
      <c r="B3" s="2">
        <v>45839</v>
      </c>
      <c r="C3" s="11">
        <v>5375</v>
      </c>
      <c r="D3" s="10">
        <v>15</v>
      </c>
      <c r="E3" s="1">
        <f t="shared" ref="E3:E20" si="0">+C3*D3</f>
        <v>80625</v>
      </c>
      <c r="F3" s="1">
        <v>20000</v>
      </c>
      <c r="G3" s="1">
        <f t="shared" ref="G3:G17" si="1">+E3+F3</f>
        <v>100625</v>
      </c>
      <c r="H3" s="1">
        <f t="shared" ref="H3:H20" si="2">+G3*8%</f>
        <v>8050</v>
      </c>
      <c r="I3" s="1">
        <f t="shared" ref="I3:I17" si="3">+G3+H3</f>
        <v>108675</v>
      </c>
    </row>
    <row r="4" spans="1:9" s="1" customFormat="1" x14ac:dyDescent="0.2">
      <c r="A4" t="s">
        <v>12</v>
      </c>
      <c r="B4" s="2">
        <v>45843</v>
      </c>
      <c r="C4" s="11">
        <v>3947</v>
      </c>
      <c r="D4" s="10">
        <v>7</v>
      </c>
      <c r="E4" s="1">
        <f t="shared" ref="E4:E10" si="4">+C4*D4</f>
        <v>27629</v>
      </c>
      <c r="F4" s="1">
        <v>20000</v>
      </c>
      <c r="G4" s="1">
        <f t="shared" ref="G4:G10" si="5">+E4+F4</f>
        <v>47629</v>
      </c>
      <c r="H4" s="1">
        <f t="shared" ref="H4:H10" si="6">+G4*8%</f>
        <v>3810.32</v>
      </c>
      <c r="I4" s="1">
        <f t="shared" ref="I4:I10" si="7">+G4+H4</f>
        <v>51439.32</v>
      </c>
    </row>
    <row r="5" spans="1:9" s="1" customFormat="1" x14ac:dyDescent="0.2">
      <c r="A5" t="s">
        <v>12</v>
      </c>
      <c r="B5" s="2">
        <v>45846</v>
      </c>
      <c r="C5" s="11">
        <v>3947</v>
      </c>
      <c r="D5" s="10">
        <v>7</v>
      </c>
      <c r="E5" s="1">
        <f t="shared" si="4"/>
        <v>27629</v>
      </c>
      <c r="F5" s="1">
        <v>20000</v>
      </c>
      <c r="G5" s="1">
        <f t="shared" si="5"/>
        <v>47629</v>
      </c>
      <c r="H5" s="1">
        <f t="shared" si="6"/>
        <v>3810.32</v>
      </c>
      <c r="I5" s="1">
        <f t="shared" si="7"/>
        <v>51439.32</v>
      </c>
    </row>
    <row r="6" spans="1:9" s="1" customFormat="1" x14ac:dyDescent="0.2">
      <c r="A6" t="s">
        <v>13</v>
      </c>
      <c r="B6" s="2">
        <v>45846</v>
      </c>
      <c r="C6" s="11">
        <v>5375</v>
      </c>
      <c r="D6" s="10">
        <v>30</v>
      </c>
      <c r="E6" s="1">
        <f t="shared" si="4"/>
        <v>161250</v>
      </c>
      <c r="F6" s="1">
        <v>20000</v>
      </c>
      <c r="G6" s="1">
        <f t="shared" si="5"/>
        <v>181250</v>
      </c>
      <c r="H6" s="1">
        <f t="shared" si="6"/>
        <v>14500</v>
      </c>
      <c r="I6" s="1">
        <f t="shared" si="7"/>
        <v>195750</v>
      </c>
    </row>
    <row r="7" spans="1:9" s="1" customFormat="1" x14ac:dyDescent="0.2">
      <c r="A7" t="s">
        <v>13</v>
      </c>
      <c r="B7" s="2">
        <v>45848</v>
      </c>
      <c r="C7" s="11">
        <v>5375</v>
      </c>
      <c r="D7" s="10">
        <v>50</v>
      </c>
      <c r="E7" s="1">
        <f t="shared" si="4"/>
        <v>268750</v>
      </c>
      <c r="F7" s="1">
        <v>20000</v>
      </c>
      <c r="G7" s="1">
        <f t="shared" si="5"/>
        <v>288750</v>
      </c>
      <c r="H7" s="1">
        <f t="shared" si="6"/>
        <v>23100</v>
      </c>
      <c r="I7" s="1">
        <f t="shared" si="7"/>
        <v>311850</v>
      </c>
    </row>
    <row r="8" spans="1:9" s="1" customFormat="1" x14ac:dyDescent="0.2">
      <c r="A8" t="s">
        <v>14</v>
      </c>
      <c r="B8" s="2">
        <v>45850</v>
      </c>
      <c r="C8" s="11">
        <v>3070</v>
      </c>
      <c r="D8" s="10">
        <v>10</v>
      </c>
      <c r="E8" s="1">
        <f t="shared" si="4"/>
        <v>30700</v>
      </c>
      <c r="F8" s="1">
        <v>20000</v>
      </c>
      <c r="G8" s="1">
        <f t="shared" si="5"/>
        <v>50700</v>
      </c>
      <c r="H8" s="1">
        <f t="shared" si="6"/>
        <v>4056</v>
      </c>
      <c r="I8" s="1">
        <f t="shared" si="7"/>
        <v>54756</v>
      </c>
    </row>
    <row r="9" spans="1:9" s="1" customFormat="1" x14ac:dyDescent="0.2">
      <c r="A9" t="s">
        <v>11</v>
      </c>
      <c r="B9" s="2">
        <v>45850</v>
      </c>
      <c r="C9" s="11">
        <v>3947</v>
      </c>
      <c r="D9" s="10">
        <v>2.5</v>
      </c>
      <c r="E9" s="1">
        <f t="shared" si="4"/>
        <v>9867.5</v>
      </c>
      <c r="F9" s="1">
        <v>20000</v>
      </c>
      <c r="G9" s="1">
        <f t="shared" si="5"/>
        <v>29867.5</v>
      </c>
      <c r="H9" s="1">
        <f t="shared" si="6"/>
        <v>2389.4</v>
      </c>
      <c r="I9" s="1">
        <f t="shared" si="7"/>
        <v>32256.9</v>
      </c>
    </row>
    <row r="10" spans="1:9" s="1" customFormat="1" x14ac:dyDescent="0.2">
      <c r="A10" t="s">
        <v>12</v>
      </c>
      <c r="B10" s="2">
        <v>45850</v>
      </c>
      <c r="C10" s="11">
        <v>3947</v>
      </c>
      <c r="D10" s="10">
        <v>7.5</v>
      </c>
      <c r="E10" s="1">
        <f t="shared" si="4"/>
        <v>29602.5</v>
      </c>
      <c r="F10" s="1">
        <v>20000</v>
      </c>
      <c r="G10" s="1">
        <f t="shared" si="5"/>
        <v>49602.5</v>
      </c>
      <c r="H10" s="1">
        <f t="shared" si="6"/>
        <v>3968.2000000000003</v>
      </c>
      <c r="I10" s="1">
        <f t="shared" si="7"/>
        <v>53570.7</v>
      </c>
    </row>
    <row r="11" spans="1:9" s="1" customFormat="1" x14ac:dyDescent="0.2">
      <c r="A11" t="s">
        <v>10</v>
      </c>
      <c r="B11" s="2">
        <v>45853</v>
      </c>
      <c r="C11" s="11">
        <v>2630</v>
      </c>
      <c r="D11" s="10">
        <v>15</v>
      </c>
      <c r="E11" s="1">
        <f t="shared" si="0"/>
        <v>39450</v>
      </c>
      <c r="G11" s="1">
        <f t="shared" si="1"/>
        <v>39450</v>
      </c>
      <c r="H11" s="1">
        <f t="shared" si="2"/>
        <v>3156</v>
      </c>
      <c r="I11" s="1">
        <f t="shared" si="3"/>
        <v>42606</v>
      </c>
    </row>
    <row r="12" spans="1:9" s="1" customFormat="1" x14ac:dyDescent="0.2">
      <c r="A12" t="s">
        <v>11</v>
      </c>
      <c r="B12" s="2">
        <v>45853</v>
      </c>
      <c r="C12" s="11">
        <v>3947</v>
      </c>
      <c r="D12" s="10">
        <v>6</v>
      </c>
      <c r="E12" s="1">
        <f t="shared" si="0"/>
        <v>23682</v>
      </c>
      <c r="F12" s="1">
        <v>20000</v>
      </c>
      <c r="G12" s="1">
        <f t="shared" si="1"/>
        <v>43682</v>
      </c>
      <c r="H12" s="1">
        <f t="shared" si="2"/>
        <v>3494.56</v>
      </c>
      <c r="I12" s="1">
        <f t="shared" si="3"/>
        <v>47176.56</v>
      </c>
    </row>
    <row r="13" spans="1:9" s="1" customFormat="1" x14ac:dyDescent="0.2">
      <c r="A13" t="s">
        <v>12</v>
      </c>
      <c r="B13" s="2">
        <v>45853</v>
      </c>
      <c r="C13" s="11">
        <v>3947</v>
      </c>
      <c r="D13" s="10">
        <v>29.5</v>
      </c>
      <c r="E13" s="1">
        <f t="shared" si="0"/>
        <v>116436.5</v>
      </c>
      <c r="F13" s="1">
        <v>20000</v>
      </c>
      <c r="G13" s="1">
        <f t="shared" si="1"/>
        <v>136436.5</v>
      </c>
      <c r="H13" s="1">
        <f t="shared" si="2"/>
        <v>10914.92</v>
      </c>
      <c r="I13" s="1">
        <f t="shared" si="3"/>
        <v>147351.42000000001</v>
      </c>
    </row>
    <row r="14" spans="1:9" s="1" customFormat="1" x14ac:dyDescent="0.2">
      <c r="A14" t="s">
        <v>15</v>
      </c>
      <c r="B14" s="2">
        <v>45855</v>
      </c>
      <c r="C14" s="11">
        <v>4382</v>
      </c>
      <c r="D14" s="10">
        <v>5</v>
      </c>
      <c r="E14" s="1">
        <f t="shared" si="0"/>
        <v>21910</v>
      </c>
      <c r="F14" s="1">
        <v>20000</v>
      </c>
      <c r="G14" s="1">
        <f t="shared" si="1"/>
        <v>41910</v>
      </c>
      <c r="H14" s="1">
        <f t="shared" si="2"/>
        <v>3352.8</v>
      </c>
      <c r="I14" s="1">
        <f t="shared" si="3"/>
        <v>45262.8</v>
      </c>
    </row>
    <row r="15" spans="1:9" s="1" customFormat="1" x14ac:dyDescent="0.2">
      <c r="A15" t="s">
        <v>14</v>
      </c>
      <c r="B15" s="2">
        <v>45857</v>
      </c>
      <c r="C15" s="11">
        <v>3070</v>
      </c>
      <c r="D15" s="10">
        <v>10</v>
      </c>
      <c r="E15" s="1">
        <f t="shared" si="0"/>
        <v>30700</v>
      </c>
      <c r="F15" s="1">
        <v>20000</v>
      </c>
      <c r="G15" s="1">
        <f t="shared" si="1"/>
        <v>50700</v>
      </c>
      <c r="H15" s="1">
        <f t="shared" si="2"/>
        <v>4056</v>
      </c>
      <c r="I15" s="1">
        <f t="shared" si="3"/>
        <v>54756</v>
      </c>
    </row>
    <row r="16" spans="1:9" s="1" customFormat="1" x14ac:dyDescent="0.2">
      <c r="A16" t="s">
        <v>12</v>
      </c>
      <c r="B16" s="2">
        <v>45857</v>
      </c>
      <c r="C16" s="11">
        <v>3947</v>
      </c>
      <c r="D16" s="10">
        <v>15</v>
      </c>
      <c r="E16" s="1">
        <f t="shared" si="0"/>
        <v>59205</v>
      </c>
      <c r="F16" s="1">
        <v>20000</v>
      </c>
      <c r="G16" s="1">
        <f t="shared" si="1"/>
        <v>79205</v>
      </c>
      <c r="H16" s="1">
        <f t="shared" si="2"/>
        <v>6336.4000000000005</v>
      </c>
      <c r="I16" s="1">
        <f t="shared" si="3"/>
        <v>85541.4</v>
      </c>
    </row>
    <row r="17" spans="1:9" s="1" customFormat="1" x14ac:dyDescent="0.2">
      <c r="A17" t="s">
        <v>10</v>
      </c>
      <c r="B17" s="2">
        <v>45860</v>
      </c>
      <c r="C17" s="11">
        <v>2630</v>
      </c>
      <c r="D17" s="10">
        <v>15.5</v>
      </c>
      <c r="E17" s="1">
        <f t="shared" si="0"/>
        <v>40765</v>
      </c>
      <c r="G17" s="1">
        <f t="shared" si="1"/>
        <v>40765</v>
      </c>
      <c r="H17" s="1">
        <f t="shared" si="2"/>
        <v>3261.2000000000003</v>
      </c>
      <c r="I17" s="1">
        <f t="shared" si="3"/>
        <v>44026.2</v>
      </c>
    </row>
    <row r="18" spans="1:9" s="1" customFormat="1" x14ac:dyDescent="0.2">
      <c r="A18" t="s">
        <v>13</v>
      </c>
      <c r="B18" s="2">
        <v>45860</v>
      </c>
      <c r="C18" s="11">
        <v>5375</v>
      </c>
      <c r="D18" s="10">
        <v>11.5</v>
      </c>
      <c r="E18" s="1">
        <f t="shared" si="0"/>
        <v>61812.5</v>
      </c>
      <c r="F18" s="1">
        <v>20000</v>
      </c>
      <c r="G18" s="1">
        <f>+E18+F18</f>
        <v>81812.5</v>
      </c>
      <c r="H18" s="1">
        <f t="shared" si="2"/>
        <v>6545</v>
      </c>
      <c r="I18" s="1">
        <f>+G18+H18</f>
        <v>88357.5</v>
      </c>
    </row>
    <row r="19" spans="1:9" s="8" customFormat="1" x14ac:dyDescent="0.2">
      <c r="A19" t="s">
        <v>11</v>
      </c>
      <c r="B19" s="2">
        <v>45864</v>
      </c>
      <c r="C19" s="11">
        <v>3947</v>
      </c>
      <c r="D19" s="10">
        <v>5</v>
      </c>
      <c r="E19" s="8">
        <f t="shared" si="0"/>
        <v>19735</v>
      </c>
      <c r="F19" s="8">
        <v>20000</v>
      </c>
      <c r="G19" s="8">
        <f>+E19+F19</f>
        <v>39735</v>
      </c>
      <c r="H19" s="8">
        <f t="shared" si="2"/>
        <v>3178.8</v>
      </c>
      <c r="I19" s="8">
        <f>+G19+H19</f>
        <v>42913.8</v>
      </c>
    </row>
    <row r="20" spans="1:9" s="8" customFormat="1" x14ac:dyDescent="0.2">
      <c r="A20" t="s">
        <v>13</v>
      </c>
      <c r="B20" s="2">
        <v>45867</v>
      </c>
      <c r="C20" s="11">
        <v>5375</v>
      </c>
      <c r="D20" s="10">
        <v>104</v>
      </c>
      <c r="E20" s="8">
        <f t="shared" si="0"/>
        <v>559000</v>
      </c>
      <c r="F20" s="8">
        <v>20000</v>
      </c>
      <c r="G20" s="8">
        <f>+E20+F20</f>
        <v>579000</v>
      </c>
      <c r="H20" s="8">
        <f t="shared" si="2"/>
        <v>46320</v>
      </c>
      <c r="I20" s="8">
        <f>+G20+H20</f>
        <v>625320</v>
      </c>
    </row>
    <row r="21" spans="1:9" s="1" customFormat="1" x14ac:dyDescent="0.2">
      <c r="A21"/>
      <c r="B21" s="2"/>
      <c r="D21" s="5"/>
      <c r="G21" s="1">
        <f>SUM(G2:G20)</f>
        <v>1968484</v>
      </c>
      <c r="H21" s="1">
        <f>SUM(H2:H20)</f>
        <v>157478.72</v>
      </c>
      <c r="I21" s="1">
        <f>SUM(I2:I20)</f>
        <v>2125962.7199999997</v>
      </c>
    </row>
  </sheetData>
  <autoFilter ref="A1:I21" xr:uid="{00000000-0009-0000-0000-000019000000}"/>
  <pageMargins left="0.7" right="0.7" top="0.75" bottom="0.75" header="0.3" footer="0.3"/>
  <legacy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K15"/>
  <sheetViews>
    <sheetView workbookViewId="0">
      <selection activeCell="I15" sqref="I15"/>
    </sheetView>
  </sheetViews>
  <sheetFormatPr defaultRowHeight="14.25" x14ac:dyDescent="0.2"/>
  <cols>
    <col min="1" max="1" width="18.75" customWidth="1"/>
    <col min="2" max="2" width="15.875" style="2" customWidth="1"/>
    <col min="3" max="3" width="15" style="1" bestFit="1" customWidth="1"/>
    <col min="4" max="4" width="18.625" style="5" bestFit="1" customWidth="1"/>
    <col min="5" max="5" width="23.25" style="1" bestFit="1" customWidth="1"/>
    <col min="6" max="6" width="18.375" style="1" bestFit="1" customWidth="1"/>
    <col min="7" max="7" width="18" style="1" bestFit="1" customWidth="1"/>
    <col min="8" max="8" width="12.75" style="1" customWidth="1"/>
    <col min="9" max="9" width="22.875" style="1" customWidth="1"/>
    <col min="10" max="10" width="11.125" style="1" bestFit="1" customWidth="1"/>
    <col min="11" max="11" width="12.125" style="1" bestFit="1" customWidth="1"/>
    <col min="12" max="12" width="12.125" bestFit="1" customWidth="1"/>
    <col min="13" max="13" width="11.125" bestFit="1" customWidth="1"/>
  </cols>
  <sheetData>
    <row r="1" spans="1:9" ht="28.5" x14ac:dyDescent="0.2">
      <c r="A1" t="s">
        <v>8</v>
      </c>
      <c r="B1" s="3" t="s">
        <v>9</v>
      </c>
      <c r="C1" s="1" t="s">
        <v>0</v>
      </c>
      <c r="D1" s="9" t="s">
        <v>1</v>
      </c>
      <c r="E1" s="1" t="s">
        <v>2</v>
      </c>
      <c r="F1" s="1" t="s">
        <v>3</v>
      </c>
      <c r="G1" s="1" t="s">
        <v>4</v>
      </c>
      <c r="H1" s="1" t="s">
        <v>7</v>
      </c>
      <c r="I1" s="1" t="s">
        <v>6</v>
      </c>
    </row>
    <row r="2" spans="1:9" s="1" customFormat="1" x14ac:dyDescent="0.2">
      <c r="A2" t="s">
        <v>11</v>
      </c>
      <c r="B2" s="2">
        <v>45904</v>
      </c>
      <c r="C2" s="11">
        <v>3947</v>
      </c>
      <c r="D2" s="10">
        <v>11</v>
      </c>
      <c r="E2" s="1">
        <f>+C2*D2</f>
        <v>43417</v>
      </c>
      <c r="F2" s="1">
        <v>20000</v>
      </c>
      <c r="G2" s="1">
        <f>+E2+F2</f>
        <v>63417</v>
      </c>
      <c r="H2" s="1">
        <f>+G2*8%</f>
        <v>5073.3599999999997</v>
      </c>
      <c r="I2" s="1">
        <f>+G2+H2</f>
        <v>68490.36</v>
      </c>
    </row>
    <row r="3" spans="1:9" s="1" customFormat="1" x14ac:dyDescent="0.2">
      <c r="A3" t="s">
        <v>12</v>
      </c>
      <c r="B3" s="2">
        <v>45904</v>
      </c>
      <c r="C3" s="11">
        <v>3947</v>
      </c>
      <c r="D3" s="10">
        <v>10</v>
      </c>
      <c r="E3" s="1">
        <f t="shared" ref="E3:E14" si="0">+C3*D3</f>
        <v>39470</v>
      </c>
      <c r="F3" s="1">
        <v>20000</v>
      </c>
      <c r="G3" s="1">
        <f t="shared" ref="G3:G14" si="1">+E3+F3</f>
        <v>59470</v>
      </c>
      <c r="H3" s="1">
        <f t="shared" ref="H3:H14" si="2">+G3*8%</f>
        <v>4757.6000000000004</v>
      </c>
      <c r="I3" s="1">
        <f t="shared" ref="I3:I14" si="3">+G3+H3</f>
        <v>64227.6</v>
      </c>
    </row>
    <row r="4" spans="1:9" s="1" customFormat="1" x14ac:dyDescent="0.2">
      <c r="A4" t="s">
        <v>10</v>
      </c>
      <c r="B4" s="2">
        <v>45905</v>
      </c>
      <c r="C4" s="11">
        <v>2630</v>
      </c>
      <c r="D4" s="10">
        <v>10</v>
      </c>
      <c r="E4" s="1">
        <f t="shared" si="0"/>
        <v>26300</v>
      </c>
      <c r="F4" s="1">
        <v>0</v>
      </c>
      <c r="G4" s="1">
        <f t="shared" si="1"/>
        <v>26300</v>
      </c>
      <c r="H4" s="1">
        <f t="shared" si="2"/>
        <v>2104</v>
      </c>
      <c r="I4" s="1">
        <f t="shared" si="3"/>
        <v>28404</v>
      </c>
    </row>
    <row r="5" spans="1:9" s="1" customFormat="1" x14ac:dyDescent="0.2">
      <c r="A5" t="s">
        <v>12</v>
      </c>
      <c r="B5" s="2">
        <v>45909</v>
      </c>
      <c r="C5" s="11">
        <v>3947</v>
      </c>
      <c r="D5" s="10">
        <v>6.5</v>
      </c>
      <c r="E5" s="1">
        <f t="shared" si="0"/>
        <v>25655.5</v>
      </c>
      <c r="F5" s="1">
        <v>20000</v>
      </c>
      <c r="G5" s="1">
        <f t="shared" si="1"/>
        <v>45655.5</v>
      </c>
      <c r="H5" s="1">
        <f t="shared" si="2"/>
        <v>3652.44</v>
      </c>
      <c r="I5" s="1">
        <f t="shared" si="3"/>
        <v>49307.94</v>
      </c>
    </row>
    <row r="6" spans="1:9" s="1" customFormat="1" x14ac:dyDescent="0.2">
      <c r="A6" t="s">
        <v>15</v>
      </c>
      <c r="B6" s="2">
        <v>45909</v>
      </c>
      <c r="C6" s="11">
        <v>4382</v>
      </c>
      <c r="D6" s="10">
        <v>10</v>
      </c>
      <c r="E6" s="1">
        <f t="shared" si="0"/>
        <v>43820</v>
      </c>
      <c r="F6" s="1">
        <v>20000</v>
      </c>
      <c r="G6" s="1">
        <f t="shared" si="1"/>
        <v>63820</v>
      </c>
      <c r="H6" s="1">
        <f t="shared" si="2"/>
        <v>5105.6000000000004</v>
      </c>
      <c r="I6" s="1">
        <f t="shared" si="3"/>
        <v>68925.600000000006</v>
      </c>
    </row>
    <row r="7" spans="1:9" s="1" customFormat="1" x14ac:dyDescent="0.2">
      <c r="A7" t="s">
        <v>13</v>
      </c>
      <c r="B7" s="2">
        <v>45909</v>
      </c>
      <c r="C7" s="11">
        <v>5375</v>
      </c>
      <c r="D7" s="10">
        <v>37.5</v>
      </c>
      <c r="E7" s="1">
        <f t="shared" si="0"/>
        <v>201562.5</v>
      </c>
      <c r="F7" s="1">
        <v>20000</v>
      </c>
      <c r="G7" s="1">
        <f t="shared" si="1"/>
        <v>221562.5</v>
      </c>
      <c r="H7" s="1">
        <f t="shared" si="2"/>
        <v>17725</v>
      </c>
      <c r="I7" s="1">
        <f t="shared" si="3"/>
        <v>239287.5</v>
      </c>
    </row>
    <row r="8" spans="1:9" s="1" customFormat="1" x14ac:dyDescent="0.2">
      <c r="A8" t="s">
        <v>14</v>
      </c>
      <c r="B8" s="2">
        <v>45913</v>
      </c>
      <c r="C8" s="11">
        <v>3070</v>
      </c>
      <c r="D8" s="10">
        <v>9.5</v>
      </c>
      <c r="E8" s="1">
        <f t="shared" si="0"/>
        <v>29165</v>
      </c>
      <c r="F8" s="1">
        <v>20000</v>
      </c>
      <c r="G8" s="1">
        <f t="shared" si="1"/>
        <v>49165</v>
      </c>
      <c r="H8" s="1">
        <f t="shared" si="2"/>
        <v>3933.2000000000003</v>
      </c>
      <c r="I8" s="1">
        <f t="shared" si="3"/>
        <v>53098.2</v>
      </c>
    </row>
    <row r="9" spans="1:9" s="1" customFormat="1" x14ac:dyDescent="0.2">
      <c r="A9" t="s">
        <v>13</v>
      </c>
      <c r="B9" s="2">
        <v>45913</v>
      </c>
      <c r="C9" s="11">
        <v>5375</v>
      </c>
      <c r="D9" s="10">
        <v>37.5</v>
      </c>
      <c r="E9" s="1">
        <f t="shared" si="0"/>
        <v>201562.5</v>
      </c>
      <c r="F9" s="1">
        <v>20000</v>
      </c>
      <c r="G9" s="1">
        <f t="shared" si="1"/>
        <v>221562.5</v>
      </c>
      <c r="H9" s="1">
        <f t="shared" si="2"/>
        <v>17725</v>
      </c>
      <c r="I9" s="1">
        <f t="shared" si="3"/>
        <v>239287.5</v>
      </c>
    </row>
    <row r="10" spans="1:9" s="1" customFormat="1" x14ac:dyDescent="0.2">
      <c r="A10" t="s">
        <v>13</v>
      </c>
      <c r="B10" s="2">
        <v>45918</v>
      </c>
      <c r="C10" s="11">
        <v>5375</v>
      </c>
      <c r="D10" s="10">
        <v>25</v>
      </c>
      <c r="E10" s="1">
        <f t="shared" si="0"/>
        <v>134375</v>
      </c>
      <c r="F10" s="1">
        <v>20000</v>
      </c>
      <c r="G10" s="1">
        <f t="shared" si="1"/>
        <v>154375</v>
      </c>
      <c r="H10" s="1">
        <f t="shared" si="2"/>
        <v>12350</v>
      </c>
      <c r="I10" s="1">
        <f t="shared" si="3"/>
        <v>166725</v>
      </c>
    </row>
    <row r="11" spans="1:9" s="1" customFormat="1" x14ac:dyDescent="0.2">
      <c r="A11" t="s">
        <v>10</v>
      </c>
      <c r="B11" s="2">
        <v>45923</v>
      </c>
      <c r="C11" s="11">
        <v>2630</v>
      </c>
      <c r="D11" s="10">
        <v>11.5</v>
      </c>
      <c r="E11" s="1">
        <f t="shared" si="0"/>
        <v>30245</v>
      </c>
      <c r="F11" s="1">
        <v>0</v>
      </c>
      <c r="G11" s="1">
        <f t="shared" si="1"/>
        <v>30245</v>
      </c>
      <c r="H11" s="1">
        <f t="shared" si="2"/>
        <v>2419.6</v>
      </c>
      <c r="I11" s="1">
        <f t="shared" si="3"/>
        <v>32664.6</v>
      </c>
    </row>
    <row r="12" spans="1:9" s="1" customFormat="1" x14ac:dyDescent="0.2">
      <c r="A12" t="s">
        <v>15</v>
      </c>
      <c r="B12" s="2">
        <v>45923</v>
      </c>
      <c r="C12" s="11">
        <v>4382</v>
      </c>
      <c r="D12" s="10">
        <v>5</v>
      </c>
      <c r="E12" s="1">
        <f t="shared" si="0"/>
        <v>21910</v>
      </c>
      <c r="F12" s="1">
        <v>20000</v>
      </c>
      <c r="G12" s="1">
        <f t="shared" si="1"/>
        <v>41910</v>
      </c>
      <c r="H12" s="1">
        <f t="shared" si="2"/>
        <v>3352.8</v>
      </c>
      <c r="I12" s="1">
        <f t="shared" si="3"/>
        <v>45262.8</v>
      </c>
    </row>
    <row r="13" spans="1:9" s="1" customFormat="1" x14ac:dyDescent="0.2">
      <c r="A13" t="s">
        <v>10</v>
      </c>
      <c r="B13" s="2">
        <v>45930</v>
      </c>
      <c r="C13" s="11">
        <v>2630</v>
      </c>
      <c r="D13" s="10">
        <v>17</v>
      </c>
      <c r="E13" s="1">
        <f t="shared" si="0"/>
        <v>44710</v>
      </c>
      <c r="F13" s="1">
        <v>0</v>
      </c>
      <c r="G13" s="1">
        <f t="shared" si="1"/>
        <v>44710</v>
      </c>
      <c r="H13" s="1">
        <f t="shared" si="2"/>
        <v>3576.8</v>
      </c>
      <c r="I13" s="1">
        <f t="shared" si="3"/>
        <v>48286.8</v>
      </c>
    </row>
    <row r="14" spans="1:9" s="1" customFormat="1" x14ac:dyDescent="0.2">
      <c r="A14" t="s">
        <v>12</v>
      </c>
      <c r="B14" s="2">
        <v>45927</v>
      </c>
      <c r="C14" s="11">
        <v>3947</v>
      </c>
      <c r="D14" s="10">
        <v>18.5</v>
      </c>
      <c r="E14" s="1">
        <f t="shared" si="0"/>
        <v>73019.5</v>
      </c>
      <c r="F14" s="1">
        <v>20000</v>
      </c>
      <c r="G14" s="1">
        <f t="shared" si="1"/>
        <v>93019.5</v>
      </c>
      <c r="H14" s="1">
        <f t="shared" si="2"/>
        <v>7441.56</v>
      </c>
      <c r="I14" s="1">
        <f t="shared" si="3"/>
        <v>100461.06</v>
      </c>
    </row>
    <row r="15" spans="1:9" s="1" customFormat="1" x14ac:dyDescent="0.2">
      <c r="A15"/>
      <c r="B15" s="2"/>
      <c r="D15" s="5"/>
      <c r="G15" s="1">
        <f>SUM(G2:G14)</f>
        <v>1115212</v>
      </c>
      <c r="H15" s="1">
        <f>SUM(H2:H14)</f>
        <v>89216.960000000006</v>
      </c>
      <c r="I15" s="1">
        <f>SUM(I2:I14)</f>
        <v>1204428.96</v>
      </c>
    </row>
  </sheetData>
  <autoFilter ref="A1:I15" xr:uid="{00000000-0009-0000-0000-00001A000000}"/>
  <pageMargins left="0.7" right="0.7" top="0.75" bottom="0.75" header="0.3" footer="0.3"/>
  <legacy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6627B-747F-4B4C-B353-797DA631A2D3}">
  <dimension ref="A1:K21"/>
  <sheetViews>
    <sheetView topLeftCell="B1" workbookViewId="0">
      <selection activeCell="I1" sqref="I1"/>
    </sheetView>
  </sheetViews>
  <sheetFormatPr defaultRowHeight="14.25" x14ac:dyDescent="0.2"/>
  <cols>
    <col min="1" max="1" width="18.75" customWidth="1"/>
    <col min="2" max="2" width="15.875" style="2" customWidth="1"/>
    <col min="3" max="3" width="15" style="1" bestFit="1" customWidth="1"/>
    <col min="4" max="4" width="18.625" style="5" bestFit="1" customWidth="1"/>
    <col min="5" max="5" width="23.25" style="1" bestFit="1" customWidth="1"/>
    <col min="6" max="6" width="18.375" style="1" bestFit="1" customWidth="1"/>
    <col min="7" max="7" width="18" style="1" bestFit="1" customWidth="1"/>
    <col min="8" max="8" width="12.75" style="1" customWidth="1"/>
    <col min="9" max="9" width="22.875" style="1" customWidth="1"/>
    <col min="10" max="10" width="11.125" style="1" bestFit="1" customWidth="1"/>
    <col min="11" max="11" width="12.125" style="1" bestFit="1" customWidth="1"/>
    <col min="12" max="12" width="12.125" bestFit="1" customWidth="1"/>
    <col min="13" max="13" width="11.125" bestFit="1" customWidth="1"/>
  </cols>
  <sheetData>
    <row r="1" spans="1:9" ht="28.5" x14ac:dyDescent="0.2">
      <c r="A1" t="s">
        <v>8</v>
      </c>
      <c r="B1" s="3" t="s">
        <v>9</v>
      </c>
      <c r="C1" s="1" t="s">
        <v>0</v>
      </c>
      <c r="D1" s="9" t="s">
        <v>1</v>
      </c>
      <c r="E1" s="1" t="s">
        <v>2</v>
      </c>
      <c r="F1" s="1" t="s">
        <v>3</v>
      </c>
      <c r="G1" s="1" t="s">
        <v>4</v>
      </c>
      <c r="H1" s="1" t="s">
        <v>7</v>
      </c>
      <c r="I1" s="1" t="s">
        <v>6</v>
      </c>
    </row>
    <row r="2" spans="1:9" s="1" customFormat="1" x14ac:dyDescent="0.2">
      <c r="A2" t="s">
        <v>10</v>
      </c>
      <c r="B2" s="2">
        <v>45965</v>
      </c>
      <c r="C2" s="11">
        <v>2630</v>
      </c>
      <c r="D2" s="10">
        <v>15</v>
      </c>
      <c r="E2" s="1">
        <f>+C2*D2</f>
        <v>39450</v>
      </c>
      <c r="F2" s="1">
        <v>0</v>
      </c>
      <c r="G2" s="1">
        <f>+E2+F2</f>
        <v>39450</v>
      </c>
      <c r="H2" s="1">
        <f>+G2*8%</f>
        <v>3156</v>
      </c>
      <c r="I2" s="1">
        <f>+G2+H2</f>
        <v>42606</v>
      </c>
    </row>
    <row r="3" spans="1:9" s="1" customFormat="1" x14ac:dyDescent="0.2">
      <c r="A3" t="s">
        <v>12</v>
      </c>
      <c r="B3" s="2">
        <v>45965</v>
      </c>
      <c r="C3" s="11">
        <v>3947</v>
      </c>
      <c r="D3" s="10">
        <v>7.5</v>
      </c>
      <c r="E3" s="1">
        <f t="shared" ref="E3:E20" si="0">+C3*D3</f>
        <v>29602.5</v>
      </c>
      <c r="F3" s="1">
        <v>20000</v>
      </c>
      <c r="G3" s="1">
        <f t="shared" ref="G3:G20" si="1">+E3+F3</f>
        <v>49602.5</v>
      </c>
      <c r="H3" s="1">
        <f t="shared" ref="H3:H20" si="2">+G3*8%</f>
        <v>3968.2000000000003</v>
      </c>
      <c r="I3" s="1">
        <f t="shared" ref="I3:I20" si="3">+G3+H3</f>
        <v>53570.7</v>
      </c>
    </row>
    <row r="4" spans="1:9" s="1" customFormat="1" x14ac:dyDescent="0.2">
      <c r="A4" t="s">
        <v>15</v>
      </c>
      <c r="B4" s="2">
        <v>45965</v>
      </c>
      <c r="C4" s="11">
        <v>4382</v>
      </c>
      <c r="D4" s="10">
        <v>4.5</v>
      </c>
      <c r="E4" s="1">
        <f t="shared" si="0"/>
        <v>19719</v>
      </c>
      <c r="F4" s="1">
        <v>20000</v>
      </c>
      <c r="G4" s="1">
        <f t="shared" si="1"/>
        <v>39719</v>
      </c>
      <c r="H4" s="1">
        <f t="shared" si="2"/>
        <v>3177.52</v>
      </c>
      <c r="I4" s="1">
        <f t="shared" si="3"/>
        <v>42896.52</v>
      </c>
    </row>
    <row r="5" spans="1:9" s="1" customFormat="1" x14ac:dyDescent="0.2">
      <c r="A5" t="s">
        <v>13</v>
      </c>
      <c r="B5" s="2">
        <v>45967</v>
      </c>
      <c r="C5" s="11">
        <v>5375</v>
      </c>
      <c r="D5" s="10">
        <v>15</v>
      </c>
      <c r="E5" s="1">
        <f t="shared" si="0"/>
        <v>80625</v>
      </c>
      <c r="F5" s="1">
        <v>20000</v>
      </c>
      <c r="G5" s="1">
        <f t="shared" si="1"/>
        <v>100625</v>
      </c>
      <c r="H5" s="1">
        <f t="shared" si="2"/>
        <v>8050</v>
      </c>
      <c r="I5" s="1">
        <f t="shared" si="3"/>
        <v>108675</v>
      </c>
    </row>
    <row r="6" spans="1:9" s="1" customFormat="1" x14ac:dyDescent="0.2">
      <c r="A6" t="s">
        <v>11</v>
      </c>
      <c r="B6" s="2">
        <v>45969</v>
      </c>
      <c r="C6" s="11">
        <v>3947</v>
      </c>
      <c r="D6" s="10">
        <v>11</v>
      </c>
      <c r="E6" s="1">
        <f t="shared" si="0"/>
        <v>43417</v>
      </c>
      <c r="F6" s="1">
        <v>20000</v>
      </c>
      <c r="G6" s="1">
        <f t="shared" si="1"/>
        <v>63417</v>
      </c>
      <c r="H6" s="1">
        <f t="shared" si="2"/>
        <v>5073.3599999999997</v>
      </c>
      <c r="I6" s="1">
        <f t="shared" si="3"/>
        <v>68490.36</v>
      </c>
    </row>
    <row r="7" spans="1:9" s="1" customFormat="1" x14ac:dyDescent="0.2">
      <c r="A7" t="s">
        <v>12</v>
      </c>
      <c r="B7" s="2">
        <v>45969</v>
      </c>
      <c r="C7" s="11">
        <v>3947</v>
      </c>
      <c r="D7" s="10">
        <v>7</v>
      </c>
      <c r="E7" s="1">
        <f t="shared" si="0"/>
        <v>27629</v>
      </c>
      <c r="F7" s="1">
        <v>20000</v>
      </c>
      <c r="G7" s="1">
        <f t="shared" si="1"/>
        <v>47629</v>
      </c>
      <c r="H7" s="1">
        <f t="shared" si="2"/>
        <v>3810.32</v>
      </c>
      <c r="I7" s="1">
        <f t="shared" si="3"/>
        <v>51439.32</v>
      </c>
    </row>
    <row r="8" spans="1:9" s="1" customFormat="1" x14ac:dyDescent="0.2">
      <c r="A8" t="s">
        <v>10</v>
      </c>
      <c r="B8" s="2">
        <v>45972</v>
      </c>
      <c r="C8" s="11">
        <v>2630</v>
      </c>
      <c r="D8" s="10">
        <v>20</v>
      </c>
      <c r="E8" s="1">
        <f t="shared" ref="E8:E14" si="4">+C8*D8</f>
        <v>52600</v>
      </c>
      <c r="F8" s="1">
        <v>0</v>
      </c>
      <c r="G8" s="1">
        <f t="shared" ref="G8:G14" si="5">+E8+F8</f>
        <v>52600</v>
      </c>
      <c r="H8" s="1">
        <f t="shared" ref="H8:H14" si="6">+G8*8%</f>
        <v>4208</v>
      </c>
      <c r="I8" s="1">
        <f t="shared" ref="I8:I14" si="7">+G8+H8</f>
        <v>56808</v>
      </c>
    </row>
    <row r="9" spans="1:9" s="1" customFormat="1" x14ac:dyDescent="0.2">
      <c r="A9" t="s">
        <v>13</v>
      </c>
      <c r="B9" s="2">
        <v>45972</v>
      </c>
      <c r="C9" s="11">
        <v>5375</v>
      </c>
      <c r="D9" s="10">
        <v>16.5</v>
      </c>
      <c r="E9" s="1">
        <f t="shared" si="4"/>
        <v>88687.5</v>
      </c>
      <c r="F9" s="1">
        <v>20000</v>
      </c>
      <c r="G9" s="1">
        <f t="shared" si="5"/>
        <v>108687.5</v>
      </c>
      <c r="H9" s="1">
        <f t="shared" si="6"/>
        <v>8695</v>
      </c>
      <c r="I9" s="1">
        <f t="shared" si="7"/>
        <v>117382.5</v>
      </c>
    </row>
    <row r="10" spans="1:9" s="1" customFormat="1" x14ac:dyDescent="0.2">
      <c r="A10" t="s">
        <v>14</v>
      </c>
      <c r="B10" s="2">
        <v>45974</v>
      </c>
      <c r="C10" s="11">
        <v>3070</v>
      </c>
      <c r="D10" s="10">
        <v>10</v>
      </c>
      <c r="E10" s="1">
        <f t="shared" si="4"/>
        <v>30700</v>
      </c>
      <c r="F10" s="1">
        <v>20000</v>
      </c>
      <c r="G10" s="1">
        <f t="shared" si="5"/>
        <v>50700</v>
      </c>
      <c r="H10" s="1">
        <f t="shared" si="6"/>
        <v>4056</v>
      </c>
      <c r="I10" s="1">
        <f t="shared" si="7"/>
        <v>54756</v>
      </c>
    </row>
    <row r="11" spans="1:9" s="1" customFormat="1" x14ac:dyDescent="0.2">
      <c r="A11" t="s">
        <v>11</v>
      </c>
      <c r="B11" s="2">
        <v>45974</v>
      </c>
      <c r="C11" s="11">
        <v>3947</v>
      </c>
      <c r="D11" s="10">
        <v>7.5</v>
      </c>
      <c r="E11" s="1">
        <f t="shared" si="4"/>
        <v>29602.5</v>
      </c>
      <c r="F11" s="1">
        <v>20000</v>
      </c>
      <c r="G11" s="1">
        <f t="shared" si="5"/>
        <v>49602.5</v>
      </c>
      <c r="H11" s="1">
        <f t="shared" si="6"/>
        <v>3968.2000000000003</v>
      </c>
      <c r="I11" s="1">
        <f t="shared" si="7"/>
        <v>53570.7</v>
      </c>
    </row>
    <row r="12" spans="1:9" s="1" customFormat="1" x14ac:dyDescent="0.2">
      <c r="A12" t="s">
        <v>12</v>
      </c>
      <c r="B12" s="2">
        <v>45972</v>
      </c>
      <c r="C12" s="11">
        <v>3947</v>
      </c>
      <c r="D12" s="10">
        <v>11.5</v>
      </c>
      <c r="E12" s="1">
        <f t="shared" si="4"/>
        <v>45390.5</v>
      </c>
      <c r="F12" s="1">
        <v>20000</v>
      </c>
      <c r="G12" s="1">
        <f t="shared" si="5"/>
        <v>65390.5</v>
      </c>
      <c r="H12" s="1">
        <f t="shared" si="6"/>
        <v>5231.24</v>
      </c>
      <c r="I12" s="1">
        <f t="shared" si="7"/>
        <v>70621.740000000005</v>
      </c>
    </row>
    <row r="13" spans="1:9" s="1" customFormat="1" x14ac:dyDescent="0.2">
      <c r="A13" t="s">
        <v>12</v>
      </c>
      <c r="B13" s="2">
        <v>45974</v>
      </c>
      <c r="C13" s="11">
        <v>3947</v>
      </c>
      <c r="D13" s="10">
        <v>2.5</v>
      </c>
      <c r="E13" s="1">
        <f t="shared" si="4"/>
        <v>9867.5</v>
      </c>
      <c r="F13" s="1">
        <v>20000</v>
      </c>
      <c r="G13" s="1">
        <f t="shared" si="5"/>
        <v>29867.5</v>
      </c>
      <c r="H13" s="1">
        <f t="shared" si="6"/>
        <v>2389.4</v>
      </c>
      <c r="I13" s="1">
        <f t="shared" si="7"/>
        <v>32256.9</v>
      </c>
    </row>
    <row r="14" spans="1:9" s="1" customFormat="1" x14ac:dyDescent="0.2">
      <c r="A14" t="s">
        <v>15</v>
      </c>
      <c r="B14" s="2">
        <v>45974</v>
      </c>
      <c r="C14" s="11">
        <v>4382</v>
      </c>
      <c r="D14" s="10">
        <v>9</v>
      </c>
      <c r="E14" s="1">
        <f t="shared" si="4"/>
        <v>39438</v>
      </c>
      <c r="F14" s="1">
        <v>20000</v>
      </c>
      <c r="G14" s="1">
        <f t="shared" si="5"/>
        <v>59438</v>
      </c>
      <c r="H14" s="1">
        <f t="shared" si="6"/>
        <v>4755.04</v>
      </c>
      <c r="I14" s="1">
        <f t="shared" si="7"/>
        <v>64193.04</v>
      </c>
    </row>
    <row r="15" spans="1:9" s="1" customFormat="1" x14ac:dyDescent="0.2">
      <c r="A15" t="s">
        <v>13</v>
      </c>
      <c r="B15" s="2">
        <v>45981</v>
      </c>
      <c r="C15" s="11">
        <v>5375</v>
      </c>
      <c r="D15" s="10">
        <v>16.5</v>
      </c>
      <c r="E15" s="1">
        <f t="shared" si="0"/>
        <v>88687.5</v>
      </c>
      <c r="F15" s="1">
        <v>20000</v>
      </c>
      <c r="G15" s="1">
        <f t="shared" si="1"/>
        <v>108687.5</v>
      </c>
      <c r="H15" s="1">
        <f t="shared" si="2"/>
        <v>8695</v>
      </c>
      <c r="I15" s="1">
        <f t="shared" si="3"/>
        <v>117382.5</v>
      </c>
    </row>
    <row r="16" spans="1:9" s="1" customFormat="1" x14ac:dyDescent="0.2">
      <c r="A16" t="s">
        <v>15</v>
      </c>
      <c r="B16" s="2">
        <v>45983</v>
      </c>
      <c r="C16" s="11">
        <v>4382</v>
      </c>
      <c r="D16" s="10">
        <v>11</v>
      </c>
      <c r="E16" s="1">
        <f t="shared" si="0"/>
        <v>48202</v>
      </c>
      <c r="F16" s="1">
        <v>20000</v>
      </c>
      <c r="G16" s="1">
        <f t="shared" si="1"/>
        <v>68202</v>
      </c>
      <c r="H16" s="1">
        <f t="shared" si="2"/>
        <v>5456.16</v>
      </c>
      <c r="I16" s="1">
        <f t="shared" si="3"/>
        <v>73658.16</v>
      </c>
    </row>
    <row r="17" spans="1:9" s="1" customFormat="1" x14ac:dyDescent="0.2">
      <c r="A17" t="s">
        <v>14</v>
      </c>
      <c r="B17" s="2">
        <v>45986</v>
      </c>
      <c r="C17" s="11">
        <v>3070</v>
      </c>
      <c r="D17" s="10">
        <v>35</v>
      </c>
      <c r="E17" s="1">
        <f t="shared" si="0"/>
        <v>107450</v>
      </c>
      <c r="F17" s="1">
        <v>20000</v>
      </c>
      <c r="G17" s="1">
        <f t="shared" si="1"/>
        <v>127450</v>
      </c>
      <c r="H17" s="1">
        <f t="shared" si="2"/>
        <v>10196</v>
      </c>
      <c r="I17" s="1">
        <f t="shared" si="3"/>
        <v>137646</v>
      </c>
    </row>
    <row r="18" spans="1:9" s="1" customFormat="1" x14ac:dyDescent="0.2">
      <c r="A18" t="s">
        <v>11</v>
      </c>
      <c r="B18" s="2">
        <v>45986</v>
      </c>
      <c r="C18" s="11">
        <v>3947</v>
      </c>
      <c r="D18" s="10">
        <v>8.5</v>
      </c>
      <c r="E18" s="1">
        <f t="shared" si="0"/>
        <v>33549.5</v>
      </c>
      <c r="F18" s="1">
        <v>20000</v>
      </c>
      <c r="G18" s="1">
        <f t="shared" si="1"/>
        <v>53549.5</v>
      </c>
      <c r="H18" s="1">
        <f t="shared" si="2"/>
        <v>4283.96</v>
      </c>
      <c r="I18" s="1">
        <f t="shared" si="3"/>
        <v>57833.46</v>
      </c>
    </row>
    <row r="19" spans="1:9" s="1" customFormat="1" x14ac:dyDescent="0.2">
      <c r="A19" t="s">
        <v>12</v>
      </c>
      <c r="B19" s="2">
        <v>45990</v>
      </c>
      <c r="C19" s="11">
        <v>3947</v>
      </c>
      <c r="D19" s="10">
        <v>30</v>
      </c>
      <c r="E19" s="1">
        <f t="shared" si="0"/>
        <v>118410</v>
      </c>
      <c r="F19" s="1">
        <v>20000</v>
      </c>
      <c r="G19" s="1">
        <f t="shared" si="1"/>
        <v>138410</v>
      </c>
      <c r="H19" s="1">
        <f t="shared" si="2"/>
        <v>11072.800000000001</v>
      </c>
      <c r="I19" s="1">
        <f t="shared" si="3"/>
        <v>149482.79999999999</v>
      </c>
    </row>
    <row r="20" spans="1:9" s="1" customFormat="1" x14ac:dyDescent="0.2">
      <c r="A20" t="s">
        <v>13</v>
      </c>
      <c r="B20" s="2">
        <v>45990</v>
      </c>
      <c r="C20" s="11">
        <v>5375</v>
      </c>
      <c r="D20" s="10">
        <v>25</v>
      </c>
      <c r="E20" s="1">
        <f t="shared" si="0"/>
        <v>134375</v>
      </c>
      <c r="F20" s="1">
        <v>20000</v>
      </c>
      <c r="G20" s="1">
        <f t="shared" si="1"/>
        <v>154375</v>
      </c>
      <c r="H20" s="1">
        <f t="shared" si="2"/>
        <v>12350</v>
      </c>
      <c r="I20" s="1">
        <f t="shared" si="3"/>
        <v>166725</v>
      </c>
    </row>
    <row r="21" spans="1:9" s="1" customFormat="1" x14ac:dyDescent="0.2">
      <c r="A21"/>
      <c r="B21" s="2"/>
      <c r="D21" s="5"/>
      <c r="G21" s="1">
        <f>SUM(G2:G20)</f>
        <v>1407402.5</v>
      </c>
      <c r="H21" s="1">
        <f>SUM(H2:H20)</f>
        <v>112592.20000000001</v>
      </c>
      <c r="I21" s="1">
        <f>SUM(I2:I20)</f>
        <v>1519994.7</v>
      </c>
    </row>
  </sheetData>
  <autoFilter ref="A1:I21" xr:uid="{DDE6627B-747F-4B4C-B353-797DA631A2D3}"/>
  <pageMargins left="0.7" right="0.7" top="0.75" bottom="0.75" header="0.3" footer="0.3"/>
  <legacy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76351-5F18-4FDD-BB88-BACD647F430B}">
  <dimension ref="A1:K28"/>
  <sheetViews>
    <sheetView topLeftCell="A12" workbookViewId="0">
      <selection activeCell="F28" sqref="F28"/>
    </sheetView>
  </sheetViews>
  <sheetFormatPr defaultRowHeight="14.25" x14ac:dyDescent="0.2"/>
  <cols>
    <col min="1" max="1" width="18.75" customWidth="1"/>
    <col min="2" max="2" width="15.875" style="2" customWidth="1"/>
    <col min="3" max="3" width="15" style="1" bestFit="1" customWidth="1"/>
    <col min="4" max="4" width="18.625" style="5" bestFit="1" customWidth="1"/>
    <col min="5" max="5" width="23.25" style="1" bestFit="1" customWidth="1"/>
    <col min="6" max="6" width="18.375" style="1" bestFit="1" customWidth="1"/>
    <col min="7" max="7" width="18" style="1" bestFit="1" customWidth="1"/>
    <col min="8" max="8" width="12.75" style="1" customWidth="1"/>
    <col min="9" max="9" width="22.875" style="1" customWidth="1"/>
    <col min="10" max="10" width="11.125" style="1" bestFit="1" customWidth="1"/>
    <col min="11" max="11" width="12.125" style="1" bestFit="1" customWidth="1"/>
    <col min="12" max="12" width="12.125" bestFit="1" customWidth="1"/>
    <col min="13" max="13" width="11.125" bestFit="1" customWidth="1"/>
  </cols>
  <sheetData>
    <row r="1" spans="1:9" ht="28.5" x14ac:dyDescent="0.2">
      <c r="A1" t="s">
        <v>8</v>
      </c>
      <c r="B1" s="3" t="s">
        <v>9</v>
      </c>
      <c r="C1" s="1" t="s">
        <v>0</v>
      </c>
      <c r="D1" s="9" t="s">
        <v>1</v>
      </c>
      <c r="E1" s="1" t="s">
        <v>2</v>
      </c>
      <c r="F1" s="1" t="s">
        <v>3</v>
      </c>
      <c r="G1" s="1" t="s">
        <v>4</v>
      </c>
      <c r="H1" s="1" t="s">
        <v>7</v>
      </c>
      <c r="I1" s="1" t="s">
        <v>6</v>
      </c>
    </row>
    <row r="2" spans="1:9" s="1" customFormat="1" x14ac:dyDescent="0.2">
      <c r="A2" t="s">
        <v>10</v>
      </c>
      <c r="B2" s="2">
        <v>46028</v>
      </c>
      <c r="C2" s="8">
        <v>2626</v>
      </c>
      <c r="D2" s="10">
        <v>35</v>
      </c>
      <c r="E2" s="1">
        <f>+C2*D2</f>
        <v>91910</v>
      </c>
      <c r="F2" s="1">
        <v>0</v>
      </c>
      <c r="G2" s="1">
        <f>+E2+F2</f>
        <v>91910</v>
      </c>
      <c r="H2" s="1">
        <f>+G2*8%</f>
        <v>7352.8</v>
      </c>
      <c r="I2" s="1">
        <f>+G2+H2</f>
        <v>99262.8</v>
      </c>
    </row>
    <row r="3" spans="1:9" s="1" customFormat="1" x14ac:dyDescent="0.2">
      <c r="A3" t="s">
        <v>11</v>
      </c>
      <c r="B3" s="2">
        <v>46028</v>
      </c>
      <c r="C3" s="8">
        <v>3941</v>
      </c>
      <c r="D3" s="10">
        <v>14</v>
      </c>
      <c r="E3" s="1">
        <f t="shared" ref="E3:E27" si="0">+C3*D3</f>
        <v>55174</v>
      </c>
      <c r="F3" s="1">
        <v>20000</v>
      </c>
      <c r="G3" s="1">
        <f t="shared" ref="G3:G27" si="1">+E3+F3</f>
        <v>75174</v>
      </c>
      <c r="H3" s="1">
        <f t="shared" ref="H3:H27" si="2">+G3*8%</f>
        <v>6013.92</v>
      </c>
      <c r="I3" s="1">
        <f t="shared" ref="I3:I27" si="3">+G3+H3</f>
        <v>81187.92</v>
      </c>
    </row>
    <row r="4" spans="1:9" s="1" customFormat="1" x14ac:dyDescent="0.2">
      <c r="A4" t="s">
        <v>12</v>
      </c>
      <c r="B4" s="2">
        <v>46028</v>
      </c>
      <c r="C4" s="8">
        <v>3941</v>
      </c>
      <c r="D4" s="10">
        <v>21</v>
      </c>
      <c r="E4" s="1">
        <f t="shared" si="0"/>
        <v>82761</v>
      </c>
      <c r="F4" s="1">
        <v>20000</v>
      </c>
      <c r="G4" s="1">
        <f t="shared" si="1"/>
        <v>102761</v>
      </c>
      <c r="H4" s="1">
        <f t="shared" si="2"/>
        <v>8220.880000000001</v>
      </c>
      <c r="I4" s="1">
        <f t="shared" si="3"/>
        <v>110981.88</v>
      </c>
    </row>
    <row r="5" spans="1:9" s="1" customFormat="1" x14ac:dyDescent="0.2">
      <c r="A5" t="s">
        <v>15</v>
      </c>
      <c r="B5" s="2">
        <v>46028</v>
      </c>
      <c r="C5" s="8">
        <v>4375</v>
      </c>
      <c r="D5" s="10">
        <v>10</v>
      </c>
      <c r="E5" s="1">
        <f t="shared" si="0"/>
        <v>43750</v>
      </c>
      <c r="F5" s="1">
        <v>20000</v>
      </c>
      <c r="G5" s="1">
        <f t="shared" si="1"/>
        <v>63750</v>
      </c>
      <c r="H5" s="1">
        <f t="shared" si="2"/>
        <v>5100</v>
      </c>
      <c r="I5" s="1">
        <f t="shared" si="3"/>
        <v>68850</v>
      </c>
    </row>
    <row r="6" spans="1:9" s="1" customFormat="1" x14ac:dyDescent="0.2">
      <c r="A6" t="s">
        <v>13</v>
      </c>
      <c r="B6" s="2">
        <v>46028</v>
      </c>
      <c r="C6" s="8">
        <v>5367</v>
      </c>
      <c r="D6" s="10">
        <v>25</v>
      </c>
      <c r="E6" s="1">
        <f t="shared" si="0"/>
        <v>134175</v>
      </c>
      <c r="F6" s="1">
        <v>20000</v>
      </c>
      <c r="G6" s="1">
        <f t="shared" si="1"/>
        <v>154175</v>
      </c>
      <c r="H6" s="1">
        <f t="shared" si="2"/>
        <v>12334</v>
      </c>
      <c r="I6" s="1">
        <f t="shared" si="3"/>
        <v>166509</v>
      </c>
    </row>
    <row r="7" spans="1:9" s="1" customFormat="1" x14ac:dyDescent="0.2">
      <c r="A7" t="s">
        <v>14</v>
      </c>
      <c r="B7" s="2">
        <v>46030</v>
      </c>
      <c r="C7" s="8">
        <v>3066</v>
      </c>
      <c r="D7" s="10">
        <v>9</v>
      </c>
      <c r="E7" s="1">
        <f t="shared" si="0"/>
        <v>27594</v>
      </c>
      <c r="F7" s="1">
        <v>20000</v>
      </c>
      <c r="G7" s="1">
        <f t="shared" si="1"/>
        <v>47594</v>
      </c>
      <c r="H7" s="1">
        <f t="shared" si="2"/>
        <v>3807.52</v>
      </c>
      <c r="I7" s="1">
        <f t="shared" si="3"/>
        <v>51401.52</v>
      </c>
    </row>
    <row r="8" spans="1:9" s="1" customFormat="1" x14ac:dyDescent="0.2">
      <c r="A8" t="s">
        <v>12</v>
      </c>
      <c r="B8" s="2">
        <v>46035</v>
      </c>
      <c r="C8" s="8">
        <v>3941</v>
      </c>
      <c r="D8" s="10">
        <v>10</v>
      </c>
      <c r="E8" s="1">
        <f t="shared" si="0"/>
        <v>39410</v>
      </c>
      <c r="F8" s="1">
        <v>20000</v>
      </c>
      <c r="G8" s="1">
        <f t="shared" si="1"/>
        <v>59410</v>
      </c>
      <c r="H8" s="1">
        <f t="shared" si="2"/>
        <v>4752.8</v>
      </c>
      <c r="I8" s="1">
        <f t="shared" si="3"/>
        <v>64162.8</v>
      </c>
    </row>
    <row r="9" spans="1:9" s="1" customFormat="1" x14ac:dyDescent="0.2">
      <c r="A9" t="s">
        <v>15</v>
      </c>
      <c r="B9" s="2">
        <v>46035</v>
      </c>
      <c r="C9" s="8">
        <v>4375</v>
      </c>
      <c r="D9" s="10">
        <v>2</v>
      </c>
      <c r="E9" s="1">
        <f t="shared" si="0"/>
        <v>8750</v>
      </c>
      <c r="F9" s="1">
        <v>20000</v>
      </c>
      <c r="G9" s="1">
        <f t="shared" si="1"/>
        <v>28750</v>
      </c>
      <c r="H9" s="1">
        <f t="shared" si="2"/>
        <v>2300</v>
      </c>
      <c r="I9" s="1">
        <f t="shared" si="3"/>
        <v>31050</v>
      </c>
    </row>
    <row r="10" spans="1:9" s="1" customFormat="1" x14ac:dyDescent="0.2">
      <c r="A10" t="s">
        <v>11</v>
      </c>
      <c r="B10" s="2">
        <v>46032</v>
      </c>
      <c r="C10" s="8">
        <v>3941</v>
      </c>
      <c r="D10" s="10">
        <v>10.5</v>
      </c>
      <c r="E10" s="1">
        <f t="shared" si="0"/>
        <v>41380.5</v>
      </c>
      <c r="F10" s="1">
        <v>20000</v>
      </c>
      <c r="G10" s="1">
        <f t="shared" si="1"/>
        <v>61380.5</v>
      </c>
      <c r="H10" s="1">
        <f t="shared" si="2"/>
        <v>4910.4400000000005</v>
      </c>
      <c r="I10" s="1">
        <f t="shared" si="3"/>
        <v>66290.94</v>
      </c>
    </row>
    <row r="11" spans="1:9" s="1" customFormat="1" x14ac:dyDescent="0.2">
      <c r="A11" t="s">
        <v>11</v>
      </c>
      <c r="B11" s="2">
        <v>46035</v>
      </c>
      <c r="C11" s="8">
        <v>3941</v>
      </c>
      <c r="D11" s="10">
        <v>6.5</v>
      </c>
      <c r="E11" s="1">
        <f t="shared" si="0"/>
        <v>25616.5</v>
      </c>
      <c r="F11" s="1">
        <v>20000</v>
      </c>
      <c r="G11" s="1">
        <f t="shared" si="1"/>
        <v>45616.5</v>
      </c>
      <c r="H11" s="1">
        <f t="shared" si="2"/>
        <v>3649.32</v>
      </c>
      <c r="I11" s="1">
        <f t="shared" si="3"/>
        <v>49265.82</v>
      </c>
    </row>
    <row r="12" spans="1:9" s="1" customFormat="1" x14ac:dyDescent="0.2">
      <c r="A12" t="s">
        <v>10</v>
      </c>
      <c r="B12" s="2">
        <v>46037</v>
      </c>
      <c r="C12" s="8">
        <v>2626</v>
      </c>
      <c r="D12" s="10">
        <v>9.5</v>
      </c>
      <c r="E12" s="1">
        <f t="shared" si="0"/>
        <v>24947</v>
      </c>
      <c r="F12" s="1">
        <v>0</v>
      </c>
      <c r="G12" s="1">
        <f t="shared" si="1"/>
        <v>24947</v>
      </c>
      <c r="H12" s="1">
        <f t="shared" si="2"/>
        <v>1995.76</v>
      </c>
      <c r="I12" s="1">
        <f t="shared" si="3"/>
        <v>26942.76</v>
      </c>
    </row>
    <row r="13" spans="1:9" s="1" customFormat="1" x14ac:dyDescent="0.2">
      <c r="A13" t="s">
        <v>14</v>
      </c>
      <c r="B13" s="2">
        <v>46037</v>
      </c>
      <c r="C13" s="8">
        <v>3066</v>
      </c>
      <c r="D13" s="10">
        <v>17</v>
      </c>
      <c r="E13" s="1">
        <f t="shared" si="0"/>
        <v>52122</v>
      </c>
      <c r="F13" s="1">
        <v>20000</v>
      </c>
      <c r="G13" s="1">
        <f t="shared" si="1"/>
        <v>72122</v>
      </c>
      <c r="H13" s="1">
        <f t="shared" si="2"/>
        <v>5769.76</v>
      </c>
      <c r="I13" s="1">
        <f t="shared" si="3"/>
        <v>77891.759999999995</v>
      </c>
    </row>
    <row r="14" spans="1:9" s="1" customFormat="1" x14ac:dyDescent="0.2">
      <c r="A14" t="s">
        <v>11</v>
      </c>
      <c r="B14" s="2">
        <v>46037</v>
      </c>
      <c r="C14" s="8">
        <v>3941</v>
      </c>
      <c r="D14" s="10">
        <v>9.5</v>
      </c>
      <c r="E14" s="1">
        <f t="shared" si="0"/>
        <v>37439.5</v>
      </c>
      <c r="F14" s="1">
        <v>20000</v>
      </c>
      <c r="G14" s="1">
        <f t="shared" si="1"/>
        <v>57439.5</v>
      </c>
      <c r="H14" s="1">
        <f t="shared" si="2"/>
        <v>4595.16</v>
      </c>
      <c r="I14" s="1">
        <f t="shared" si="3"/>
        <v>62034.66</v>
      </c>
    </row>
    <row r="15" spans="1:9" s="1" customFormat="1" x14ac:dyDescent="0.2">
      <c r="A15" t="s">
        <v>12</v>
      </c>
      <c r="B15" s="2">
        <v>46037</v>
      </c>
      <c r="C15" s="8">
        <v>3941</v>
      </c>
      <c r="D15" s="10">
        <v>9.5</v>
      </c>
      <c r="E15" s="1">
        <f t="shared" ref="E15:E20" si="4">+C15*D15</f>
        <v>37439.5</v>
      </c>
      <c r="F15" s="1">
        <v>20000</v>
      </c>
      <c r="G15" s="1">
        <f t="shared" ref="G15:G20" si="5">+E15+F15</f>
        <v>57439.5</v>
      </c>
      <c r="H15" s="1">
        <f t="shared" ref="H15:H20" si="6">+G15*8%</f>
        <v>4595.16</v>
      </c>
      <c r="I15" s="1">
        <f t="shared" ref="I15:I20" si="7">+G15+H15</f>
        <v>62034.66</v>
      </c>
    </row>
    <row r="16" spans="1:9" s="1" customFormat="1" x14ac:dyDescent="0.2">
      <c r="A16" t="s">
        <v>15</v>
      </c>
      <c r="B16" s="2">
        <v>46037</v>
      </c>
      <c r="C16" s="8">
        <v>4375</v>
      </c>
      <c r="D16" s="10">
        <v>9.5</v>
      </c>
      <c r="E16" s="1">
        <f t="shared" si="4"/>
        <v>41562.5</v>
      </c>
      <c r="F16" s="1">
        <v>20000</v>
      </c>
      <c r="G16" s="1">
        <f t="shared" si="5"/>
        <v>61562.5</v>
      </c>
      <c r="H16" s="1">
        <f t="shared" si="6"/>
        <v>4925</v>
      </c>
      <c r="I16" s="1">
        <f t="shared" si="7"/>
        <v>66487.5</v>
      </c>
    </row>
    <row r="17" spans="1:9" s="1" customFormat="1" x14ac:dyDescent="0.2">
      <c r="A17" t="s">
        <v>15</v>
      </c>
      <c r="B17" s="2">
        <v>46039</v>
      </c>
      <c r="C17" s="8">
        <v>4375</v>
      </c>
      <c r="D17" s="10">
        <v>4</v>
      </c>
      <c r="E17" s="1">
        <f t="shared" si="4"/>
        <v>17500</v>
      </c>
      <c r="F17" s="1">
        <v>20000</v>
      </c>
      <c r="G17" s="1">
        <f t="shared" si="5"/>
        <v>37500</v>
      </c>
      <c r="H17" s="1">
        <f t="shared" si="6"/>
        <v>3000</v>
      </c>
      <c r="I17" s="1">
        <f t="shared" si="7"/>
        <v>40500</v>
      </c>
    </row>
    <row r="18" spans="1:9" s="1" customFormat="1" x14ac:dyDescent="0.2">
      <c r="A18" t="s">
        <v>10</v>
      </c>
      <c r="B18" s="2">
        <v>46042</v>
      </c>
      <c r="C18" s="8">
        <v>2626</v>
      </c>
      <c r="D18" s="13">
        <v>17.25</v>
      </c>
      <c r="E18" s="1">
        <f t="shared" si="4"/>
        <v>45298.5</v>
      </c>
      <c r="F18" s="1">
        <v>0</v>
      </c>
      <c r="G18" s="1">
        <f t="shared" si="5"/>
        <v>45298.5</v>
      </c>
      <c r="H18" s="1">
        <f t="shared" si="6"/>
        <v>3623.88</v>
      </c>
      <c r="I18" s="1">
        <f t="shared" si="7"/>
        <v>48922.38</v>
      </c>
    </row>
    <row r="19" spans="1:9" s="1" customFormat="1" x14ac:dyDescent="0.2">
      <c r="A19" t="s">
        <v>12</v>
      </c>
      <c r="B19" s="2">
        <v>46042</v>
      </c>
      <c r="C19" s="8">
        <v>3941</v>
      </c>
      <c r="D19" s="10">
        <v>22.5</v>
      </c>
      <c r="E19" s="1">
        <f t="shared" si="4"/>
        <v>88672.5</v>
      </c>
      <c r="F19" s="1">
        <v>20000</v>
      </c>
      <c r="G19" s="1">
        <f t="shared" si="5"/>
        <v>108672.5</v>
      </c>
      <c r="H19" s="1">
        <f t="shared" si="6"/>
        <v>8693.7999999999993</v>
      </c>
      <c r="I19" s="1">
        <f t="shared" si="7"/>
        <v>117366.3</v>
      </c>
    </row>
    <row r="20" spans="1:9" s="1" customFormat="1" x14ac:dyDescent="0.2">
      <c r="A20" t="s">
        <v>11</v>
      </c>
      <c r="B20" s="2">
        <v>46042</v>
      </c>
      <c r="C20" s="8">
        <v>3941</v>
      </c>
      <c r="D20" s="10">
        <v>13.5</v>
      </c>
      <c r="E20" s="1">
        <f t="shared" si="4"/>
        <v>53203.5</v>
      </c>
      <c r="F20" s="1">
        <v>20000</v>
      </c>
      <c r="G20" s="1">
        <f t="shared" si="5"/>
        <v>73203.5</v>
      </c>
      <c r="H20" s="1">
        <f t="shared" si="6"/>
        <v>5856.28</v>
      </c>
      <c r="I20" s="1">
        <f t="shared" si="7"/>
        <v>79059.78</v>
      </c>
    </row>
    <row r="21" spans="1:9" s="1" customFormat="1" x14ac:dyDescent="0.2">
      <c r="A21" t="s">
        <v>15</v>
      </c>
      <c r="B21" s="2">
        <v>46044</v>
      </c>
      <c r="C21" s="8">
        <v>4375</v>
      </c>
      <c r="D21" s="10">
        <v>4</v>
      </c>
      <c r="E21" s="1">
        <f t="shared" si="0"/>
        <v>17500</v>
      </c>
      <c r="F21" s="1">
        <v>20000</v>
      </c>
      <c r="G21" s="1">
        <f t="shared" si="1"/>
        <v>37500</v>
      </c>
      <c r="H21" s="1">
        <f t="shared" si="2"/>
        <v>3000</v>
      </c>
      <c r="I21" s="1">
        <f t="shared" si="3"/>
        <v>40500</v>
      </c>
    </row>
    <row r="22" spans="1:9" s="1" customFormat="1" x14ac:dyDescent="0.2">
      <c r="A22" t="s">
        <v>10</v>
      </c>
      <c r="B22" s="2">
        <v>46049</v>
      </c>
      <c r="C22" s="8">
        <v>2626</v>
      </c>
      <c r="D22" s="10">
        <v>46</v>
      </c>
      <c r="E22" s="1">
        <f t="shared" si="0"/>
        <v>120796</v>
      </c>
      <c r="F22" s="1">
        <v>0</v>
      </c>
      <c r="G22" s="1">
        <f t="shared" si="1"/>
        <v>120796</v>
      </c>
      <c r="H22" s="1">
        <f t="shared" si="2"/>
        <v>9663.68</v>
      </c>
      <c r="I22" s="1">
        <f t="shared" si="3"/>
        <v>130459.68</v>
      </c>
    </row>
    <row r="23" spans="1:9" s="1" customFormat="1" x14ac:dyDescent="0.2">
      <c r="A23" t="s">
        <v>12</v>
      </c>
      <c r="B23" s="2">
        <v>46049</v>
      </c>
      <c r="C23" s="8">
        <v>3941</v>
      </c>
      <c r="D23" s="10">
        <v>88</v>
      </c>
      <c r="E23" s="1">
        <f t="shared" si="0"/>
        <v>346808</v>
      </c>
      <c r="F23" s="1">
        <v>20000</v>
      </c>
      <c r="G23" s="1">
        <f t="shared" si="1"/>
        <v>366808</v>
      </c>
      <c r="H23" s="1">
        <f t="shared" si="2"/>
        <v>29344.639999999999</v>
      </c>
      <c r="I23" s="1">
        <f t="shared" si="3"/>
        <v>396152.64</v>
      </c>
    </row>
    <row r="24" spans="1:9" s="1" customFormat="1" x14ac:dyDescent="0.2">
      <c r="A24" t="s">
        <v>15</v>
      </c>
      <c r="B24" s="2">
        <v>46049</v>
      </c>
      <c r="C24" s="8">
        <v>4375</v>
      </c>
      <c r="D24" s="10">
        <v>14.5</v>
      </c>
      <c r="E24" s="1">
        <f t="shared" si="0"/>
        <v>63437.5</v>
      </c>
      <c r="F24" s="1">
        <v>20000</v>
      </c>
      <c r="G24" s="1">
        <f t="shared" si="1"/>
        <v>83437.5</v>
      </c>
      <c r="H24" s="1">
        <f t="shared" si="2"/>
        <v>6675</v>
      </c>
      <c r="I24" s="1">
        <f t="shared" si="3"/>
        <v>90112.5</v>
      </c>
    </row>
    <row r="25" spans="1:9" s="1" customFormat="1" x14ac:dyDescent="0.2">
      <c r="A25" t="s">
        <v>13</v>
      </c>
      <c r="B25" s="2">
        <v>46049</v>
      </c>
      <c r="C25" s="8">
        <v>5367</v>
      </c>
      <c r="D25" s="10">
        <v>300</v>
      </c>
      <c r="E25" s="1">
        <f t="shared" si="0"/>
        <v>1610100</v>
      </c>
      <c r="F25" s="1">
        <v>20000</v>
      </c>
      <c r="G25" s="1">
        <f t="shared" si="1"/>
        <v>1630100</v>
      </c>
      <c r="H25" s="1">
        <f t="shared" si="2"/>
        <v>130408</v>
      </c>
      <c r="I25" s="1">
        <f t="shared" si="3"/>
        <v>1760508</v>
      </c>
    </row>
    <row r="26" spans="1:9" s="1" customFormat="1" x14ac:dyDescent="0.2">
      <c r="A26" t="s">
        <v>11</v>
      </c>
      <c r="B26" s="2">
        <v>46053</v>
      </c>
      <c r="C26" s="8">
        <v>3941</v>
      </c>
      <c r="D26" s="10">
        <v>15</v>
      </c>
      <c r="E26" s="1">
        <f t="shared" si="0"/>
        <v>59115</v>
      </c>
      <c r="F26" s="1">
        <v>20000</v>
      </c>
      <c r="G26" s="1">
        <f t="shared" si="1"/>
        <v>79115</v>
      </c>
      <c r="H26" s="1">
        <f t="shared" si="2"/>
        <v>6329.2</v>
      </c>
      <c r="I26" s="1">
        <f t="shared" si="3"/>
        <v>85444.2</v>
      </c>
    </row>
    <row r="27" spans="1:9" s="1" customFormat="1" x14ac:dyDescent="0.2">
      <c r="A27" t="s">
        <v>12</v>
      </c>
      <c r="B27" s="2">
        <v>46053</v>
      </c>
      <c r="C27" s="8">
        <v>3941</v>
      </c>
      <c r="D27" s="10">
        <v>17</v>
      </c>
      <c r="E27" s="1">
        <f t="shared" si="0"/>
        <v>66997</v>
      </c>
      <c r="F27" s="1">
        <v>20000</v>
      </c>
      <c r="G27" s="1">
        <f t="shared" si="1"/>
        <v>86997</v>
      </c>
      <c r="H27" s="1">
        <f t="shared" si="2"/>
        <v>6959.76</v>
      </c>
      <c r="I27" s="1">
        <f t="shared" si="3"/>
        <v>93956.76</v>
      </c>
    </row>
    <row r="28" spans="1:9" s="1" customFormat="1" x14ac:dyDescent="0.2">
      <c r="A28"/>
      <c r="B28" s="2"/>
      <c r="D28" s="5"/>
      <c r="G28" s="1">
        <f>SUM(G2:G27)</f>
        <v>3673459.5</v>
      </c>
      <c r="H28" s="1">
        <f>SUM(H2:H27)</f>
        <v>293876.76000000007</v>
      </c>
      <c r="I28" s="1">
        <f>SUM(I2:I27)</f>
        <v>3967336.26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4"/>
  <sheetViews>
    <sheetView workbookViewId="0"/>
  </sheetViews>
  <sheetFormatPr defaultRowHeight="14.25" x14ac:dyDescent="0.2"/>
  <cols>
    <col min="1" max="1" width="13.625" customWidth="1"/>
    <col min="2" max="2" width="15.875" style="2" customWidth="1"/>
    <col min="3" max="3" width="12.75" style="1" bestFit="1" customWidth="1"/>
    <col min="4" max="4" width="16.25" style="1" bestFit="1" customWidth="1"/>
    <col min="5" max="5" width="21" style="1" bestFit="1" customWidth="1"/>
    <col min="6" max="6" width="16.125" style="1" bestFit="1" customWidth="1"/>
    <col min="7" max="7" width="15.75" style="1" bestFit="1" customWidth="1"/>
    <col min="8" max="8" width="12.125" style="1" customWidth="1"/>
    <col min="9" max="9" width="20.625" style="1" customWidth="1"/>
    <col min="10" max="10" width="11.125" style="1" bestFit="1" customWidth="1"/>
    <col min="11" max="11" width="12.125" style="1" bestFit="1" customWidth="1"/>
    <col min="12" max="12" width="9.625" bestFit="1" customWidth="1"/>
  </cols>
  <sheetData>
    <row r="1" spans="1:9" ht="28.5" x14ac:dyDescent="0.2">
      <c r="A1" t="s">
        <v>8</v>
      </c>
      <c r="B1" s="3" t="s">
        <v>9</v>
      </c>
      <c r="C1" s="1" t="s">
        <v>0</v>
      </c>
      <c r="D1" s="4" t="s">
        <v>1</v>
      </c>
      <c r="E1" s="1" t="s">
        <v>2</v>
      </c>
      <c r="F1" s="1" t="s">
        <v>3</v>
      </c>
      <c r="G1" s="1" t="s">
        <v>4</v>
      </c>
      <c r="H1" s="1" t="s">
        <v>7</v>
      </c>
      <c r="I1" s="1" t="s">
        <v>6</v>
      </c>
    </row>
    <row r="2" spans="1:9" x14ac:dyDescent="0.2">
      <c r="A2" t="s">
        <v>14</v>
      </c>
      <c r="B2" s="2">
        <v>45139</v>
      </c>
      <c r="C2" s="1">
        <v>3129</v>
      </c>
      <c r="D2" s="1">
        <v>6</v>
      </c>
      <c r="E2" s="1">
        <f>+C2*D2</f>
        <v>18774</v>
      </c>
      <c r="F2" s="1">
        <v>20000</v>
      </c>
      <c r="G2" s="1">
        <f>+E2+F2</f>
        <v>38774</v>
      </c>
      <c r="H2" s="1">
        <f>+G2*8%</f>
        <v>3101.92</v>
      </c>
      <c r="I2" s="1">
        <f>+G2+H2</f>
        <v>41875.919999999998</v>
      </c>
    </row>
    <row r="3" spans="1:9" x14ac:dyDescent="0.2">
      <c r="A3" t="s">
        <v>11</v>
      </c>
      <c r="B3" s="2">
        <v>45139</v>
      </c>
      <c r="C3" s="1">
        <v>4023</v>
      </c>
      <c r="D3" s="1">
        <v>7</v>
      </c>
      <c r="E3" s="1">
        <f>+C3*D3</f>
        <v>28161</v>
      </c>
      <c r="F3" s="1">
        <v>20000</v>
      </c>
      <c r="G3" s="1">
        <f>+E3+F3</f>
        <v>48161</v>
      </c>
      <c r="H3" s="1">
        <f t="shared" ref="H3:H19" si="0">+G3*8%</f>
        <v>3852.88</v>
      </c>
      <c r="I3" s="1">
        <f>+G3+H3</f>
        <v>52013.88</v>
      </c>
    </row>
    <row r="4" spans="1:9" x14ac:dyDescent="0.2">
      <c r="A4" t="s">
        <v>12</v>
      </c>
      <c r="B4" s="2">
        <v>45139</v>
      </c>
      <c r="C4" s="1">
        <v>4023</v>
      </c>
      <c r="D4" s="1">
        <v>10</v>
      </c>
      <c r="E4" s="1">
        <f>+C4*D4</f>
        <v>40230</v>
      </c>
      <c r="F4" s="1">
        <v>20000</v>
      </c>
      <c r="G4" s="1">
        <f>+E4+F4</f>
        <v>60230</v>
      </c>
      <c r="H4" s="1">
        <f t="shared" si="0"/>
        <v>4818.4000000000005</v>
      </c>
      <c r="I4" s="1">
        <f>+G4+H4</f>
        <v>65048.4</v>
      </c>
    </row>
    <row r="5" spans="1:9" x14ac:dyDescent="0.2">
      <c r="A5" t="s">
        <v>10</v>
      </c>
      <c r="B5" s="2">
        <v>45141</v>
      </c>
      <c r="C5" s="1">
        <v>2681</v>
      </c>
      <c r="D5" s="1">
        <v>9</v>
      </c>
      <c r="E5" s="1">
        <f>+C5*D5</f>
        <v>24129</v>
      </c>
      <c r="F5" s="1">
        <v>20000</v>
      </c>
      <c r="G5" s="1">
        <f>+E5+F5</f>
        <v>44129</v>
      </c>
      <c r="H5" s="1">
        <f t="shared" si="0"/>
        <v>3530.32</v>
      </c>
      <c r="I5" s="1">
        <f>+G5+H5</f>
        <v>47659.32</v>
      </c>
    </row>
    <row r="6" spans="1:9" x14ac:dyDescent="0.2">
      <c r="A6" t="s">
        <v>14</v>
      </c>
      <c r="B6" s="2">
        <v>45143</v>
      </c>
      <c r="C6" s="1">
        <v>3129</v>
      </c>
      <c r="D6" s="1">
        <v>5</v>
      </c>
      <c r="E6" s="1">
        <f t="shared" ref="E6:E23" si="1">+C6*D6</f>
        <v>15645</v>
      </c>
      <c r="F6" s="1">
        <v>20000</v>
      </c>
      <c r="G6" s="1">
        <f t="shared" ref="G6:G19" si="2">+E6+F6</f>
        <v>35645</v>
      </c>
      <c r="H6" s="1">
        <f t="shared" si="0"/>
        <v>2851.6</v>
      </c>
      <c r="I6" s="1">
        <f t="shared" ref="I6:I19" si="3">+G6+H6</f>
        <v>38496.6</v>
      </c>
    </row>
    <row r="7" spans="1:9" x14ac:dyDescent="0.2">
      <c r="A7" t="s">
        <v>11</v>
      </c>
      <c r="B7" s="2">
        <v>45146</v>
      </c>
      <c r="C7" s="1">
        <v>4023</v>
      </c>
      <c r="D7" s="1">
        <v>4</v>
      </c>
      <c r="E7" s="1">
        <f t="shared" si="1"/>
        <v>16092</v>
      </c>
      <c r="F7" s="1">
        <v>20000</v>
      </c>
      <c r="G7" s="1">
        <f t="shared" si="2"/>
        <v>36092</v>
      </c>
      <c r="H7" s="1">
        <f t="shared" si="0"/>
        <v>2887.36</v>
      </c>
      <c r="I7" s="1">
        <f t="shared" si="3"/>
        <v>38979.360000000001</v>
      </c>
    </row>
    <row r="8" spans="1:9" x14ac:dyDescent="0.2">
      <c r="A8" t="s">
        <v>12</v>
      </c>
      <c r="B8" s="2">
        <v>45146</v>
      </c>
      <c r="C8" s="1">
        <v>4023</v>
      </c>
      <c r="D8" s="1">
        <v>14</v>
      </c>
      <c r="E8" s="1">
        <f t="shared" si="1"/>
        <v>56322</v>
      </c>
      <c r="F8" s="1">
        <v>20000</v>
      </c>
      <c r="G8" s="1">
        <f t="shared" si="2"/>
        <v>76322</v>
      </c>
      <c r="H8" s="1">
        <f t="shared" si="0"/>
        <v>6105.76</v>
      </c>
      <c r="I8" s="1">
        <f t="shared" si="3"/>
        <v>82427.759999999995</v>
      </c>
    </row>
    <row r="9" spans="1:9" x14ac:dyDescent="0.2">
      <c r="A9" t="s">
        <v>13</v>
      </c>
      <c r="B9" s="2">
        <v>45146</v>
      </c>
      <c r="C9" s="1">
        <v>5478</v>
      </c>
      <c r="D9" s="1">
        <v>19</v>
      </c>
      <c r="E9" s="1">
        <f t="shared" si="1"/>
        <v>104082</v>
      </c>
      <c r="F9" s="1">
        <v>20000</v>
      </c>
      <c r="G9" s="1">
        <f t="shared" si="2"/>
        <v>124082</v>
      </c>
      <c r="H9" s="1">
        <f t="shared" si="0"/>
        <v>9926.56</v>
      </c>
      <c r="I9" s="1">
        <f t="shared" si="3"/>
        <v>134008.56</v>
      </c>
    </row>
    <row r="10" spans="1:9" x14ac:dyDescent="0.2">
      <c r="A10" t="s">
        <v>11</v>
      </c>
      <c r="B10" s="2">
        <v>45143</v>
      </c>
      <c r="C10" s="1">
        <v>4023</v>
      </c>
      <c r="D10" s="1">
        <v>2</v>
      </c>
      <c r="E10" s="1">
        <f t="shared" si="1"/>
        <v>8046</v>
      </c>
      <c r="F10" s="1">
        <v>20000</v>
      </c>
      <c r="G10" s="1">
        <f t="shared" si="2"/>
        <v>28046</v>
      </c>
      <c r="H10" s="1">
        <f t="shared" si="0"/>
        <v>2243.6799999999998</v>
      </c>
      <c r="I10" s="1">
        <f t="shared" si="3"/>
        <v>30289.68</v>
      </c>
    </row>
    <row r="11" spans="1:9" x14ac:dyDescent="0.2">
      <c r="A11" t="s">
        <v>11</v>
      </c>
      <c r="B11" s="2">
        <v>45150</v>
      </c>
      <c r="C11" s="1">
        <v>4023</v>
      </c>
      <c r="D11" s="1">
        <v>4</v>
      </c>
      <c r="E11" s="1">
        <f t="shared" si="1"/>
        <v>16092</v>
      </c>
      <c r="F11" s="1">
        <v>20000</v>
      </c>
      <c r="G11" s="1">
        <f t="shared" si="2"/>
        <v>36092</v>
      </c>
      <c r="H11" s="1">
        <f t="shared" si="0"/>
        <v>2887.36</v>
      </c>
      <c r="I11" s="1">
        <f t="shared" si="3"/>
        <v>38979.360000000001</v>
      </c>
    </row>
    <row r="12" spans="1:9" x14ac:dyDescent="0.2">
      <c r="A12" t="s">
        <v>10</v>
      </c>
      <c r="B12" s="2">
        <v>45153</v>
      </c>
      <c r="C12" s="1">
        <v>2681</v>
      </c>
      <c r="D12" s="1">
        <v>7</v>
      </c>
      <c r="E12" s="1">
        <f t="shared" si="1"/>
        <v>18767</v>
      </c>
      <c r="F12" s="1">
        <v>20000</v>
      </c>
      <c r="G12" s="1">
        <f t="shared" si="2"/>
        <v>38767</v>
      </c>
      <c r="H12" s="1">
        <f t="shared" si="0"/>
        <v>3101.36</v>
      </c>
      <c r="I12" s="1">
        <f t="shared" si="3"/>
        <v>41868.36</v>
      </c>
    </row>
    <row r="13" spans="1:9" x14ac:dyDescent="0.2">
      <c r="A13" t="s">
        <v>14</v>
      </c>
      <c r="B13" s="2">
        <v>45153</v>
      </c>
      <c r="C13" s="1">
        <v>3129</v>
      </c>
      <c r="D13" s="1">
        <v>6</v>
      </c>
      <c r="E13" s="1">
        <f t="shared" si="1"/>
        <v>18774</v>
      </c>
      <c r="F13" s="1">
        <v>20000</v>
      </c>
      <c r="G13" s="1">
        <f t="shared" si="2"/>
        <v>38774</v>
      </c>
      <c r="H13" s="1">
        <f t="shared" si="0"/>
        <v>3101.92</v>
      </c>
      <c r="I13" s="1">
        <f t="shared" si="3"/>
        <v>41875.919999999998</v>
      </c>
    </row>
    <row r="14" spans="1:9" x14ac:dyDescent="0.2">
      <c r="A14" t="s">
        <v>13</v>
      </c>
      <c r="B14" s="2">
        <v>45153</v>
      </c>
      <c r="C14" s="1">
        <v>5478</v>
      </c>
      <c r="D14" s="1">
        <v>35</v>
      </c>
      <c r="E14" s="1">
        <f t="shared" si="1"/>
        <v>191730</v>
      </c>
      <c r="F14" s="1">
        <v>20000</v>
      </c>
      <c r="G14" s="1">
        <f t="shared" si="2"/>
        <v>211730</v>
      </c>
      <c r="H14" s="1">
        <f t="shared" si="0"/>
        <v>16938.400000000001</v>
      </c>
      <c r="I14" s="1">
        <f t="shared" si="3"/>
        <v>228668.4</v>
      </c>
    </row>
    <row r="15" spans="1:9" x14ac:dyDescent="0.2">
      <c r="A15" t="s">
        <v>14</v>
      </c>
      <c r="B15" s="2">
        <v>45160</v>
      </c>
      <c r="C15" s="1">
        <v>3129</v>
      </c>
      <c r="D15" s="1">
        <v>5</v>
      </c>
      <c r="E15" s="1">
        <f t="shared" si="1"/>
        <v>15645</v>
      </c>
      <c r="F15" s="1">
        <v>20000</v>
      </c>
      <c r="G15" s="1">
        <f t="shared" si="2"/>
        <v>35645</v>
      </c>
      <c r="H15" s="1">
        <f t="shared" si="0"/>
        <v>2851.6</v>
      </c>
      <c r="I15" s="1">
        <f t="shared" si="3"/>
        <v>38496.6</v>
      </c>
    </row>
    <row r="16" spans="1:9" x14ac:dyDescent="0.2">
      <c r="A16" t="s">
        <v>11</v>
      </c>
      <c r="B16" s="2">
        <v>45160</v>
      </c>
      <c r="C16" s="1">
        <v>4023</v>
      </c>
      <c r="D16" s="1">
        <v>6</v>
      </c>
      <c r="E16" s="1">
        <f t="shared" si="1"/>
        <v>24138</v>
      </c>
      <c r="F16" s="1">
        <v>20000</v>
      </c>
      <c r="G16" s="1">
        <f t="shared" si="2"/>
        <v>44138</v>
      </c>
      <c r="H16" s="1">
        <f t="shared" si="0"/>
        <v>3531.04</v>
      </c>
      <c r="I16" s="1">
        <f t="shared" si="3"/>
        <v>47669.04</v>
      </c>
    </row>
    <row r="17" spans="1:9" x14ac:dyDescent="0.2">
      <c r="A17" t="s">
        <v>12</v>
      </c>
      <c r="B17" s="2">
        <v>45160</v>
      </c>
      <c r="C17" s="1">
        <v>4023</v>
      </c>
      <c r="D17" s="1">
        <v>16</v>
      </c>
      <c r="E17" s="1">
        <f t="shared" si="1"/>
        <v>64368</v>
      </c>
      <c r="F17" s="1">
        <v>20000</v>
      </c>
      <c r="G17" s="1">
        <f t="shared" si="2"/>
        <v>84368</v>
      </c>
      <c r="H17" s="1">
        <f t="shared" si="0"/>
        <v>6749.4400000000005</v>
      </c>
      <c r="I17" s="1">
        <f t="shared" si="3"/>
        <v>91117.440000000002</v>
      </c>
    </row>
    <row r="18" spans="1:9" x14ac:dyDescent="0.2">
      <c r="A18" t="s">
        <v>13</v>
      </c>
      <c r="B18" s="2">
        <v>45160</v>
      </c>
      <c r="C18" s="1">
        <v>5478</v>
      </c>
      <c r="D18" s="1">
        <v>25</v>
      </c>
      <c r="E18" s="1">
        <f t="shared" si="1"/>
        <v>136950</v>
      </c>
      <c r="F18" s="1">
        <v>20000</v>
      </c>
      <c r="G18" s="1">
        <f t="shared" si="2"/>
        <v>156950</v>
      </c>
      <c r="H18" s="1">
        <f t="shared" si="0"/>
        <v>12556</v>
      </c>
      <c r="I18" s="1">
        <f t="shared" si="3"/>
        <v>169506</v>
      </c>
    </row>
    <row r="19" spans="1:9" x14ac:dyDescent="0.2">
      <c r="A19" t="s">
        <v>11</v>
      </c>
      <c r="B19" s="2">
        <v>45162</v>
      </c>
      <c r="C19" s="1">
        <v>4023</v>
      </c>
      <c r="D19" s="1">
        <v>4</v>
      </c>
      <c r="E19" s="1">
        <f t="shared" si="1"/>
        <v>16092</v>
      </c>
      <c r="F19" s="1">
        <v>20000</v>
      </c>
      <c r="G19" s="1">
        <f t="shared" si="2"/>
        <v>36092</v>
      </c>
      <c r="H19" s="1">
        <f t="shared" si="0"/>
        <v>2887.36</v>
      </c>
      <c r="I19" s="1">
        <f t="shared" si="3"/>
        <v>38979.360000000001</v>
      </c>
    </row>
    <row r="20" spans="1:9" x14ac:dyDescent="0.2">
      <c r="A20" t="s">
        <v>14</v>
      </c>
      <c r="B20" s="2">
        <v>45164</v>
      </c>
      <c r="C20" s="1">
        <v>3129</v>
      </c>
      <c r="D20" s="1">
        <v>13</v>
      </c>
      <c r="E20" s="1">
        <f t="shared" si="1"/>
        <v>40677</v>
      </c>
      <c r="F20" s="1">
        <v>20000</v>
      </c>
      <c r="G20" s="1">
        <f t="shared" ref="G20:G23" si="4">+E20+F20</f>
        <v>60677</v>
      </c>
      <c r="H20" s="1">
        <f t="shared" ref="H20:H23" si="5">+G20*8%</f>
        <v>4854.16</v>
      </c>
      <c r="I20" s="1">
        <f t="shared" ref="I20:I23" si="6">+G20+H20</f>
        <v>65531.16</v>
      </c>
    </row>
    <row r="21" spans="1:9" x14ac:dyDescent="0.2">
      <c r="A21" t="s">
        <v>13</v>
      </c>
      <c r="B21" s="2">
        <v>45164</v>
      </c>
      <c r="C21" s="1">
        <v>5478</v>
      </c>
      <c r="D21" s="1">
        <v>11</v>
      </c>
      <c r="E21" s="1">
        <f t="shared" si="1"/>
        <v>60258</v>
      </c>
      <c r="F21" s="1">
        <v>20000</v>
      </c>
      <c r="G21" s="1">
        <f t="shared" si="4"/>
        <v>80258</v>
      </c>
      <c r="H21" s="1">
        <f t="shared" si="5"/>
        <v>6420.64</v>
      </c>
      <c r="I21" s="1">
        <f t="shared" si="6"/>
        <v>86678.64</v>
      </c>
    </row>
    <row r="22" spans="1:9" x14ac:dyDescent="0.2">
      <c r="A22" t="s">
        <v>10</v>
      </c>
      <c r="B22" s="2">
        <v>45167</v>
      </c>
      <c r="C22" s="1">
        <v>2681</v>
      </c>
      <c r="D22" s="1">
        <v>4</v>
      </c>
      <c r="E22" s="1">
        <f t="shared" si="1"/>
        <v>10724</v>
      </c>
      <c r="F22" s="1">
        <v>20000</v>
      </c>
      <c r="G22" s="1">
        <f t="shared" si="4"/>
        <v>30724</v>
      </c>
      <c r="H22" s="1">
        <f t="shared" si="5"/>
        <v>2457.92</v>
      </c>
      <c r="I22" s="1">
        <f t="shared" si="6"/>
        <v>33181.919999999998</v>
      </c>
    </row>
    <row r="23" spans="1:9" x14ac:dyDescent="0.2">
      <c r="A23" t="s">
        <v>14</v>
      </c>
      <c r="B23" s="2">
        <v>45169</v>
      </c>
      <c r="C23" s="1">
        <v>3129</v>
      </c>
      <c r="D23" s="1">
        <v>6</v>
      </c>
      <c r="E23" s="1">
        <f t="shared" si="1"/>
        <v>18774</v>
      </c>
      <c r="F23" s="1">
        <v>20000</v>
      </c>
      <c r="G23" s="1">
        <f t="shared" si="4"/>
        <v>38774</v>
      </c>
      <c r="H23" s="1">
        <f t="shared" si="5"/>
        <v>3101.92</v>
      </c>
      <c r="I23" s="1">
        <f t="shared" si="6"/>
        <v>41875.919999999998</v>
      </c>
    </row>
    <row r="24" spans="1:9" x14ac:dyDescent="0.2">
      <c r="I24" s="1">
        <f>SUM(I2:I23)</f>
        <v>1495227.5999999999</v>
      </c>
    </row>
  </sheetData>
  <pageMargins left="0.7" right="0.7" top="0.75" bottom="0.75" header="0.3" footer="0.3"/>
  <legacy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B93EB-4C03-4394-A0C2-BA37AB5EF63C}">
  <dimension ref="A1:K23"/>
  <sheetViews>
    <sheetView topLeftCell="A3" workbookViewId="0">
      <selection activeCell="A2" sqref="A2:A22"/>
    </sheetView>
  </sheetViews>
  <sheetFormatPr defaultRowHeight="14.25" x14ac:dyDescent="0.2"/>
  <cols>
    <col min="1" max="1" width="18.75" customWidth="1"/>
    <col min="2" max="2" width="15.875" style="2" customWidth="1"/>
    <col min="3" max="3" width="15" style="1" bestFit="1" customWidth="1"/>
    <col min="4" max="4" width="18.625" style="5" bestFit="1" customWidth="1"/>
    <col min="5" max="5" width="23.25" style="1" bestFit="1" customWidth="1"/>
    <col min="6" max="6" width="18.375" style="1" bestFit="1" customWidth="1"/>
    <col min="7" max="7" width="18" style="1" bestFit="1" customWidth="1"/>
    <col min="8" max="8" width="12.75" style="1" customWidth="1"/>
    <col min="9" max="9" width="22.875" style="1" customWidth="1"/>
    <col min="10" max="10" width="11.125" style="1" bestFit="1" customWidth="1"/>
    <col min="11" max="11" width="12.125" style="1" bestFit="1" customWidth="1"/>
    <col min="12" max="12" width="12.125" bestFit="1" customWidth="1"/>
    <col min="13" max="13" width="11.125" bestFit="1" customWidth="1"/>
  </cols>
  <sheetData>
    <row r="1" spans="1:9" ht="28.5" x14ac:dyDescent="0.2">
      <c r="A1" t="s">
        <v>8</v>
      </c>
      <c r="B1" s="3" t="s">
        <v>9</v>
      </c>
      <c r="C1" s="1" t="s">
        <v>0</v>
      </c>
      <c r="D1" s="9" t="s">
        <v>1</v>
      </c>
      <c r="E1" s="1" t="s">
        <v>2</v>
      </c>
      <c r="F1" s="1" t="s">
        <v>3</v>
      </c>
      <c r="G1" s="1" t="s">
        <v>4</v>
      </c>
      <c r="H1" s="1" t="s">
        <v>7</v>
      </c>
      <c r="I1" s="1" t="s">
        <v>6</v>
      </c>
    </row>
    <row r="2" spans="1:9" s="1" customFormat="1" x14ac:dyDescent="0.2">
      <c r="A2" t="s">
        <v>10</v>
      </c>
      <c r="B2" s="2">
        <v>46056</v>
      </c>
      <c r="C2" s="11">
        <v>2626</v>
      </c>
      <c r="D2" s="10">
        <v>50</v>
      </c>
      <c r="E2" s="1">
        <f>+C2*D2</f>
        <v>131300</v>
      </c>
      <c r="F2" s="1">
        <v>0</v>
      </c>
      <c r="G2" s="1">
        <f>+E2+F2</f>
        <v>131300</v>
      </c>
      <c r="H2" s="1">
        <f>+G2*8%</f>
        <v>10504</v>
      </c>
      <c r="I2" s="1">
        <f>+G2+H2</f>
        <v>141804</v>
      </c>
    </row>
    <row r="3" spans="1:9" s="1" customFormat="1" x14ac:dyDescent="0.2">
      <c r="A3" t="s">
        <v>14</v>
      </c>
      <c r="B3" s="2">
        <v>46056</v>
      </c>
      <c r="C3" s="11">
        <v>3066</v>
      </c>
      <c r="D3" s="10">
        <v>20</v>
      </c>
      <c r="E3" s="1">
        <f t="shared" ref="E3:E22" si="0">+C3*D3</f>
        <v>61320</v>
      </c>
      <c r="F3" s="1">
        <v>20000</v>
      </c>
      <c r="G3" s="1">
        <f t="shared" ref="G3:G22" si="1">+E3+F3</f>
        <v>81320</v>
      </c>
      <c r="H3" s="1">
        <f t="shared" ref="H3:H22" si="2">+G3*8%</f>
        <v>6505.6</v>
      </c>
      <c r="I3" s="1">
        <f t="shared" ref="I3:I22" si="3">+G3+H3</f>
        <v>87825.600000000006</v>
      </c>
    </row>
    <row r="4" spans="1:9" s="1" customFormat="1" x14ac:dyDescent="0.2">
      <c r="A4" t="s">
        <v>11</v>
      </c>
      <c r="B4" s="2">
        <v>46056</v>
      </c>
      <c r="C4" s="11">
        <v>3941</v>
      </c>
      <c r="D4" s="10">
        <v>87</v>
      </c>
      <c r="E4" s="1">
        <f t="shared" si="0"/>
        <v>342867</v>
      </c>
      <c r="F4" s="1">
        <v>20000</v>
      </c>
      <c r="G4" s="1">
        <f t="shared" si="1"/>
        <v>362867</v>
      </c>
      <c r="H4" s="1">
        <f t="shared" si="2"/>
        <v>29029.360000000001</v>
      </c>
      <c r="I4" s="1">
        <f t="shared" si="3"/>
        <v>391896.36</v>
      </c>
    </row>
    <row r="5" spans="1:9" s="1" customFormat="1" x14ac:dyDescent="0.2">
      <c r="A5" t="s">
        <v>15</v>
      </c>
      <c r="B5" s="2">
        <v>46056</v>
      </c>
      <c r="C5" s="11">
        <v>4375</v>
      </c>
      <c r="D5" s="10">
        <v>9.5</v>
      </c>
      <c r="E5" s="1">
        <f t="shared" si="0"/>
        <v>41562.5</v>
      </c>
      <c r="F5" s="1">
        <v>20000</v>
      </c>
      <c r="G5" s="1">
        <f t="shared" si="1"/>
        <v>61562.5</v>
      </c>
      <c r="H5" s="1">
        <f t="shared" si="2"/>
        <v>4925</v>
      </c>
      <c r="I5" s="1">
        <f t="shared" si="3"/>
        <v>66487.5</v>
      </c>
    </row>
    <row r="6" spans="1:9" s="1" customFormat="1" x14ac:dyDescent="0.2">
      <c r="A6" t="s">
        <v>10</v>
      </c>
      <c r="B6" s="2">
        <v>46058</v>
      </c>
      <c r="C6" s="11">
        <v>2626</v>
      </c>
      <c r="D6" s="13">
        <v>66.75</v>
      </c>
      <c r="E6" s="1">
        <f t="shared" si="0"/>
        <v>175285.5</v>
      </c>
      <c r="F6" s="1">
        <v>0</v>
      </c>
      <c r="G6" s="1">
        <f t="shared" si="1"/>
        <v>175285.5</v>
      </c>
      <c r="H6" s="1">
        <f t="shared" si="2"/>
        <v>14022.84</v>
      </c>
      <c r="I6" s="1">
        <f t="shared" si="3"/>
        <v>189308.34</v>
      </c>
    </row>
    <row r="7" spans="1:9" s="1" customFormat="1" x14ac:dyDescent="0.2">
      <c r="A7" t="s">
        <v>14</v>
      </c>
      <c r="B7" s="2">
        <v>46058</v>
      </c>
      <c r="C7" s="11">
        <v>3066</v>
      </c>
      <c r="D7" s="13">
        <v>6.75</v>
      </c>
      <c r="E7" s="1">
        <f t="shared" si="0"/>
        <v>20695.5</v>
      </c>
      <c r="F7" s="1">
        <v>20000</v>
      </c>
      <c r="G7" s="1">
        <f t="shared" si="1"/>
        <v>40695.5</v>
      </c>
      <c r="H7" s="1">
        <f t="shared" si="2"/>
        <v>3255.64</v>
      </c>
      <c r="I7" s="1">
        <f t="shared" si="3"/>
        <v>43951.14</v>
      </c>
    </row>
    <row r="8" spans="1:9" s="1" customFormat="1" x14ac:dyDescent="0.2">
      <c r="A8" t="s">
        <v>12</v>
      </c>
      <c r="B8" s="2">
        <v>46058</v>
      </c>
      <c r="C8" s="11">
        <v>3941</v>
      </c>
      <c r="D8" s="10">
        <v>55</v>
      </c>
      <c r="E8" s="1">
        <f t="shared" si="0"/>
        <v>216755</v>
      </c>
      <c r="F8" s="1">
        <v>20000</v>
      </c>
      <c r="G8" s="1">
        <f t="shared" si="1"/>
        <v>236755</v>
      </c>
      <c r="H8" s="1">
        <f t="shared" si="2"/>
        <v>18940.400000000001</v>
      </c>
      <c r="I8" s="1">
        <f t="shared" si="3"/>
        <v>255695.4</v>
      </c>
    </row>
    <row r="9" spans="1:9" s="1" customFormat="1" x14ac:dyDescent="0.2">
      <c r="A9" t="s">
        <v>12</v>
      </c>
      <c r="B9" s="2">
        <v>46060</v>
      </c>
      <c r="C9" s="11">
        <v>3941</v>
      </c>
      <c r="D9" s="10">
        <v>70</v>
      </c>
      <c r="E9" s="1">
        <f t="shared" si="0"/>
        <v>275870</v>
      </c>
      <c r="F9" s="1">
        <v>20000</v>
      </c>
      <c r="G9" s="1">
        <f t="shared" si="1"/>
        <v>295870</v>
      </c>
      <c r="H9" s="1">
        <f t="shared" si="2"/>
        <v>23669.600000000002</v>
      </c>
      <c r="I9" s="1">
        <f t="shared" si="3"/>
        <v>319539.59999999998</v>
      </c>
    </row>
    <row r="10" spans="1:9" s="1" customFormat="1" x14ac:dyDescent="0.2">
      <c r="A10" t="s">
        <v>15</v>
      </c>
      <c r="B10" s="2">
        <v>46060</v>
      </c>
      <c r="C10" s="11">
        <v>4375</v>
      </c>
      <c r="D10" s="10">
        <v>9.5</v>
      </c>
      <c r="E10" s="1">
        <f t="shared" si="0"/>
        <v>41562.5</v>
      </c>
      <c r="F10" s="1">
        <v>20000</v>
      </c>
      <c r="G10" s="1">
        <f t="shared" si="1"/>
        <v>61562.5</v>
      </c>
      <c r="H10" s="1">
        <f t="shared" si="2"/>
        <v>4925</v>
      </c>
      <c r="I10" s="1">
        <f t="shared" si="3"/>
        <v>66487.5</v>
      </c>
    </row>
    <row r="11" spans="1:9" s="1" customFormat="1" x14ac:dyDescent="0.2">
      <c r="A11" t="s">
        <v>13</v>
      </c>
      <c r="B11" s="2">
        <v>46060</v>
      </c>
      <c r="C11" s="11">
        <v>5367</v>
      </c>
      <c r="D11" s="10">
        <v>162</v>
      </c>
      <c r="E11" s="1">
        <f t="shared" si="0"/>
        <v>869454</v>
      </c>
      <c r="F11" s="1">
        <v>20000</v>
      </c>
      <c r="G11" s="1">
        <f t="shared" si="1"/>
        <v>889454</v>
      </c>
      <c r="H11" s="1">
        <f t="shared" si="2"/>
        <v>71156.320000000007</v>
      </c>
      <c r="I11" s="1">
        <f t="shared" si="3"/>
        <v>960610.32000000007</v>
      </c>
    </row>
    <row r="12" spans="1:9" s="1" customFormat="1" x14ac:dyDescent="0.2">
      <c r="A12" t="s">
        <v>10</v>
      </c>
      <c r="B12" s="2">
        <v>46063</v>
      </c>
      <c r="C12" s="11">
        <v>2626</v>
      </c>
      <c r="D12" s="10">
        <v>70</v>
      </c>
      <c r="E12" s="1">
        <f t="shared" si="0"/>
        <v>183820</v>
      </c>
      <c r="F12" s="1">
        <v>0</v>
      </c>
      <c r="G12" s="1">
        <f t="shared" si="1"/>
        <v>183820</v>
      </c>
      <c r="H12" s="1">
        <f t="shared" si="2"/>
        <v>14705.6</v>
      </c>
      <c r="I12" s="1">
        <f t="shared" si="3"/>
        <v>198525.6</v>
      </c>
    </row>
    <row r="13" spans="1:9" s="1" customFormat="1" x14ac:dyDescent="0.2">
      <c r="A13" t="s">
        <v>12</v>
      </c>
      <c r="B13" s="2">
        <v>46065</v>
      </c>
      <c r="C13" s="11">
        <v>3941</v>
      </c>
      <c r="D13" s="10">
        <v>40</v>
      </c>
      <c r="E13" s="1">
        <f t="shared" si="0"/>
        <v>157640</v>
      </c>
      <c r="F13" s="1">
        <v>20000</v>
      </c>
      <c r="G13" s="1">
        <f t="shared" si="1"/>
        <v>177640</v>
      </c>
      <c r="H13" s="1">
        <f t="shared" si="2"/>
        <v>14211.2</v>
      </c>
      <c r="I13" s="1">
        <f t="shared" si="3"/>
        <v>191851.2</v>
      </c>
    </row>
    <row r="14" spans="1:9" s="1" customFormat="1" x14ac:dyDescent="0.2">
      <c r="A14" t="s">
        <v>10</v>
      </c>
      <c r="B14" s="2">
        <v>46077</v>
      </c>
      <c r="C14" s="11">
        <v>2626</v>
      </c>
      <c r="D14" s="13">
        <v>34.25</v>
      </c>
      <c r="E14" s="1">
        <f t="shared" si="0"/>
        <v>89940.5</v>
      </c>
      <c r="F14" s="1">
        <v>0</v>
      </c>
      <c r="G14" s="1">
        <f t="shared" si="1"/>
        <v>89940.5</v>
      </c>
      <c r="H14" s="1">
        <f t="shared" si="2"/>
        <v>7195.24</v>
      </c>
      <c r="I14" s="1">
        <f t="shared" si="3"/>
        <v>97135.74</v>
      </c>
    </row>
    <row r="15" spans="1:9" s="1" customFormat="1" x14ac:dyDescent="0.2">
      <c r="A15" t="s">
        <v>14</v>
      </c>
      <c r="B15" s="2">
        <v>46077</v>
      </c>
      <c r="C15" s="11">
        <v>3066</v>
      </c>
      <c r="D15" s="13">
        <v>19.75</v>
      </c>
      <c r="E15" s="1">
        <f t="shared" si="0"/>
        <v>60553.5</v>
      </c>
      <c r="F15" s="1">
        <v>20000</v>
      </c>
      <c r="G15" s="1">
        <f t="shared" si="1"/>
        <v>80553.5</v>
      </c>
      <c r="H15" s="1">
        <f t="shared" si="2"/>
        <v>6444.28</v>
      </c>
      <c r="I15" s="1">
        <f t="shared" si="3"/>
        <v>86997.78</v>
      </c>
    </row>
    <row r="16" spans="1:9" s="1" customFormat="1" x14ac:dyDescent="0.2">
      <c r="A16" t="s">
        <v>10</v>
      </c>
      <c r="B16" s="2">
        <v>46065</v>
      </c>
      <c r="C16" s="11">
        <v>2626</v>
      </c>
      <c r="D16" s="10">
        <v>22.5</v>
      </c>
      <c r="E16" s="1">
        <f t="shared" si="0"/>
        <v>59085</v>
      </c>
      <c r="F16" s="1">
        <v>0</v>
      </c>
      <c r="G16" s="1">
        <f t="shared" si="1"/>
        <v>59085</v>
      </c>
      <c r="H16" s="1">
        <f t="shared" si="2"/>
        <v>4726.8</v>
      </c>
      <c r="I16" s="1">
        <f t="shared" si="3"/>
        <v>63811.8</v>
      </c>
    </row>
    <row r="17" spans="1:9" s="1" customFormat="1" x14ac:dyDescent="0.2">
      <c r="A17" t="s">
        <v>12</v>
      </c>
      <c r="B17" s="2">
        <v>46077</v>
      </c>
      <c r="C17" s="11">
        <v>3941</v>
      </c>
      <c r="D17" s="10">
        <v>10</v>
      </c>
      <c r="E17" s="1">
        <f t="shared" si="0"/>
        <v>39410</v>
      </c>
      <c r="F17" s="1">
        <v>20000</v>
      </c>
      <c r="G17" s="1">
        <f t="shared" si="1"/>
        <v>59410</v>
      </c>
      <c r="H17" s="1">
        <f t="shared" si="2"/>
        <v>4752.8</v>
      </c>
      <c r="I17" s="1">
        <f t="shared" si="3"/>
        <v>64162.8</v>
      </c>
    </row>
    <row r="18" spans="1:9" s="1" customFormat="1" x14ac:dyDescent="0.2">
      <c r="A18" t="s">
        <v>13</v>
      </c>
      <c r="B18" s="2">
        <v>46077</v>
      </c>
      <c r="C18" s="11">
        <v>5367</v>
      </c>
      <c r="D18" s="11">
        <v>30</v>
      </c>
      <c r="E18" s="1">
        <f t="shared" si="0"/>
        <v>161010</v>
      </c>
      <c r="F18" s="1">
        <v>20000</v>
      </c>
      <c r="G18" s="1">
        <f t="shared" si="1"/>
        <v>181010</v>
      </c>
      <c r="H18" s="1">
        <f t="shared" si="2"/>
        <v>14480.800000000001</v>
      </c>
      <c r="I18" s="1">
        <f t="shared" si="3"/>
        <v>195490.8</v>
      </c>
    </row>
    <row r="19" spans="1:9" s="1" customFormat="1" x14ac:dyDescent="0.2">
      <c r="A19" t="s">
        <v>14</v>
      </c>
      <c r="B19" s="2">
        <v>46079</v>
      </c>
      <c r="C19" s="11">
        <v>3066</v>
      </c>
      <c r="D19" s="10">
        <v>6</v>
      </c>
      <c r="E19" s="1">
        <f t="shared" si="0"/>
        <v>18396</v>
      </c>
      <c r="F19" s="1">
        <v>20000</v>
      </c>
      <c r="G19" s="1">
        <f t="shared" si="1"/>
        <v>38396</v>
      </c>
      <c r="H19" s="1">
        <f t="shared" si="2"/>
        <v>3071.6800000000003</v>
      </c>
      <c r="I19" s="1">
        <f t="shared" si="3"/>
        <v>41467.68</v>
      </c>
    </row>
    <row r="20" spans="1:9" s="1" customFormat="1" x14ac:dyDescent="0.2">
      <c r="A20" t="s">
        <v>11</v>
      </c>
      <c r="B20" s="2">
        <v>46081</v>
      </c>
      <c r="C20" s="11">
        <v>3941</v>
      </c>
      <c r="D20" s="10">
        <v>7.5</v>
      </c>
      <c r="E20" s="1">
        <f t="shared" si="0"/>
        <v>29557.5</v>
      </c>
      <c r="F20" s="1">
        <v>20000</v>
      </c>
      <c r="G20" s="1">
        <f t="shared" si="1"/>
        <v>49557.5</v>
      </c>
      <c r="H20" s="1">
        <f t="shared" si="2"/>
        <v>3964.6</v>
      </c>
      <c r="I20" s="1">
        <f t="shared" si="3"/>
        <v>53522.1</v>
      </c>
    </row>
    <row r="21" spans="1:9" s="1" customFormat="1" x14ac:dyDescent="0.2">
      <c r="A21" t="s">
        <v>15</v>
      </c>
      <c r="B21" s="2">
        <v>46081</v>
      </c>
      <c r="C21" s="11">
        <v>4375</v>
      </c>
      <c r="D21" s="10">
        <v>5</v>
      </c>
      <c r="E21" s="1">
        <f t="shared" si="0"/>
        <v>21875</v>
      </c>
      <c r="F21" s="1">
        <v>20000</v>
      </c>
      <c r="G21" s="1">
        <f t="shared" si="1"/>
        <v>41875</v>
      </c>
      <c r="H21" s="1">
        <f t="shared" si="2"/>
        <v>3350</v>
      </c>
      <c r="I21" s="1">
        <f t="shared" si="3"/>
        <v>45225</v>
      </c>
    </row>
    <row r="22" spans="1:9" s="1" customFormat="1" x14ac:dyDescent="0.2">
      <c r="A22" t="s">
        <v>13</v>
      </c>
      <c r="B22" s="2">
        <v>46081</v>
      </c>
      <c r="C22" s="11">
        <v>5367</v>
      </c>
      <c r="D22" s="10">
        <v>12</v>
      </c>
      <c r="E22" s="1">
        <f t="shared" si="0"/>
        <v>64404</v>
      </c>
      <c r="F22" s="1">
        <v>20000</v>
      </c>
      <c r="G22" s="1">
        <f t="shared" si="1"/>
        <v>84404</v>
      </c>
      <c r="H22" s="1">
        <f t="shared" si="2"/>
        <v>6752.32</v>
      </c>
      <c r="I22" s="1">
        <f t="shared" si="3"/>
        <v>91156.32</v>
      </c>
    </row>
    <row r="23" spans="1:9" s="1" customFormat="1" x14ac:dyDescent="0.2">
      <c r="A23"/>
      <c r="B23" s="2"/>
      <c r="D23" s="5"/>
      <c r="G23" s="1">
        <f>SUM(G2:G22)</f>
        <v>3382363.5</v>
      </c>
      <c r="H23" s="1">
        <f>SUM(H2:H22)</f>
        <v>270589.08</v>
      </c>
      <c r="I23" s="1">
        <f>SUM(I2:I22)</f>
        <v>3652952.5799999996</v>
      </c>
    </row>
  </sheetData>
  <autoFilter ref="A1:I23" xr:uid="{F9AB93EB-4C03-4394-A0C2-BA37AB5EF63C}"/>
  <pageMargins left="0.7" right="0.7" top="0.75" bottom="0.75" header="0.3" footer="0.3"/>
  <legacy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6D713-7FCB-4A61-A0F6-07683CB320FF}">
  <dimension ref="A1:K19"/>
  <sheetViews>
    <sheetView tabSelected="1" workbookViewId="0">
      <selection activeCell="C1" sqref="C1"/>
    </sheetView>
  </sheetViews>
  <sheetFormatPr defaultRowHeight="14.25" x14ac:dyDescent="0.2"/>
  <cols>
    <col min="1" max="1" width="18.75" customWidth="1"/>
    <col min="2" max="2" width="15.875" style="2" customWidth="1"/>
    <col min="3" max="3" width="15" style="1" bestFit="1" customWidth="1"/>
    <col min="4" max="4" width="18.625" style="5" bestFit="1" customWidth="1"/>
    <col min="5" max="5" width="23.25" style="1" bestFit="1" customWidth="1"/>
    <col min="6" max="6" width="18.375" style="1" bestFit="1" customWidth="1"/>
    <col min="7" max="7" width="18" style="1" bestFit="1" customWidth="1"/>
    <col min="8" max="8" width="12.75" style="1" customWidth="1"/>
    <col min="9" max="9" width="22.875" style="1" customWidth="1"/>
    <col min="10" max="10" width="11.125" style="1" bestFit="1" customWidth="1"/>
    <col min="11" max="11" width="12.125" style="1" bestFit="1" customWidth="1"/>
    <col min="12" max="12" width="12.125" bestFit="1" customWidth="1"/>
    <col min="13" max="13" width="11.125" bestFit="1" customWidth="1"/>
  </cols>
  <sheetData>
    <row r="1" spans="1:9" ht="28.5" x14ac:dyDescent="0.2">
      <c r="A1" t="s">
        <v>8</v>
      </c>
      <c r="B1" s="3" t="s">
        <v>9</v>
      </c>
      <c r="C1" s="1" t="s">
        <v>0</v>
      </c>
      <c r="D1" s="9" t="s">
        <v>1</v>
      </c>
      <c r="E1" s="1" t="s">
        <v>2</v>
      </c>
      <c r="F1" s="1" t="s">
        <v>3</v>
      </c>
      <c r="G1" s="1" t="s">
        <v>4</v>
      </c>
      <c r="H1" s="1" t="s">
        <v>7</v>
      </c>
      <c r="I1" s="1" t="s">
        <v>6</v>
      </c>
    </row>
    <row r="2" spans="1:9" s="1" customFormat="1" x14ac:dyDescent="0.2">
      <c r="A2" t="s">
        <v>15</v>
      </c>
      <c r="B2" s="2">
        <v>46084</v>
      </c>
      <c r="C2" s="8">
        <v>4375</v>
      </c>
      <c r="D2" s="12">
        <v>8</v>
      </c>
      <c r="E2" s="1">
        <f>+C2*D2</f>
        <v>35000</v>
      </c>
      <c r="F2" s="1">
        <v>20000</v>
      </c>
      <c r="G2" s="1">
        <f>+E2+F2</f>
        <v>55000</v>
      </c>
      <c r="H2" s="1">
        <f>+G2*8%</f>
        <v>4400</v>
      </c>
      <c r="I2" s="1">
        <f>+G2+H2</f>
        <v>59400</v>
      </c>
    </row>
    <row r="3" spans="1:9" s="1" customFormat="1" x14ac:dyDescent="0.2">
      <c r="A3" t="s">
        <v>11</v>
      </c>
      <c r="B3" s="2">
        <v>46088</v>
      </c>
      <c r="C3" s="8">
        <v>3941</v>
      </c>
      <c r="D3" s="12">
        <v>8</v>
      </c>
      <c r="E3" s="1">
        <f t="shared" ref="E3:E18" si="0">+C3*D3</f>
        <v>31528</v>
      </c>
      <c r="F3" s="1">
        <v>20000</v>
      </c>
      <c r="G3" s="1">
        <f t="shared" ref="G3:G18" si="1">+E3+F3</f>
        <v>51528</v>
      </c>
      <c r="H3" s="1">
        <f t="shared" ref="H3:H18" si="2">+G3*8%</f>
        <v>4122.24</v>
      </c>
      <c r="I3" s="1">
        <f t="shared" ref="I3:I18" si="3">+G3+H3</f>
        <v>55650.239999999998</v>
      </c>
    </row>
    <row r="4" spans="1:9" s="1" customFormat="1" x14ac:dyDescent="0.2">
      <c r="A4" t="s">
        <v>12</v>
      </c>
      <c r="B4" s="2">
        <v>46088</v>
      </c>
      <c r="C4" s="8">
        <v>3941</v>
      </c>
      <c r="D4" s="12">
        <v>12.5</v>
      </c>
      <c r="E4" s="1">
        <f t="shared" si="0"/>
        <v>49262.5</v>
      </c>
      <c r="F4" s="1">
        <v>20000</v>
      </c>
      <c r="G4" s="1">
        <f t="shared" si="1"/>
        <v>69262.5</v>
      </c>
      <c r="H4" s="1">
        <f t="shared" si="2"/>
        <v>5541</v>
      </c>
      <c r="I4" s="1">
        <f t="shared" si="3"/>
        <v>74803.5</v>
      </c>
    </row>
    <row r="5" spans="1:9" s="1" customFormat="1" x14ac:dyDescent="0.2">
      <c r="A5" t="s">
        <v>15</v>
      </c>
      <c r="B5" s="2">
        <v>46088</v>
      </c>
      <c r="C5" s="8">
        <v>4375</v>
      </c>
      <c r="D5" s="12">
        <v>4</v>
      </c>
      <c r="E5" s="1">
        <f t="shared" si="0"/>
        <v>17500</v>
      </c>
      <c r="F5" s="1">
        <v>20000</v>
      </c>
      <c r="G5" s="1">
        <f t="shared" si="1"/>
        <v>37500</v>
      </c>
      <c r="H5" s="1">
        <f t="shared" si="2"/>
        <v>3000</v>
      </c>
      <c r="I5" s="1">
        <f t="shared" si="3"/>
        <v>40500</v>
      </c>
    </row>
    <row r="6" spans="1:9" s="1" customFormat="1" x14ac:dyDescent="0.2">
      <c r="A6" t="s">
        <v>11</v>
      </c>
      <c r="B6" s="2">
        <v>46091</v>
      </c>
      <c r="C6" s="8">
        <v>3941</v>
      </c>
      <c r="D6" s="14">
        <v>11.2</v>
      </c>
      <c r="E6" s="1">
        <f t="shared" si="0"/>
        <v>44139.199999999997</v>
      </c>
      <c r="F6" s="1">
        <v>20000</v>
      </c>
      <c r="G6" s="1">
        <f t="shared" si="1"/>
        <v>64139.199999999997</v>
      </c>
      <c r="H6" s="1">
        <f t="shared" si="2"/>
        <v>5131.1359999999995</v>
      </c>
      <c r="I6" s="1">
        <f t="shared" si="3"/>
        <v>69270.335999999996</v>
      </c>
    </row>
    <row r="7" spans="1:9" s="1" customFormat="1" x14ac:dyDescent="0.2">
      <c r="A7" t="s">
        <v>15</v>
      </c>
      <c r="B7" s="2">
        <v>46093</v>
      </c>
      <c r="C7" s="8">
        <v>5364</v>
      </c>
      <c r="D7" s="14">
        <v>10</v>
      </c>
      <c r="E7" s="1">
        <f t="shared" si="0"/>
        <v>53640</v>
      </c>
      <c r="F7" s="1">
        <v>20000</v>
      </c>
      <c r="G7" s="1">
        <f t="shared" si="1"/>
        <v>73640</v>
      </c>
      <c r="H7" s="1">
        <f t="shared" si="2"/>
        <v>5891.2</v>
      </c>
      <c r="I7" s="1">
        <f t="shared" si="3"/>
        <v>79531.199999999997</v>
      </c>
    </row>
    <row r="8" spans="1:9" s="1" customFormat="1" x14ac:dyDescent="0.2">
      <c r="A8" t="s">
        <v>12</v>
      </c>
      <c r="B8" s="2">
        <v>46095</v>
      </c>
      <c r="C8" s="8">
        <v>4832</v>
      </c>
      <c r="D8" s="12">
        <v>11</v>
      </c>
      <c r="E8" s="1">
        <f t="shared" si="0"/>
        <v>53152</v>
      </c>
      <c r="F8" s="1">
        <v>20000</v>
      </c>
      <c r="G8" s="1">
        <f t="shared" si="1"/>
        <v>73152</v>
      </c>
      <c r="H8" s="1">
        <f t="shared" si="2"/>
        <v>5852.16</v>
      </c>
      <c r="I8" s="1">
        <f t="shared" si="3"/>
        <v>79004.160000000003</v>
      </c>
    </row>
    <row r="9" spans="1:9" s="1" customFormat="1" x14ac:dyDescent="0.2">
      <c r="A9" t="s">
        <v>14</v>
      </c>
      <c r="B9" s="2">
        <v>46093</v>
      </c>
      <c r="C9" s="8">
        <v>3759</v>
      </c>
      <c r="D9" s="12">
        <v>14</v>
      </c>
      <c r="E9" s="1">
        <f t="shared" si="0"/>
        <v>52626</v>
      </c>
      <c r="F9" s="1">
        <v>20000</v>
      </c>
      <c r="G9" s="1">
        <f t="shared" si="1"/>
        <v>72626</v>
      </c>
      <c r="H9" s="1">
        <f t="shared" si="2"/>
        <v>5810.08</v>
      </c>
      <c r="I9" s="1">
        <f t="shared" si="3"/>
        <v>78436.08</v>
      </c>
    </row>
    <row r="10" spans="1:9" s="1" customFormat="1" x14ac:dyDescent="0.2">
      <c r="A10" t="s">
        <v>12</v>
      </c>
      <c r="B10" s="2">
        <v>46093</v>
      </c>
      <c r="C10" s="8">
        <v>4832</v>
      </c>
      <c r="D10" s="12">
        <v>3.8</v>
      </c>
      <c r="E10" s="1">
        <f t="shared" si="0"/>
        <v>18361.599999999999</v>
      </c>
      <c r="F10" s="1">
        <v>20000</v>
      </c>
      <c r="G10" s="1">
        <f t="shared" si="1"/>
        <v>38361.599999999999</v>
      </c>
      <c r="H10" s="1">
        <f t="shared" si="2"/>
        <v>3068.9279999999999</v>
      </c>
      <c r="I10" s="1">
        <f t="shared" si="3"/>
        <v>41430.527999999998</v>
      </c>
    </row>
    <row r="11" spans="1:9" s="1" customFormat="1" x14ac:dyDescent="0.2">
      <c r="A11" t="s">
        <v>10</v>
      </c>
      <c r="B11" s="2">
        <v>46098</v>
      </c>
      <c r="C11" s="8">
        <v>3219</v>
      </c>
      <c r="D11" s="12">
        <v>29</v>
      </c>
      <c r="E11" s="1">
        <f t="shared" si="0"/>
        <v>93351</v>
      </c>
      <c r="F11" s="1">
        <v>0</v>
      </c>
      <c r="G11" s="1">
        <f t="shared" si="1"/>
        <v>93351</v>
      </c>
      <c r="H11" s="1">
        <f t="shared" si="2"/>
        <v>7468.08</v>
      </c>
      <c r="I11" s="1">
        <f t="shared" si="3"/>
        <v>100819.08</v>
      </c>
    </row>
    <row r="12" spans="1:9" s="1" customFormat="1" x14ac:dyDescent="0.2">
      <c r="A12" t="s">
        <v>14</v>
      </c>
      <c r="B12" s="2">
        <v>46100</v>
      </c>
      <c r="C12" s="8">
        <v>3759</v>
      </c>
      <c r="D12" s="12">
        <v>7.4</v>
      </c>
      <c r="E12" s="1">
        <f t="shared" si="0"/>
        <v>27816.600000000002</v>
      </c>
      <c r="F12" s="1">
        <v>20000</v>
      </c>
      <c r="G12" s="1">
        <f t="shared" si="1"/>
        <v>47816.600000000006</v>
      </c>
      <c r="H12" s="1">
        <f t="shared" si="2"/>
        <v>3825.3280000000004</v>
      </c>
      <c r="I12" s="1">
        <f t="shared" si="3"/>
        <v>51641.928000000007</v>
      </c>
    </row>
    <row r="13" spans="1:9" s="1" customFormat="1" x14ac:dyDescent="0.2">
      <c r="A13" t="s">
        <v>12</v>
      </c>
      <c r="B13" s="2">
        <v>46100</v>
      </c>
      <c r="C13" s="8">
        <v>4832</v>
      </c>
      <c r="D13" s="12">
        <v>7.5</v>
      </c>
      <c r="E13" s="1">
        <f t="shared" si="0"/>
        <v>36240</v>
      </c>
      <c r="F13" s="1">
        <v>20000</v>
      </c>
      <c r="G13" s="1">
        <f t="shared" si="1"/>
        <v>56240</v>
      </c>
      <c r="H13" s="1">
        <f t="shared" si="2"/>
        <v>4499.2</v>
      </c>
      <c r="I13" s="1">
        <f t="shared" si="3"/>
        <v>60739.199999999997</v>
      </c>
    </row>
    <row r="14" spans="1:9" s="1" customFormat="1" x14ac:dyDescent="0.2">
      <c r="A14" t="s">
        <v>11</v>
      </c>
      <c r="B14" s="2">
        <v>46102</v>
      </c>
      <c r="C14" s="8">
        <v>4832</v>
      </c>
      <c r="D14" s="14">
        <v>7.5</v>
      </c>
      <c r="E14" s="1">
        <f t="shared" si="0"/>
        <v>36240</v>
      </c>
      <c r="F14" s="1">
        <v>20000</v>
      </c>
      <c r="G14" s="1">
        <f t="shared" si="1"/>
        <v>56240</v>
      </c>
      <c r="H14" s="1">
        <f t="shared" si="2"/>
        <v>4499.2</v>
      </c>
      <c r="I14" s="1">
        <f t="shared" si="3"/>
        <v>60739.199999999997</v>
      </c>
    </row>
    <row r="15" spans="1:9" s="1" customFormat="1" x14ac:dyDescent="0.2">
      <c r="A15" t="s">
        <v>12</v>
      </c>
      <c r="B15" s="2">
        <v>46105</v>
      </c>
      <c r="C15" s="8">
        <v>4832</v>
      </c>
      <c r="D15" s="14">
        <v>7.5</v>
      </c>
      <c r="E15" s="1">
        <f t="shared" si="0"/>
        <v>36240</v>
      </c>
      <c r="F15" s="1">
        <v>20000</v>
      </c>
      <c r="G15" s="1">
        <f t="shared" si="1"/>
        <v>56240</v>
      </c>
      <c r="H15" s="1">
        <f t="shared" si="2"/>
        <v>4499.2</v>
      </c>
      <c r="I15" s="1">
        <f t="shared" si="3"/>
        <v>60739.199999999997</v>
      </c>
    </row>
    <row r="16" spans="1:9" s="1" customFormat="1" x14ac:dyDescent="0.2">
      <c r="A16" t="s">
        <v>15</v>
      </c>
      <c r="B16" s="2">
        <v>46105</v>
      </c>
      <c r="C16" s="8">
        <v>5364</v>
      </c>
      <c r="D16" s="12">
        <v>4</v>
      </c>
      <c r="E16" s="1">
        <f t="shared" si="0"/>
        <v>21456</v>
      </c>
      <c r="F16" s="1">
        <v>20000</v>
      </c>
      <c r="G16" s="1">
        <f t="shared" si="1"/>
        <v>41456</v>
      </c>
      <c r="H16" s="1">
        <f t="shared" si="2"/>
        <v>3316.48</v>
      </c>
      <c r="I16" s="1">
        <f t="shared" si="3"/>
        <v>44772.480000000003</v>
      </c>
    </row>
    <row r="17" spans="1:9" s="1" customFormat="1" x14ac:dyDescent="0.2">
      <c r="A17" t="s">
        <v>10</v>
      </c>
      <c r="B17" s="2">
        <v>46107</v>
      </c>
      <c r="C17" s="8">
        <v>3219</v>
      </c>
      <c r="D17" s="12">
        <v>27</v>
      </c>
      <c r="E17" s="1">
        <f t="shared" si="0"/>
        <v>86913</v>
      </c>
      <c r="F17" s="1">
        <v>0</v>
      </c>
      <c r="G17" s="1">
        <f t="shared" si="1"/>
        <v>86913</v>
      </c>
      <c r="H17" s="1">
        <f t="shared" si="2"/>
        <v>6953.04</v>
      </c>
      <c r="I17" s="1">
        <f t="shared" si="3"/>
        <v>93866.04</v>
      </c>
    </row>
    <row r="18" spans="1:9" s="1" customFormat="1" x14ac:dyDescent="0.2">
      <c r="A18" t="s">
        <v>14</v>
      </c>
      <c r="B18" s="2">
        <v>46107</v>
      </c>
      <c r="C18" s="8">
        <v>3759</v>
      </c>
      <c r="D18" s="8">
        <v>6.3</v>
      </c>
      <c r="E18" s="1">
        <f t="shared" si="0"/>
        <v>23681.7</v>
      </c>
      <c r="F18" s="1">
        <v>20000</v>
      </c>
      <c r="G18" s="1">
        <f t="shared" si="1"/>
        <v>43681.7</v>
      </c>
      <c r="H18" s="1">
        <f t="shared" si="2"/>
        <v>3494.5360000000001</v>
      </c>
      <c r="I18" s="1">
        <f t="shared" si="3"/>
        <v>47176.235999999997</v>
      </c>
    </row>
    <row r="19" spans="1:9" s="1" customFormat="1" x14ac:dyDescent="0.2">
      <c r="A19"/>
      <c r="B19" s="2"/>
      <c r="D19" s="5"/>
      <c r="G19" s="1">
        <f>SUM(G2:G18)</f>
        <v>1017147.6</v>
      </c>
      <c r="H19" s="1">
        <f>SUM(H2:H18)</f>
        <v>81371.80799999999</v>
      </c>
      <c r="I19" s="1">
        <f>SUM(I2:I18)</f>
        <v>1098519.4079999998</v>
      </c>
    </row>
  </sheetData>
  <autoFilter ref="A1:I19" xr:uid="{83F6D713-7FCB-4A61-A0F6-07683CB320FF}"/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5"/>
  <sheetViews>
    <sheetView workbookViewId="0"/>
  </sheetViews>
  <sheetFormatPr defaultRowHeight="14.25" x14ac:dyDescent="0.2"/>
  <cols>
    <col min="1" max="1" width="13.625" customWidth="1"/>
    <col min="2" max="2" width="15.875" style="2" customWidth="1"/>
    <col min="3" max="3" width="12.75" style="1" bestFit="1" customWidth="1"/>
    <col min="4" max="4" width="16.25" style="1" bestFit="1" customWidth="1"/>
    <col min="5" max="5" width="21" style="1" bestFit="1" customWidth="1"/>
    <col min="6" max="6" width="16.125" style="1" bestFit="1" customWidth="1"/>
    <col min="7" max="7" width="15.75" style="1" bestFit="1" customWidth="1"/>
    <col min="8" max="8" width="12.125" style="1" customWidth="1"/>
    <col min="9" max="9" width="20.625" style="1" customWidth="1"/>
    <col min="10" max="10" width="11.125" style="1" bestFit="1" customWidth="1"/>
    <col min="11" max="11" width="12.125" style="1" bestFit="1" customWidth="1"/>
    <col min="12" max="12" width="9.625" bestFit="1" customWidth="1"/>
  </cols>
  <sheetData>
    <row r="1" spans="1:9" ht="28.5" x14ac:dyDescent="0.2">
      <c r="A1" t="s">
        <v>8</v>
      </c>
      <c r="B1" s="3" t="s">
        <v>9</v>
      </c>
      <c r="C1" s="1" t="s">
        <v>0</v>
      </c>
      <c r="D1" s="4" t="s">
        <v>1</v>
      </c>
      <c r="E1" s="1" t="s">
        <v>2</v>
      </c>
      <c r="F1" s="1" t="s">
        <v>3</v>
      </c>
      <c r="G1" s="1" t="s">
        <v>4</v>
      </c>
      <c r="H1" s="1" t="s">
        <v>7</v>
      </c>
      <c r="I1" s="1" t="s">
        <v>6</v>
      </c>
    </row>
    <row r="2" spans="1:9" x14ac:dyDescent="0.2">
      <c r="A2" t="s">
        <v>14</v>
      </c>
      <c r="B2" s="2">
        <v>45178</v>
      </c>
      <c r="C2" s="1">
        <v>3277</v>
      </c>
      <c r="D2" s="1">
        <v>5</v>
      </c>
      <c r="E2" s="1">
        <f>+C2*D2</f>
        <v>16385</v>
      </c>
      <c r="F2" s="1">
        <v>20000</v>
      </c>
      <c r="G2" s="1">
        <f>+E2+F2</f>
        <v>36385</v>
      </c>
      <c r="H2" s="1">
        <f>+G2*8%</f>
        <v>2910.8</v>
      </c>
      <c r="I2" s="1">
        <f>+G2+H2</f>
        <v>39295.800000000003</v>
      </c>
    </row>
    <row r="3" spans="1:9" x14ac:dyDescent="0.2">
      <c r="A3" t="s">
        <v>11</v>
      </c>
      <c r="B3" s="2">
        <v>45178</v>
      </c>
      <c r="C3" s="1">
        <v>4214</v>
      </c>
      <c r="D3" s="5">
        <v>4.5</v>
      </c>
      <c r="E3" s="1">
        <f>+C3*D3</f>
        <v>18963</v>
      </c>
      <c r="F3" s="1">
        <v>20000</v>
      </c>
      <c r="G3" s="1">
        <f>+E3+F3</f>
        <v>38963</v>
      </c>
      <c r="H3" s="1">
        <f t="shared" ref="H3:H14" si="0">+G3*8%</f>
        <v>3117.04</v>
      </c>
      <c r="I3" s="1">
        <f>+G3+H3</f>
        <v>42080.04</v>
      </c>
    </row>
    <row r="4" spans="1:9" x14ac:dyDescent="0.2">
      <c r="A4" t="s">
        <v>14</v>
      </c>
      <c r="B4" s="2">
        <v>45174</v>
      </c>
      <c r="C4" s="1">
        <v>3277</v>
      </c>
      <c r="D4" s="1">
        <v>5</v>
      </c>
      <c r="E4" s="1">
        <f>+C4*D4</f>
        <v>16385</v>
      </c>
      <c r="F4" s="1">
        <v>20000</v>
      </c>
      <c r="G4" s="1">
        <f>+E4+F4</f>
        <v>36385</v>
      </c>
      <c r="H4" s="1">
        <f t="shared" si="0"/>
        <v>2910.8</v>
      </c>
      <c r="I4" s="1">
        <f>+G4+H4</f>
        <v>39295.800000000003</v>
      </c>
    </row>
    <row r="5" spans="1:9" x14ac:dyDescent="0.2">
      <c r="A5" t="s">
        <v>13</v>
      </c>
      <c r="B5" s="2">
        <v>45181</v>
      </c>
      <c r="C5" s="1">
        <v>5738</v>
      </c>
      <c r="D5" s="1">
        <v>15</v>
      </c>
      <c r="E5" s="1">
        <f>+C5*D5</f>
        <v>86070</v>
      </c>
      <c r="F5" s="1">
        <v>20000</v>
      </c>
      <c r="G5" s="1">
        <f>+E5+F5</f>
        <v>106070</v>
      </c>
      <c r="H5" s="1">
        <f t="shared" si="0"/>
        <v>8485.6</v>
      </c>
      <c r="I5" s="1">
        <f>+G5+H5</f>
        <v>114555.6</v>
      </c>
    </row>
    <row r="6" spans="1:9" x14ac:dyDescent="0.2">
      <c r="A6" t="s">
        <v>10</v>
      </c>
      <c r="B6" s="2">
        <v>45188</v>
      </c>
      <c r="C6" s="1">
        <v>2808</v>
      </c>
      <c r="D6" s="5">
        <v>4.5</v>
      </c>
      <c r="E6" s="1">
        <f t="shared" ref="E6:E14" si="1">+C6*D6</f>
        <v>12636</v>
      </c>
      <c r="F6" s="1">
        <v>20000</v>
      </c>
      <c r="G6" s="1">
        <f t="shared" ref="G6:G14" si="2">+E6+F6</f>
        <v>32636</v>
      </c>
      <c r="H6" s="1">
        <f t="shared" si="0"/>
        <v>2610.88</v>
      </c>
      <c r="I6" s="1">
        <f t="shared" ref="I6:I14" si="3">+G6+H6</f>
        <v>35246.879999999997</v>
      </c>
    </row>
    <row r="7" spans="1:9" x14ac:dyDescent="0.2">
      <c r="A7" t="s">
        <v>14</v>
      </c>
      <c r="B7" s="2">
        <v>45188</v>
      </c>
      <c r="C7" s="1">
        <v>3277</v>
      </c>
      <c r="D7" s="1">
        <v>5</v>
      </c>
      <c r="E7" s="1">
        <f t="shared" si="1"/>
        <v>16385</v>
      </c>
      <c r="F7" s="1">
        <v>20000</v>
      </c>
      <c r="G7" s="1">
        <f t="shared" si="2"/>
        <v>36385</v>
      </c>
      <c r="H7" s="1">
        <f t="shared" si="0"/>
        <v>2910.8</v>
      </c>
      <c r="I7" s="1">
        <f t="shared" si="3"/>
        <v>39295.800000000003</v>
      </c>
    </row>
    <row r="8" spans="1:9" x14ac:dyDescent="0.2">
      <c r="A8" t="s">
        <v>11</v>
      </c>
      <c r="B8" s="2">
        <v>45188</v>
      </c>
      <c r="C8" s="1">
        <v>4214</v>
      </c>
      <c r="D8" s="5">
        <v>4.3</v>
      </c>
      <c r="E8" s="1">
        <f t="shared" si="1"/>
        <v>18120.2</v>
      </c>
      <c r="F8" s="1">
        <v>20000</v>
      </c>
      <c r="G8" s="1">
        <f t="shared" si="2"/>
        <v>38120.199999999997</v>
      </c>
      <c r="H8" s="1">
        <f t="shared" si="0"/>
        <v>3049.616</v>
      </c>
      <c r="I8" s="1">
        <f t="shared" si="3"/>
        <v>41169.815999999999</v>
      </c>
    </row>
    <row r="9" spans="1:9" x14ac:dyDescent="0.2">
      <c r="A9" t="s">
        <v>11</v>
      </c>
      <c r="B9" s="2">
        <v>45195</v>
      </c>
      <c r="C9" s="1">
        <v>4214</v>
      </c>
      <c r="D9" s="1">
        <v>6</v>
      </c>
      <c r="E9" s="1">
        <f t="shared" si="1"/>
        <v>25284</v>
      </c>
      <c r="F9" s="1">
        <v>20000</v>
      </c>
      <c r="G9" s="1">
        <f t="shared" si="2"/>
        <v>45284</v>
      </c>
      <c r="H9" s="1">
        <f t="shared" si="0"/>
        <v>3622.7200000000003</v>
      </c>
      <c r="I9" s="1">
        <f t="shared" si="3"/>
        <v>48906.720000000001</v>
      </c>
    </row>
    <row r="10" spans="1:9" x14ac:dyDescent="0.2">
      <c r="A10" t="s">
        <v>12</v>
      </c>
      <c r="B10" s="2">
        <v>45195</v>
      </c>
      <c r="C10" s="1">
        <v>4214</v>
      </c>
      <c r="D10" s="1">
        <v>9</v>
      </c>
      <c r="E10" s="1">
        <f t="shared" si="1"/>
        <v>37926</v>
      </c>
      <c r="F10" s="1">
        <v>20000</v>
      </c>
      <c r="G10" s="1">
        <f t="shared" si="2"/>
        <v>57926</v>
      </c>
      <c r="H10" s="1">
        <f t="shared" si="0"/>
        <v>4634.08</v>
      </c>
      <c r="I10" s="1">
        <f t="shared" si="3"/>
        <v>62560.08</v>
      </c>
    </row>
    <row r="11" spans="1:9" x14ac:dyDescent="0.2">
      <c r="A11" t="s">
        <v>13</v>
      </c>
      <c r="B11" s="2">
        <v>45190</v>
      </c>
      <c r="C11" s="1">
        <v>5738</v>
      </c>
      <c r="D11" s="5">
        <v>20.5</v>
      </c>
      <c r="E11" s="1">
        <f t="shared" si="1"/>
        <v>117629</v>
      </c>
      <c r="F11" s="1">
        <v>20000</v>
      </c>
      <c r="G11" s="1">
        <f t="shared" si="2"/>
        <v>137629</v>
      </c>
      <c r="H11" s="1">
        <f t="shared" si="0"/>
        <v>11010.32</v>
      </c>
      <c r="I11" s="1">
        <f t="shared" si="3"/>
        <v>148639.32</v>
      </c>
    </row>
    <row r="12" spans="1:9" x14ac:dyDescent="0.2">
      <c r="A12" t="s">
        <v>10</v>
      </c>
      <c r="B12" s="2">
        <v>45195</v>
      </c>
      <c r="C12" s="1">
        <v>2808</v>
      </c>
      <c r="D12" s="5">
        <v>4.5</v>
      </c>
      <c r="E12" s="1">
        <f t="shared" si="1"/>
        <v>12636</v>
      </c>
      <c r="F12" s="1">
        <v>20000</v>
      </c>
      <c r="G12" s="1">
        <f t="shared" si="2"/>
        <v>32636</v>
      </c>
      <c r="H12" s="1">
        <f t="shared" si="0"/>
        <v>2610.88</v>
      </c>
      <c r="I12" s="1">
        <f t="shared" si="3"/>
        <v>35246.879999999997</v>
      </c>
    </row>
    <row r="13" spans="1:9" x14ac:dyDescent="0.2">
      <c r="A13" t="s">
        <v>14</v>
      </c>
      <c r="B13" s="2">
        <v>45195</v>
      </c>
      <c r="C13" s="1">
        <v>3277</v>
      </c>
      <c r="D13" s="1">
        <v>5</v>
      </c>
      <c r="E13" s="1">
        <f t="shared" si="1"/>
        <v>16385</v>
      </c>
      <c r="F13" s="1">
        <v>20000</v>
      </c>
      <c r="G13" s="1">
        <f t="shared" si="2"/>
        <v>36385</v>
      </c>
      <c r="H13" s="1">
        <f t="shared" si="0"/>
        <v>2910.8</v>
      </c>
      <c r="I13" s="1">
        <f t="shared" si="3"/>
        <v>39295.800000000003</v>
      </c>
    </row>
    <row r="14" spans="1:9" x14ac:dyDescent="0.2">
      <c r="A14" t="s">
        <v>12</v>
      </c>
      <c r="B14" s="2">
        <v>45181</v>
      </c>
      <c r="C14" s="1">
        <v>4214</v>
      </c>
      <c r="D14" s="1">
        <v>10</v>
      </c>
      <c r="E14" s="1">
        <f t="shared" si="1"/>
        <v>42140</v>
      </c>
      <c r="F14" s="1">
        <v>20000</v>
      </c>
      <c r="G14" s="1">
        <f t="shared" si="2"/>
        <v>62140</v>
      </c>
      <c r="H14" s="1">
        <f t="shared" si="0"/>
        <v>4971.2</v>
      </c>
      <c r="I14" s="1">
        <f t="shared" si="3"/>
        <v>67111.199999999997</v>
      </c>
    </row>
    <row r="15" spans="1:9" s="1" customFormat="1" x14ac:dyDescent="0.2">
      <c r="A15"/>
      <c r="B15" s="2"/>
      <c r="I15" s="1">
        <f>SUM(I2:I14)</f>
        <v>752699.73600000003</v>
      </c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2"/>
  <sheetViews>
    <sheetView workbookViewId="0"/>
  </sheetViews>
  <sheetFormatPr defaultRowHeight="14.25" x14ac:dyDescent="0.2"/>
  <cols>
    <col min="1" max="1" width="13.625" customWidth="1"/>
    <col min="2" max="2" width="15.875" style="2" customWidth="1"/>
    <col min="3" max="3" width="12.75" style="1" bestFit="1" customWidth="1"/>
    <col min="4" max="4" width="16.25" style="7" bestFit="1" customWidth="1"/>
    <col min="5" max="5" width="21" style="1" bestFit="1" customWidth="1"/>
    <col min="6" max="6" width="16.125" style="1" bestFit="1" customWidth="1"/>
    <col min="7" max="7" width="15.75" style="1" bestFit="1" customWidth="1"/>
    <col min="8" max="8" width="12.125" style="1" customWidth="1"/>
    <col min="9" max="9" width="20.625" style="1" customWidth="1"/>
    <col min="10" max="10" width="11.125" style="1" bestFit="1" customWidth="1"/>
    <col min="11" max="11" width="12.125" style="1" bestFit="1" customWidth="1"/>
    <col min="12" max="12" width="12.125" bestFit="1" customWidth="1"/>
    <col min="13" max="13" width="11.125" bestFit="1" customWidth="1"/>
  </cols>
  <sheetData>
    <row r="1" spans="1:9" ht="28.5" x14ac:dyDescent="0.2">
      <c r="A1" t="s">
        <v>8</v>
      </c>
      <c r="B1" s="3" t="s">
        <v>9</v>
      </c>
      <c r="C1" s="1" t="s">
        <v>0</v>
      </c>
      <c r="D1" s="6" t="s">
        <v>1</v>
      </c>
      <c r="E1" s="1" t="s">
        <v>2</v>
      </c>
      <c r="F1" s="1" t="s">
        <v>3</v>
      </c>
      <c r="G1" s="1" t="s">
        <v>4</v>
      </c>
      <c r="H1" s="1" t="s">
        <v>7</v>
      </c>
      <c r="I1" s="1" t="s">
        <v>6</v>
      </c>
    </row>
    <row r="2" spans="1:9" x14ac:dyDescent="0.2">
      <c r="A2" t="s">
        <v>14</v>
      </c>
      <c r="B2" s="2">
        <v>45202</v>
      </c>
      <c r="C2" s="8">
        <v>3277</v>
      </c>
      <c r="D2" s="5">
        <v>5.4</v>
      </c>
      <c r="E2" s="1">
        <f>+C2*D2</f>
        <v>17695.800000000003</v>
      </c>
      <c r="F2" s="1">
        <v>20000</v>
      </c>
      <c r="G2" s="1">
        <f>+E2+F2</f>
        <v>37695.800000000003</v>
      </c>
      <c r="H2" s="1">
        <f>+G2*8%</f>
        <v>3015.6640000000002</v>
      </c>
      <c r="I2" s="1">
        <f>+G2+H2</f>
        <v>40711.464</v>
      </c>
    </row>
    <row r="3" spans="1:9" x14ac:dyDescent="0.2">
      <c r="A3" t="s">
        <v>11</v>
      </c>
      <c r="B3" s="2">
        <v>45202</v>
      </c>
      <c r="C3" s="8">
        <v>4214</v>
      </c>
      <c r="D3" s="1">
        <v>3</v>
      </c>
      <c r="E3" s="1">
        <f>+C3*D3</f>
        <v>12642</v>
      </c>
      <c r="F3" s="1">
        <v>20000</v>
      </c>
      <c r="G3" s="1">
        <f>+E3+F3</f>
        <v>32642</v>
      </c>
      <c r="H3" s="1">
        <f t="shared" ref="H3:H14" si="0">+G3*8%</f>
        <v>2611.36</v>
      </c>
      <c r="I3" s="1">
        <f>+G3+H3</f>
        <v>35253.360000000001</v>
      </c>
    </row>
    <row r="4" spans="1:9" x14ac:dyDescent="0.2">
      <c r="A4" t="s">
        <v>12</v>
      </c>
      <c r="B4" s="2">
        <v>45202</v>
      </c>
      <c r="C4" s="8">
        <v>4214</v>
      </c>
      <c r="D4" s="1">
        <v>10</v>
      </c>
      <c r="E4" s="1">
        <f>+C4*D4</f>
        <v>42140</v>
      </c>
      <c r="F4" s="1">
        <v>20000</v>
      </c>
      <c r="G4" s="1">
        <f>+E4+F4</f>
        <v>62140</v>
      </c>
      <c r="H4" s="1">
        <f t="shared" si="0"/>
        <v>4971.2</v>
      </c>
      <c r="I4" s="1">
        <f>+G4+H4</f>
        <v>67111.199999999997</v>
      </c>
    </row>
    <row r="5" spans="1:9" x14ac:dyDescent="0.2">
      <c r="A5" t="s">
        <v>13</v>
      </c>
      <c r="B5" s="2">
        <v>45202</v>
      </c>
      <c r="C5" s="8">
        <v>5738</v>
      </c>
      <c r="D5" s="1">
        <v>15</v>
      </c>
      <c r="E5" s="1">
        <f>+C5*D5</f>
        <v>86070</v>
      </c>
      <c r="F5" s="1">
        <v>20000</v>
      </c>
      <c r="G5" s="1">
        <f>+E5+F5</f>
        <v>106070</v>
      </c>
      <c r="H5" s="1">
        <f t="shared" si="0"/>
        <v>8485.6</v>
      </c>
      <c r="I5" s="1">
        <f>+G5+H5</f>
        <v>114555.6</v>
      </c>
    </row>
    <row r="6" spans="1:9" x14ac:dyDescent="0.2">
      <c r="A6" t="s">
        <v>10</v>
      </c>
      <c r="B6" s="2">
        <v>45204</v>
      </c>
      <c r="C6" s="8">
        <v>2808</v>
      </c>
      <c r="D6" s="5">
        <v>4.5</v>
      </c>
      <c r="E6" s="1">
        <f t="shared" ref="E6:E14" si="1">+C6*D6</f>
        <v>12636</v>
      </c>
      <c r="F6" s="1">
        <v>20000</v>
      </c>
      <c r="G6" s="1">
        <f t="shared" ref="G6:G14" si="2">+E6+F6</f>
        <v>32636</v>
      </c>
      <c r="H6" s="1">
        <f t="shared" si="0"/>
        <v>2610.88</v>
      </c>
      <c r="I6" s="1">
        <f t="shared" ref="I6:I14" si="3">+G6+H6</f>
        <v>35246.879999999997</v>
      </c>
    </row>
    <row r="7" spans="1:9" x14ac:dyDescent="0.2">
      <c r="A7" t="s">
        <v>11</v>
      </c>
      <c r="B7" s="2">
        <v>45209</v>
      </c>
      <c r="C7" s="8">
        <v>4214</v>
      </c>
      <c r="D7" s="5">
        <v>3.5</v>
      </c>
      <c r="E7" s="1">
        <f t="shared" si="1"/>
        <v>14749</v>
      </c>
      <c r="F7" s="1">
        <v>20000</v>
      </c>
      <c r="G7" s="1">
        <f t="shared" si="2"/>
        <v>34749</v>
      </c>
      <c r="H7" s="1">
        <f t="shared" si="0"/>
        <v>2779.92</v>
      </c>
      <c r="I7" s="1">
        <f t="shared" si="3"/>
        <v>37528.92</v>
      </c>
    </row>
    <row r="8" spans="1:9" x14ac:dyDescent="0.2">
      <c r="A8" t="s">
        <v>14</v>
      </c>
      <c r="B8" s="2">
        <v>45209</v>
      </c>
      <c r="C8" s="8">
        <v>3277</v>
      </c>
      <c r="D8" s="1">
        <v>11</v>
      </c>
      <c r="E8" s="1">
        <f t="shared" si="1"/>
        <v>36047</v>
      </c>
      <c r="F8" s="1">
        <v>20000</v>
      </c>
      <c r="G8" s="1">
        <f t="shared" si="2"/>
        <v>56047</v>
      </c>
      <c r="H8" s="1">
        <f t="shared" si="0"/>
        <v>4483.76</v>
      </c>
      <c r="I8" s="1">
        <f t="shared" si="3"/>
        <v>60530.76</v>
      </c>
    </row>
    <row r="9" spans="1:9" x14ac:dyDescent="0.2">
      <c r="A9" t="s">
        <v>13</v>
      </c>
      <c r="B9" s="2">
        <v>45209</v>
      </c>
      <c r="C9" s="8">
        <v>5738</v>
      </c>
      <c r="D9" s="1">
        <v>15</v>
      </c>
      <c r="E9" s="1">
        <f t="shared" si="1"/>
        <v>86070</v>
      </c>
      <c r="F9" s="1">
        <v>20000</v>
      </c>
      <c r="G9" s="1">
        <f t="shared" si="2"/>
        <v>106070</v>
      </c>
      <c r="H9" s="1">
        <f t="shared" si="0"/>
        <v>8485.6</v>
      </c>
      <c r="I9" s="1">
        <f t="shared" si="3"/>
        <v>114555.6</v>
      </c>
    </row>
    <row r="10" spans="1:9" x14ac:dyDescent="0.2">
      <c r="A10" t="s">
        <v>10</v>
      </c>
      <c r="B10" s="2">
        <v>45211</v>
      </c>
      <c r="C10" s="8">
        <v>2808</v>
      </c>
      <c r="D10" s="5">
        <v>21.5</v>
      </c>
      <c r="E10" s="1">
        <f t="shared" si="1"/>
        <v>60372</v>
      </c>
      <c r="F10" s="1">
        <v>20000</v>
      </c>
      <c r="G10" s="1">
        <f t="shared" si="2"/>
        <v>80372</v>
      </c>
      <c r="H10" s="1">
        <f t="shared" si="0"/>
        <v>6429.76</v>
      </c>
      <c r="I10" s="1">
        <f t="shared" si="3"/>
        <v>86801.76</v>
      </c>
    </row>
    <row r="11" spans="1:9" x14ac:dyDescent="0.2">
      <c r="A11" t="s">
        <v>11</v>
      </c>
      <c r="B11" s="2">
        <v>45211</v>
      </c>
      <c r="C11" s="8">
        <v>4214</v>
      </c>
      <c r="D11" s="1">
        <v>4</v>
      </c>
      <c r="E11" s="1">
        <f t="shared" si="1"/>
        <v>16856</v>
      </c>
      <c r="F11" s="1">
        <v>20000</v>
      </c>
      <c r="G11" s="1">
        <f t="shared" si="2"/>
        <v>36856</v>
      </c>
      <c r="H11" s="1">
        <f t="shared" si="0"/>
        <v>2948.48</v>
      </c>
      <c r="I11" s="1">
        <f t="shared" si="3"/>
        <v>39804.480000000003</v>
      </c>
    </row>
    <row r="12" spans="1:9" x14ac:dyDescent="0.2">
      <c r="A12" t="s">
        <v>10</v>
      </c>
      <c r="B12" s="2">
        <v>45218</v>
      </c>
      <c r="C12" s="8">
        <v>2808</v>
      </c>
      <c r="D12" s="5">
        <v>9.5</v>
      </c>
      <c r="E12" s="1">
        <f t="shared" si="1"/>
        <v>26676</v>
      </c>
      <c r="F12" s="1">
        <v>20000</v>
      </c>
      <c r="G12" s="1">
        <f t="shared" si="2"/>
        <v>46676</v>
      </c>
      <c r="H12" s="1">
        <f t="shared" si="0"/>
        <v>3734.08</v>
      </c>
      <c r="I12" s="1">
        <f t="shared" si="3"/>
        <v>50410.080000000002</v>
      </c>
    </row>
    <row r="13" spans="1:9" x14ac:dyDescent="0.2">
      <c r="A13" t="s">
        <v>14</v>
      </c>
      <c r="B13" s="2">
        <v>45216</v>
      </c>
      <c r="C13" s="8">
        <v>3277</v>
      </c>
      <c r="D13" s="1">
        <v>5</v>
      </c>
      <c r="E13" s="1">
        <f t="shared" si="1"/>
        <v>16385</v>
      </c>
      <c r="F13" s="1">
        <v>20000</v>
      </c>
      <c r="G13" s="1">
        <f t="shared" si="2"/>
        <v>36385</v>
      </c>
      <c r="H13" s="1">
        <f t="shared" si="0"/>
        <v>2910.8</v>
      </c>
      <c r="I13" s="1">
        <f t="shared" si="3"/>
        <v>39295.800000000003</v>
      </c>
    </row>
    <row r="14" spans="1:9" x14ac:dyDescent="0.2">
      <c r="A14" t="s">
        <v>13</v>
      </c>
      <c r="B14" s="2">
        <v>45216</v>
      </c>
      <c r="C14" s="8">
        <v>5738</v>
      </c>
      <c r="D14" s="1">
        <v>15</v>
      </c>
      <c r="E14" s="1">
        <f t="shared" si="1"/>
        <v>86070</v>
      </c>
      <c r="F14" s="1">
        <v>20000</v>
      </c>
      <c r="G14" s="1">
        <f t="shared" si="2"/>
        <v>106070</v>
      </c>
      <c r="H14" s="1">
        <f t="shared" si="0"/>
        <v>8485.6</v>
      </c>
      <c r="I14" s="1">
        <f t="shared" si="3"/>
        <v>114555.6</v>
      </c>
    </row>
    <row r="15" spans="1:9" s="1" customFormat="1" x14ac:dyDescent="0.2">
      <c r="A15" t="s">
        <v>11</v>
      </c>
      <c r="B15" s="2">
        <v>45220</v>
      </c>
      <c r="C15" s="8">
        <v>4214</v>
      </c>
      <c r="D15" s="5">
        <v>3.5</v>
      </c>
      <c r="E15" s="1">
        <f t="shared" ref="E15:E21" si="4">+C15*D15</f>
        <v>14749</v>
      </c>
      <c r="F15" s="1">
        <v>20000</v>
      </c>
      <c r="G15" s="1">
        <f t="shared" ref="G15:G21" si="5">+E15+F15</f>
        <v>34749</v>
      </c>
      <c r="H15" s="1">
        <f t="shared" ref="H15:H21" si="6">+G15*8%</f>
        <v>2779.92</v>
      </c>
      <c r="I15" s="1">
        <f t="shared" ref="I15:I21" si="7">+G15+H15</f>
        <v>37528.92</v>
      </c>
    </row>
    <row r="16" spans="1:9" x14ac:dyDescent="0.2">
      <c r="A16" t="s">
        <v>14</v>
      </c>
      <c r="B16" s="2">
        <v>45223</v>
      </c>
      <c r="C16" s="8">
        <v>3277</v>
      </c>
      <c r="D16" s="5">
        <v>3.2</v>
      </c>
      <c r="E16" s="1">
        <f t="shared" si="4"/>
        <v>10486.400000000001</v>
      </c>
      <c r="F16" s="1">
        <v>20000</v>
      </c>
      <c r="G16" s="1">
        <f t="shared" si="5"/>
        <v>30486.400000000001</v>
      </c>
      <c r="H16" s="1">
        <f t="shared" si="6"/>
        <v>2438.9120000000003</v>
      </c>
      <c r="I16" s="1">
        <f t="shared" si="7"/>
        <v>32925.312000000005</v>
      </c>
    </row>
    <row r="17" spans="1:9" x14ac:dyDescent="0.2">
      <c r="A17" t="s">
        <v>12</v>
      </c>
      <c r="B17" s="2">
        <v>45223</v>
      </c>
      <c r="C17" s="8">
        <v>4214</v>
      </c>
      <c r="D17" s="1">
        <v>16</v>
      </c>
      <c r="E17" s="1">
        <f t="shared" si="4"/>
        <v>67424</v>
      </c>
      <c r="F17" s="1">
        <v>20000</v>
      </c>
      <c r="G17" s="1">
        <f t="shared" si="5"/>
        <v>87424</v>
      </c>
      <c r="H17" s="1">
        <f t="shared" si="6"/>
        <v>6993.92</v>
      </c>
      <c r="I17" s="1">
        <f t="shared" si="7"/>
        <v>94417.919999999998</v>
      </c>
    </row>
    <row r="18" spans="1:9" x14ac:dyDescent="0.2">
      <c r="A18" t="s">
        <v>13</v>
      </c>
      <c r="B18" s="2">
        <v>45223</v>
      </c>
      <c r="C18" s="8">
        <v>5738</v>
      </c>
      <c r="D18" s="5">
        <v>16.5</v>
      </c>
      <c r="E18" s="1">
        <f t="shared" si="4"/>
        <v>94677</v>
      </c>
      <c r="F18" s="1">
        <v>20000</v>
      </c>
      <c r="G18" s="1">
        <f t="shared" si="5"/>
        <v>114677</v>
      </c>
      <c r="H18" s="1">
        <f t="shared" si="6"/>
        <v>9174.16</v>
      </c>
      <c r="I18" s="1">
        <f t="shared" si="7"/>
        <v>123851.16</v>
      </c>
    </row>
    <row r="19" spans="1:9" x14ac:dyDescent="0.2">
      <c r="A19" t="s">
        <v>10</v>
      </c>
      <c r="B19" s="2">
        <v>45225</v>
      </c>
      <c r="C19" s="8">
        <v>2808</v>
      </c>
      <c r="D19" s="1">
        <v>7</v>
      </c>
      <c r="E19" s="1">
        <f t="shared" si="4"/>
        <v>19656</v>
      </c>
      <c r="F19" s="1">
        <v>20000</v>
      </c>
      <c r="G19" s="1">
        <f t="shared" si="5"/>
        <v>39656</v>
      </c>
      <c r="H19" s="1">
        <f t="shared" si="6"/>
        <v>3172.48</v>
      </c>
      <c r="I19" s="1">
        <f t="shared" si="7"/>
        <v>42828.480000000003</v>
      </c>
    </row>
    <row r="20" spans="1:9" x14ac:dyDescent="0.2">
      <c r="A20" t="s">
        <v>11</v>
      </c>
      <c r="B20" s="2">
        <v>45230</v>
      </c>
      <c r="C20" s="8">
        <v>4214</v>
      </c>
      <c r="D20" s="1">
        <v>7</v>
      </c>
      <c r="E20" s="1">
        <f t="shared" si="4"/>
        <v>29498</v>
      </c>
      <c r="F20" s="1">
        <v>20000</v>
      </c>
      <c r="G20" s="1">
        <f t="shared" si="5"/>
        <v>49498</v>
      </c>
      <c r="H20" s="1">
        <f t="shared" si="6"/>
        <v>3959.84</v>
      </c>
      <c r="I20" s="1">
        <f t="shared" si="7"/>
        <v>53457.84</v>
      </c>
    </row>
    <row r="21" spans="1:9" x14ac:dyDescent="0.2">
      <c r="A21" t="s">
        <v>13</v>
      </c>
      <c r="B21" s="2">
        <v>45230</v>
      </c>
      <c r="C21" s="8">
        <v>5738</v>
      </c>
      <c r="D21" s="1">
        <v>14</v>
      </c>
      <c r="E21" s="1">
        <f t="shared" si="4"/>
        <v>80332</v>
      </c>
      <c r="F21" s="1">
        <v>20000</v>
      </c>
      <c r="G21" s="1">
        <f t="shared" si="5"/>
        <v>100332</v>
      </c>
      <c r="H21" s="1">
        <f t="shared" si="6"/>
        <v>8026.56</v>
      </c>
      <c r="I21" s="1">
        <f t="shared" si="7"/>
        <v>108358.56</v>
      </c>
    </row>
    <row r="22" spans="1:9" x14ac:dyDescent="0.2">
      <c r="G22" s="1">
        <f>SUM(G2:G21)</f>
        <v>1231231.2000000002</v>
      </c>
      <c r="H22" s="1">
        <f>SUM(H2:H21)</f>
        <v>98498.495999999999</v>
      </c>
      <c r="I22" s="1">
        <f>SUM(I2:I21)</f>
        <v>1329729.6960000002</v>
      </c>
    </row>
  </sheetData>
  <autoFilter ref="A1:I22" xr:uid="{00000000-0009-0000-0000-000004000000}"/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9"/>
  <sheetViews>
    <sheetView workbookViewId="0"/>
  </sheetViews>
  <sheetFormatPr defaultRowHeight="14.25" x14ac:dyDescent="0.2"/>
  <cols>
    <col min="1" max="1" width="13.625" customWidth="1"/>
    <col min="2" max="2" width="15.875" style="2" customWidth="1"/>
    <col min="3" max="3" width="12.75" style="1" bestFit="1" customWidth="1"/>
    <col min="4" max="4" width="16.25" style="5" bestFit="1" customWidth="1"/>
    <col min="5" max="5" width="21" style="1" bestFit="1" customWidth="1"/>
    <col min="6" max="6" width="16.125" style="1" bestFit="1" customWidth="1"/>
    <col min="7" max="7" width="15.75" style="1" bestFit="1" customWidth="1"/>
    <col min="8" max="8" width="12.125" style="1" customWidth="1"/>
    <col min="9" max="9" width="20.625" style="1" customWidth="1"/>
    <col min="10" max="10" width="11.125" style="1" bestFit="1" customWidth="1"/>
    <col min="11" max="11" width="12.125" style="1" bestFit="1" customWidth="1"/>
    <col min="12" max="12" width="12.125" bestFit="1" customWidth="1"/>
    <col min="13" max="13" width="11.125" bestFit="1" customWidth="1"/>
  </cols>
  <sheetData>
    <row r="1" spans="1:9" ht="28.5" x14ac:dyDescent="0.2">
      <c r="A1" t="s">
        <v>8</v>
      </c>
      <c r="B1" s="3" t="s">
        <v>9</v>
      </c>
      <c r="C1" s="1" t="s">
        <v>0</v>
      </c>
      <c r="D1" s="9" t="s">
        <v>1</v>
      </c>
      <c r="E1" s="1" t="s">
        <v>2</v>
      </c>
      <c r="F1" s="1" t="s">
        <v>3</v>
      </c>
      <c r="G1" s="1" t="s">
        <v>4</v>
      </c>
      <c r="H1" s="1" t="s">
        <v>7</v>
      </c>
      <c r="I1" s="1" t="s">
        <v>6</v>
      </c>
    </row>
    <row r="2" spans="1:9" x14ac:dyDescent="0.2">
      <c r="A2" t="s">
        <v>11</v>
      </c>
      <c r="B2" s="2">
        <v>45232</v>
      </c>
      <c r="C2" s="11">
        <v>4214</v>
      </c>
      <c r="D2" s="10">
        <v>2</v>
      </c>
      <c r="E2" s="1">
        <f>+C2*D2</f>
        <v>8428</v>
      </c>
      <c r="F2" s="1">
        <v>20000</v>
      </c>
      <c r="G2" s="1">
        <f>+E2+F2</f>
        <v>28428</v>
      </c>
      <c r="H2" s="1">
        <f>+G2*8%</f>
        <v>2274.2400000000002</v>
      </c>
      <c r="I2" s="1">
        <f>+G2+H2</f>
        <v>30702.240000000002</v>
      </c>
    </row>
    <row r="3" spans="1:9" x14ac:dyDescent="0.2">
      <c r="A3" t="s">
        <v>10</v>
      </c>
      <c r="B3" s="2">
        <v>45237</v>
      </c>
      <c r="C3" s="11">
        <v>2808</v>
      </c>
      <c r="D3" s="10">
        <v>14.5</v>
      </c>
      <c r="E3" s="1">
        <f>+C3*D3</f>
        <v>40716</v>
      </c>
      <c r="F3" s="1">
        <v>20000</v>
      </c>
      <c r="G3" s="1">
        <f>+E3+F3</f>
        <v>60716</v>
      </c>
      <c r="H3" s="1">
        <f t="shared" ref="H3:H18" si="0">+G3*8%</f>
        <v>4857.28</v>
      </c>
      <c r="I3" s="1">
        <f>+G3+H3</f>
        <v>65573.279999999999</v>
      </c>
    </row>
    <row r="4" spans="1:9" x14ac:dyDescent="0.2">
      <c r="A4" t="s">
        <v>14</v>
      </c>
      <c r="B4" s="2">
        <v>45237</v>
      </c>
      <c r="C4" s="11">
        <v>3277</v>
      </c>
      <c r="D4" s="10">
        <v>25</v>
      </c>
      <c r="E4" s="1">
        <f>+C4*D4</f>
        <v>81925</v>
      </c>
      <c r="F4" s="1">
        <v>20000</v>
      </c>
      <c r="G4" s="1">
        <f>+E4+F4</f>
        <v>101925</v>
      </c>
      <c r="H4" s="1">
        <f t="shared" si="0"/>
        <v>8154</v>
      </c>
      <c r="I4" s="1">
        <f>+G4+H4</f>
        <v>110079</v>
      </c>
    </row>
    <row r="5" spans="1:9" x14ac:dyDescent="0.2">
      <c r="A5" t="s">
        <v>11</v>
      </c>
      <c r="B5" s="2">
        <v>45237</v>
      </c>
      <c r="C5" s="11">
        <v>4214</v>
      </c>
      <c r="D5" s="10">
        <v>2</v>
      </c>
      <c r="E5" s="1">
        <f>+C5*D5</f>
        <v>8428</v>
      </c>
      <c r="F5" s="1">
        <v>20000</v>
      </c>
      <c r="G5" s="1">
        <f>+E5+F5</f>
        <v>28428</v>
      </c>
      <c r="H5" s="1">
        <f t="shared" si="0"/>
        <v>2274.2400000000002</v>
      </c>
      <c r="I5" s="1">
        <f>+G5+H5</f>
        <v>30702.240000000002</v>
      </c>
    </row>
    <row r="6" spans="1:9" x14ac:dyDescent="0.2">
      <c r="A6" t="s">
        <v>12</v>
      </c>
      <c r="B6" s="2">
        <v>45237</v>
      </c>
      <c r="C6" s="11">
        <v>4214</v>
      </c>
      <c r="D6" s="10">
        <v>9</v>
      </c>
      <c r="E6" s="1">
        <f t="shared" ref="E6:E18" si="1">+C6*D6</f>
        <v>37926</v>
      </c>
      <c r="F6" s="1">
        <v>20000</v>
      </c>
      <c r="G6" s="1">
        <f t="shared" ref="G6:G18" si="2">+E6+F6</f>
        <v>57926</v>
      </c>
      <c r="H6" s="1">
        <f t="shared" si="0"/>
        <v>4634.08</v>
      </c>
      <c r="I6" s="1">
        <f t="shared" ref="I6:I18" si="3">+G6+H6</f>
        <v>62560.08</v>
      </c>
    </row>
    <row r="7" spans="1:9" x14ac:dyDescent="0.2">
      <c r="A7" t="s">
        <v>13</v>
      </c>
      <c r="B7" s="2">
        <v>45237</v>
      </c>
      <c r="C7" s="11">
        <v>5738</v>
      </c>
      <c r="D7" s="10">
        <v>39</v>
      </c>
      <c r="E7" s="1">
        <f t="shared" si="1"/>
        <v>223782</v>
      </c>
      <c r="F7" s="1">
        <v>20000</v>
      </c>
      <c r="G7" s="1">
        <f t="shared" si="2"/>
        <v>243782</v>
      </c>
      <c r="H7" s="1">
        <f t="shared" si="0"/>
        <v>19502.560000000001</v>
      </c>
      <c r="I7" s="1">
        <f t="shared" si="3"/>
        <v>263284.56</v>
      </c>
    </row>
    <row r="8" spans="1:9" x14ac:dyDescent="0.2">
      <c r="A8" t="s">
        <v>12</v>
      </c>
      <c r="B8" s="2">
        <v>45246</v>
      </c>
      <c r="C8" s="11">
        <v>4214</v>
      </c>
      <c r="D8" s="10">
        <v>11.5</v>
      </c>
      <c r="E8" s="1">
        <f t="shared" si="1"/>
        <v>48461</v>
      </c>
      <c r="F8" s="1">
        <v>20000</v>
      </c>
      <c r="G8" s="1">
        <f t="shared" si="2"/>
        <v>68461</v>
      </c>
      <c r="H8" s="1">
        <f t="shared" si="0"/>
        <v>5476.88</v>
      </c>
      <c r="I8" s="1">
        <f t="shared" si="3"/>
        <v>73937.88</v>
      </c>
    </row>
    <row r="9" spans="1:9" x14ac:dyDescent="0.2">
      <c r="A9" t="s">
        <v>10</v>
      </c>
      <c r="B9" s="2">
        <v>45247</v>
      </c>
      <c r="C9" s="11">
        <v>2808</v>
      </c>
      <c r="D9" s="10">
        <v>9.5</v>
      </c>
      <c r="E9" s="1">
        <f t="shared" si="1"/>
        <v>26676</v>
      </c>
      <c r="F9" s="1">
        <v>20000</v>
      </c>
      <c r="G9" s="1">
        <f t="shared" si="2"/>
        <v>46676</v>
      </c>
      <c r="H9" s="1">
        <f t="shared" si="0"/>
        <v>3734.08</v>
      </c>
      <c r="I9" s="1">
        <f t="shared" si="3"/>
        <v>50410.080000000002</v>
      </c>
    </row>
    <row r="10" spans="1:9" x14ac:dyDescent="0.2">
      <c r="A10" t="s">
        <v>14</v>
      </c>
      <c r="B10" s="2">
        <v>45248</v>
      </c>
      <c r="C10" s="11">
        <v>3277</v>
      </c>
      <c r="D10" s="10">
        <v>7.1</v>
      </c>
      <c r="E10" s="1">
        <f t="shared" si="1"/>
        <v>23266.699999999997</v>
      </c>
      <c r="F10" s="1">
        <v>20000</v>
      </c>
      <c r="G10" s="1">
        <f t="shared" si="2"/>
        <v>43266.7</v>
      </c>
      <c r="H10" s="1">
        <f t="shared" si="0"/>
        <v>3461.3359999999998</v>
      </c>
      <c r="I10" s="1">
        <f t="shared" si="3"/>
        <v>46728.036</v>
      </c>
    </row>
    <row r="11" spans="1:9" x14ac:dyDescent="0.2">
      <c r="A11" t="s">
        <v>11</v>
      </c>
      <c r="B11" s="2">
        <v>45248</v>
      </c>
      <c r="C11" s="11">
        <v>4214</v>
      </c>
      <c r="D11" s="10">
        <v>5</v>
      </c>
      <c r="E11" s="1">
        <f t="shared" si="1"/>
        <v>21070</v>
      </c>
      <c r="F11" s="1">
        <v>20000</v>
      </c>
      <c r="G11" s="1">
        <f t="shared" si="2"/>
        <v>41070</v>
      </c>
      <c r="H11" s="1">
        <f t="shared" si="0"/>
        <v>3285.6</v>
      </c>
      <c r="I11" s="1">
        <f t="shared" si="3"/>
        <v>44355.6</v>
      </c>
    </row>
    <row r="12" spans="1:9" x14ac:dyDescent="0.2">
      <c r="A12" t="s">
        <v>11</v>
      </c>
      <c r="B12" s="2">
        <v>45251</v>
      </c>
      <c r="C12" s="11">
        <v>4214</v>
      </c>
      <c r="D12" s="10">
        <v>2.5</v>
      </c>
      <c r="E12" s="1">
        <f t="shared" si="1"/>
        <v>10535</v>
      </c>
      <c r="F12" s="1">
        <v>20000</v>
      </c>
      <c r="G12" s="1">
        <f t="shared" si="2"/>
        <v>30535</v>
      </c>
      <c r="H12" s="1">
        <f t="shared" si="0"/>
        <v>2442.8000000000002</v>
      </c>
      <c r="I12" s="1">
        <f t="shared" si="3"/>
        <v>32977.800000000003</v>
      </c>
    </row>
    <row r="13" spans="1:9" x14ac:dyDescent="0.2">
      <c r="A13" t="s">
        <v>13</v>
      </c>
      <c r="B13" s="2">
        <v>45251</v>
      </c>
      <c r="C13" s="11">
        <v>5738</v>
      </c>
      <c r="D13" s="10">
        <v>25</v>
      </c>
      <c r="E13" s="1">
        <f t="shared" si="1"/>
        <v>143450</v>
      </c>
      <c r="F13" s="1">
        <v>20000</v>
      </c>
      <c r="G13" s="1">
        <f t="shared" si="2"/>
        <v>163450</v>
      </c>
      <c r="H13" s="1">
        <f t="shared" si="0"/>
        <v>13076</v>
      </c>
      <c r="I13" s="1">
        <f t="shared" si="3"/>
        <v>176526</v>
      </c>
    </row>
    <row r="14" spans="1:9" x14ac:dyDescent="0.2">
      <c r="A14" t="s">
        <v>14</v>
      </c>
      <c r="B14" s="2">
        <v>45253</v>
      </c>
      <c r="C14" s="11">
        <v>3277</v>
      </c>
      <c r="D14" s="10">
        <v>12</v>
      </c>
      <c r="E14" s="1">
        <f t="shared" si="1"/>
        <v>39324</v>
      </c>
      <c r="F14" s="1">
        <v>20000</v>
      </c>
      <c r="G14" s="1">
        <f t="shared" si="2"/>
        <v>59324</v>
      </c>
      <c r="H14" s="1">
        <f t="shared" si="0"/>
        <v>4745.92</v>
      </c>
      <c r="I14" s="1">
        <f t="shared" si="3"/>
        <v>64069.919999999998</v>
      </c>
    </row>
    <row r="15" spans="1:9" s="1" customFormat="1" x14ac:dyDescent="0.2">
      <c r="A15" t="s">
        <v>13</v>
      </c>
      <c r="B15" s="2">
        <v>45253</v>
      </c>
      <c r="C15" s="11">
        <v>5738</v>
      </c>
      <c r="D15" s="10">
        <v>25</v>
      </c>
      <c r="E15" s="1">
        <f t="shared" si="1"/>
        <v>143450</v>
      </c>
      <c r="F15" s="1">
        <v>20000</v>
      </c>
      <c r="G15" s="1">
        <f t="shared" si="2"/>
        <v>163450</v>
      </c>
      <c r="H15" s="1">
        <f t="shared" si="0"/>
        <v>13076</v>
      </c>
      <c r="I15" s="1">
        <f t="shared" si="3"/>
        <v>176526</v>
      </c>
    </row>
    <row r="16" spans="1:9" x14ac:dyDescent="0.2">
      <c r="A16" t="s">
        <v>14</v>
      </c>
      <c r="B16" s="2">
        <v>45255</v>
      </c>
      <c r="C16" s="11">
        <v>3277</v>
      </c>
      <c r="D16" s="10">
        <v>4</v>
      </c>
      <c r="E16" s="1">
        <f t="shared" si="1"/>
        <v>13108</v>
      </c>
      <c r="F16" s="1">
        <v>20000</v>
      </c>
      <c r="G16" s="1">
        <f t="shared" si="2"/>
        <v>33108</v>
      </c>
      <c r="H16" s="1">
        <f t="shared" si="0"/>
        <v>2648.64</v>
      </c>
      <c r="I16" s="1">
        <f t="shared" si="3"/>
        <v>35756.639999999999</v>
      </c>
    </row>
    <row r="17" spans="1:9" x14ac:dyDescent="0.2">
      <c r="A17" t="s">
        <v>11</v>
      </c>
      <c r="B17" s="2">
        <v>45260</v>
      </c>
      <c r="C17" s="11">
        <v>4214</v>
      </c>
      <c r="D17" s="10">
        <v>2.5</v>
      </c>
      <c r="E17" s="1">
        <f t="shared" si="1"/>
        <v>10535</v>
      </c>
      <c r="F17" s="1">
        <v>20000</v>
      </c>
      <c r="G17" s="1">
        <f t="shared" si="2"/>
        <v>30535</v>
      </c>
      <c r="H17" s="1">
        <f t="shared" si="0"/>
        <v>2442.8000000000002</v>
      </c>
      <c r="I17" s="1">
        <f t="shared" si="3"/>
        <v>32977.800000000003</v>
      </c>
    </row>
    <row r="18" spans="1:9" x14ac:dyDescent="0.2">
      <c r="A18" t="s">
        <v>11</v>
      </c>
      <c r="B18" s="2">
        <v>45239</v>
      </c>
      <c r="C18" s="11">
        <v>2108</v>
      </c>
      <c r="D18" s="10">
        <v>3.4</v>
      </c>
      <c r="E18" s="1">
        <f t="shared" si="1"/>
        <v>7167.2</v>
      </c>
      <c r="G18" s="1">
        <f t="shared" si="2"/>
        <v>7167.2</v>
      </c>
      <c r="H18" s="1">
        <f t="shared" si="0"/>
        <v>573.37599999999998</v>
      </c>
      <c r="I18" s="1">
        <f t="shared" si="3"/>
        <v>7740.576</v>
      </c>
    </row>
    <row r="19" spans="1:9" s="1" customFormat="1" x14ac:dyDescent="0.2">
      <c r="A19"/>
      <c r="B19" s="2"/>
      <c r="D19" s="5"/>
      <c r="G19" s="1">
        <f>SUM(G2:G18)</f>
        <v>1208247.8999999999</v>
      </c>
      <c r="H19" s="1">
        <f>SUM(H2:H18)</f>
        <v>96659.832000000024</v>
      </c>
      <c r="I19" s="1">
        <f>SUM(I2:I18)</f>
        <v>1304907.7319999998</v>
      </c>
    </row>
  </sheetData>
  <autoFilter ref="A1:I19" xr:uid="{00000000-0009-0000-0000-000005000000}"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7"/>
  <sheetViews>
    <sheetView workbookViewId="0"/>
  </sheetViews>
  <sheetFormatPr defaultRowHeight="14.25" x14ac:dyDescent="0.2"/>
  <cols>
    <col min="1" max="1" width="13.625" customWidth="1"/>
    <col min="2" max="2" width="15.875" style="2" customWidth="1"/>
    <col min="3" max="3" width="12.75" style="1" bestFit="1" customWidth="1"/>
    <col min="4" max="4" width="16.25" style="5" bestFit="1" customWidth="1"/>
    <col min="5" max="5" width="21" style="1" bestFit="1" customWidth="1"/>
    <col min="6" max="6" width="16.125" style="1" bestFit="1" customWidth="1"/>
    <col min="7" max="7" width="15.75" style="1" bestFit="1" customWidth="1"/>
    <col min="8" max="8" width="12.125" style="1" customWidth="1"/>
    <col min="9" max="9" width="20.625" style="1" customWidth="1"/>
    <col min="10" max="10" width="11.125" style="1" bestFit="1" customWidth="1"/>
    <col min="11" max="11" width="12.125" style="1" bestFit="1" customWidth="1"/>
    <col min="12" max="12" width="12.125" bestFit="1" customWidth="1"/>
    <col min="13" max="13" width="11.125" bestFit="1" customWidth="1"/>
  </cols>
  <sheetData>
    <row r="1" spans="1:9" ht="28.5" x14ac:dyDescent="0.2">
      <c r="A1" t="s">
        <v>8</v>
      </c>
      <c r="B1" s="3" t="s">
        <v>9</v>
      </c>
      <c r="C1" s="1" t="s">
        <v>0</v>
      </c>
      <c r="D1" s="9" t="s">
        <v>1</v>
      </c>
      <c r="E1" s="1" t="s">
        <v>2</v>
      </c>
      <c r="F1" s="1" t="s">
        <v>3</v>
      </c>
      <c r="G1" s="1" t="s">
        <v>4</v>
      </c>
      <c r="H1" s="1" t="s">
        <v>7</v>
      </c>
      <c r="I1" s="1" t="s">
        <v>6</v>
      </c>
    </row>
    <row r="2" spans="1:9" x14ac:dyDescent="0.2">
      <c r="A2" t="s">
        <v>10</v>
      </c>
      <c r="B2" s="2">
        <v>45265</v>
      </c>
      <c r="C2" s="8">
        <v>2808</v>
      </c>
      <c r="D2" s="12">
        <v>19</v>
      </c>
      <c r="E2" s="1">
        <f>+C2*D2</f>
        <v>53352</v>
      </c>
      <c r="F2" s="1">
        <v>20000</v>
      </c>
      <c r="G2" s="1">
        <f>+E2+F2</f>
        <v>73352</v>
      </c>
      <c r="H2" s="1">
        <f>+G2*8%</f>
        <v>5868.16</v>
      </c>
      <c r="I2" s="1">
        <f>+G2+H2</f>
        <v>79220.160000000003</v>
      </c>
    </row>
    <row r="3" spans="1:9" x14ac:dyDescent="0.2">
      <c r="A3" t="s">
        <v>11</v>
      </c>
      <c r="B3" s="2">
        <v>45265</v>
      </c>
      <c r="C3" s="8">
        <v>4214</v>
      </c>
      <c r="D3" s="12">
        <v>6.7</v>
      </c>
      <c r="E3" s="1">
        <f>+C3*D3</f>
        <v>28233.8</v>
      </c>
      <c r="F3" s="1">
        <v>20000</v>
      </c>
      <c r="G3" s="1">
        <f>+E3+F3</f>
        <v>48233.8</v>
      </c>
      <c r="H3" s="1">
        <f t="shared" ref="H3:H16" si="0">+G3*8%</f>
        <v>3858.7040000000002</v>
      </c>
      <c r="I3" s="1">
        <f>+G3+H3</f>
        <v>52092.504000000001</v>
      </c>
    </row>
    <row r="4" spans="1:9" x14ac:dyDescent="0.2">
      <c r="A4" t="s">
        <v>12</v>
      </c>
      <c r="B4" s="2">
        <v>45265</v>
      </c>
      <c r="C4" s="8">
        <v>4214</v>
      </c>
      <c r="D4" s="12">
        <v>12</v>
      </c>
      <c r="E4" s="1">
        <f>+C4*D4</f>
        <v>50568</v>
      </c>
      <c r="F4" s="1">
        <v>20000</v>
      </c>
      <c r="G4" s="1">
        <f>+E4+F4</f>
        <v>70568</v>
      </c>
      <c r="H4" s="1">
        <f t="shared" si="0"/>
        <v>5645.4400000000005</v>
      </c>
      <c r="I4" s="1">
        <f>+G4+H4</f>
        <v>76213.440000000002</v>
      </c>
    </row>
    <row r="5" spans="1:9" x14ac:dyDescent="0.2">
      <c r="A5" t="s">
        <v>14</v>
      </c>
      <c r="B5" s="2">
        <v>45269</v>
      </c>
      <c r="C5" s="8">
        <v>3277</v>
      </c>
      <c r="D5" s="12">
        <v>5</v>
      </c>
      <c r="E5" s="1">
        <f>+C5*D5</f>
        <v>16385</v>
      </c>
      <c r="F5" s="1">
        <v>20000</v>
      </c>
      <c r="G5" s="1">
        <f>+E5+F5</f>
        <v>36385</v>
      </c>
      <c r="H5" s="1">
        <f t="shared" si="0"/>
        <v>2910.8</v>
      </c>
      <c r="I5" s="1">
        <f>+G5+H5</f>
        <v>39295.800000000003</v>
      </c>
    </row>
    <row r="6" spans="1:9" x14ac:dyDescent="0.2">
      <c r="A6" t="s">
        <v>11</v>
      </c>
      <c r="B6" s="2">
        <v>45269</v>
      </c>
      <c r="C6" s="8">
        <v>4214</v>
      </c>
      <c r="D6" s="12">
        <v>4.5</v>
      </c>
      <c r="E6" s="1">
        <f t="shared" ref="E6:E16" si="1">+C6*D6</f>
        <v>18963</v>
      </c>
      <c r="F6" s="1">
        <v>20000</v>
      </c>
      <c r="G6" s="1">
        <f t="shared" ref="G6:G16" si="2">+E6+F6</f>
        <v>38963</v>
      </c>
      <c r="H6" s="1">
        <f t="shared" si="0"/>
        <v>3117.04</v>
      </c>
      <c r="I6" s="1">
        <f t="shared" ref="I6:I16" si="3">+G6+H6</f>
        <v>42080.04</v>
      </c>
    </row>
    <row r="7" spans="1:9" x14ac:dyDescent="0.2">
      <c r="A7" t="s">
        <v>11</v>
      </c>
      <c r="B7" s="2">
        <v>45272</v>
      </c>
      <c r="C7" s="8">
        <v>4214</v>
      </c>
      <c r="D7" s="12">
        <v>4.5</v>
      </c>
      <c r="E7" s="1">
        <f t="shared" si="1"/>
        <v>18963</v>
      </c>
      <c r="F7" s="1">
        <v>20000</v>
      </c>
      <c r="G7" s="1">
        <f t="shared" si="2"/>
        <v>38963</v>
      </c>
      <c r="H7" s="1">
        <f t="shared" si="0"/>
        <v>3117.04</v>
      </c>
      <c r="I7" s="1">
        <f t="shared" si="3"/>
        <v>42080.04</v>
      </c>
    </row>
    <row r="8" spans="1:9" x14ac:dyDescent="0.2">
      <c r="A8" t="s">
        <v>13</v>
      </c>
      <c r="B8" s="2">
        <v>45272</v>
      </c>
      <c r="C8" s="8">
        <v>5738</v>
      </c>
      <c r="D8" s="12">
        <v>12</v>
      </c>
      <c r="E8" s="1">
        <f t="shared" si="1"/>
        <v>68856</v>
      </c>
      <c r="F8" s="1">
        <v>20000</v>
      </c>
      <c r="G8" s="1">
        <f t="shared" si="2"/>
        <v>88856</v>
      </c>
      <c r="H8" s="1">
        <f t="shared" si="0"/>
        <v>7108.4800000000005</v>
      </c>
      <c r="I8" s="1">
        <f t="shared" si="3"/>
        <v>95964.479999999996</v>
      </c>
    </row>
    <row r="9" spans="1:9" x14ac:dyDescent="0.2">
      <c r="A9" t="s">
        <v>10</v>
      </c>
      <c r="B9" s="2">
        <v>45274</v>
      </c>
      <c r="C9" s="8">
        <v>2808</v>
      </c>
      <c r="D9" s="12">
        <v>14</v>
      </c>
      <c r="E9" s="1">
        <f t="shared" si="1"/>
        <v>39312</v>
      </c>
      <c r="F9" s="1">
        <v>20000</v>
      </c>
      <c r="G9" s="1">
        <f t="shared" si="2"/>
        <v>59312</v>
      </c>
      <c r="H9" s="1">
        <f t="shared" si="0"/>
        <v>4744.96</v>
      </c>
      <c r="I9" s="1">
        <f t="shared" si="3"/>
        <v>64056.959999999999</v>
      </c>
    </row>
    <row r="10" spans="1:9" x14ac:dyDescent="0.2">
      <c r="A10" t="s">
        <v>11</v>
      </c>
      <c r="B10" s="2">
        <v>45276</v>
      </c>
      <c r="C10" s="8">
        <v>4214</v>
      </c>
      <c r="D10" s="12">
        <v>2.5</v>
      </c>
      <c r="E10" s="1">
        <f t="shared" si="1"/>
        <v>10535</v>
      </c>
      <c r="F10" s="1">
        <v>20000</v>
      </c>
      <c r="G10" s="1">
        <f t="shared" si="2"/>
        <v>30535</v>
      </c>
      <c r="H10" s="1">
        <f t="shared" si="0"/>
        <v>2442.8000000000002</v>
      </c>
      <c r="I10" s="1">
        <f t="shared" si="3"/>
        <v>32977.800000000003</v>
      </c>
    </row>
    <row r="11" spans="1:9" x14ac:dyDescent="0.2">
      <c r="A11" t="s">
        <v>14</v>
      </c>
      <c r="B11" s="2">
        <v>45279</v>
      </c>
      <c r="C11" s="8">
        <v>3277</v>
      </c>
      <c r="D11" s="12">
        <v>4.5</v>
      </c>
      <c r="E11" s="1">
        <f t="shared" si="1"/>
        <v>14746.5</v>
      </c>
      <c r="F11" s="1">
        <v>20000</v>
      </c>
      <c r="G11" s="1">
        <f t="shared" si="2"/>
        <v>34746.5</v>
      </c>
      <c r="H11" s="1">
        <f t="shared" si="0"/>
        <v>2779.7200000000003</v>
      </c>
      <c r="I11" s="1">
        <f t="shared" si="3"/>
        <v>37526.22</v>
      </c>
    </row>
    <row r="12" spans="1:9" x14ac:dyDescent="0.2">
      <c r="A12" t="s">
        <v>12</v>
      </c>
      <c r="B12" s="2">
        <v>45279</v>
      </c>
      <c r="C12" s="8">
        <v>4214</v>
      </c>
      <c r="D12" s="12">
        <v>6</v>
      </c>
      <c r="E12" s="1">
        <f t="shared" si="1"/>
        <v>25284</v>
      </c>
      <c r="F12" s="1">
        <v>20000</v>
      </c>
      <c r="G12" s="1">
        <f t="shared" si="2"/>
        <v>45284</v>
      </c>
      <c r="H12" s="1">
        <f t="shared" si="0"/>
        <v>3622.7200000000003</v>
      </c>
      <c r="I12" s="1">
        <f t="shared" si="3"/>
        <v>48906.720000000001</v>
      </c>
    </row>
    <row r="13" spans="1:9" x14ac:dyDescent="0.2">
      <c r="A13" t="s">
        <v>10</v>
      </c>
      <c r="B13" s="2">
        <v>45281</v>
      </c>
      <c r="C13" s="8">
        <v>2808</v>
      </c>
      <c r="D13" s="12">
        <v>12</v>
      </c>
      <c r="E13" s="1">
        <f t="shared" si="1"/>
        <v>33696</v>
      </c>
      <c r="F13" s="1">
        <v>20000</v>
      </c>
      <c r="G13" s="1">
        <f t="shared" si="2"/>
        <v>53696</v>
      </c>
      <c r="H13" s="1">
        <f t="shared" si="0"/>
        <v>4295.68</v>
      </c>
      <c r="I13" s="1">
        <f t="shared" si="3"/>
        <v>57991.68</v>
      </c>
    </row>
    <row r="14" spans="1:9" x14ac:dyDescent="0.2">
      <c r="A14" t="s">
        <v>11</v>
      </c>
      <c r="B14" s="2">
        <v>45283</v>
      </c>
      <c r="C14" s="8">
        <v>4214</v>
      </c>
      <c r="D14" s="12">
        <v>5</v>
      </c>
      <c r="E14" s="1">
        <f t="shared" si="1"/>
        <v>21070</v>
      </c>
      <c r="F14" s="1">
        <v>20000</v>
      </c>
      <c r="G14" s="1">
        <f t="shared" si="2"/>
        <v>41070</v>
      </c>
      <c r="H14" s="1">
        <f t="shared" si="0"/>
        <v>3285.6</v>
      </c>
      <c r="I14" s="1">
        <f t="shared" si="3"/>
        <v>44355.6</v>
      </c>
    </row>
    <row r="15" spans="1:9" s="1" customFormat="1" x14ac:dyDescent="0.2">
      <c r="A15" t="s">
        <v>12</v>
      </c>
      <c r="B15" s="2">
        <v>45286</v>
      </c>
      <c r="C15" s="8">
        <v>4214</v>
      </c>
      <c r="D15" s="12">
        <v>10</v>
      </c>
      <c r="E15" s="1">
        <f t="shared" si="1"/>
        <v>42140</v>
      </c>
      <c r="F15" s="1">
        <v>20000</v>
      </c>
      <c r="G15" s="1">
        <f t="shared" si="2"/>
        <v>62140</v>
      </c>
      <c r="H15" s="1">
        <f t="shared" si="0"/>
        <v>4971.2</v>
      </c>
      <c r="I15" s="1">
        <f t="shared" si="3"/>
        <v>67111.199999999997</v>
      </c>
    </row>
    <row r="16" spans="1:9" x14ac:dyDescent="0.2">
      <c r="A16" t="s">
        <v>14</v>
      </c>
      <c r="B16" s="2">
        <v>45288</v>
      </c>
      <c r="C16" s="8">
        <v>3277</v>
      </c>
      <c r="D16" s="12">
        <v>5</v>
      </c>
      <c r="E16" s="1">
        <f t="shared" si="1"/>
        <v>16385</v>
      </c>
      <c r="F16" s="1">
        <v>20000</v>
      </c>
      <c r="G16" s="1">
        <f t="shared" si="2"/>
        <v>36385</v>
      </c>
      <c r="H16" s="1">
        <f t="shared" si="0"/>
        <v>2910.8</v>
      </c>
      <c r="I16" s="1">
        <f t="shared" si="3"/>
        <v>39295.800000000003</v>
      </c>
    </row>
    <row r="17" spans="1:9" s="1" customFormat="1" x14ac:dyDescent="0.2">
      <c r="A17"/>
      <c r="B17" s="2"/>
      <c r="D17" s="5"/>
      <c r="G17" s="1">
        <f>SUM(G2:G16)</f>
        <v>758489.3</v>
      </c>
      <c r="H17" s="1">
        <f>SUM(H2:H16)</f>
        <v>60679.144000000008</v>
      </c>
      <c r="I17" s="1">
        <f>SUM(I2:I16)</f>
        <v>819168.4439999999</v>
      </c>
    </row>
  </sheetData>
  <autoFilter ref="A1:I17" xr:uid="{00000000-0009-0000-0000-000006000000}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9"/>
  <sheetViews>
    <sheetView workbookViewId="0"/>
  </sheetViews>
  <sheetFormatPr defaultRowHeight="14.25" x14ac:dyDescent="0.2"/>
  <cols>
    <col min="1" max="1" width="13.625" customWidth="1"/>
    <col min="2" max="2" width="15.875" style="2" customWidth="1"/>
    <col min="3" max="3" width="12.75" style="1" bestFit="1" customWidth="1"/>
    <col min="4" max="4" width="16.25" style="5" bestFit="1" customWidth="1"/>
    <col min="5" max="5" width="21" style="1" bestFit="1" customWidth="1"/>
    <col min="6" max="6" width="16.125" style="1" bestFit="1" customWidth="1"/>
    <col min="7" max="7" width="15.75" style="1" bestFit="1" customWidth="1"/>
    <col min="8" max="8" width="12.125" style="1" customWidth="1"/>
    <col min="9" max="9" width="20.625" style="1" customWidth="1"/>
    <col min="10" max="10" width="11.125" style="1" bestFit="1" customWidth="1"/>
    <col min="11" max="11" width="12.125" style="1" bestFit="1" customWidth="1"/>
    <col min="12" max="12" width="12.125" bestFit="1" customWidth="1"/>
    <col min="13" max="13" width="11.125" bestFit="1" customWidth="1"/>
  </cols>
  <sheetData>
    <row r="1" spans="1:9" ht="28.5" x14ac:dyDescent="0.2">
      <c r="A1" t="s">
        <v>8</v>
      </c>
      <c r="B1" s="3" t="s">
        <v>9</v>
      </c>
      <c r="C1" s="1" t="s">
        <v>0</v>
      </c>
      <c r="D1" s="9" t="s">
        <v>1</v>
      </c>
      <c r="E1" s="1" t="s">
        <v>2</v>
      </c>
      <c r="F1" s="1" t="s">
        <v>3</v>
      </c>
      <c r="G1" s="1" t="s">
        <v>4</v>
      </c>
      <c r="H1" s="1" t="s">
        <v>7</v>
      </c>
      <c r="I1" s="1" t="s">
        <v>6</v>
      </c>
    </row>
    <row r="2" spans="1:9" x14ac:dyDescent="0.2">
      <c r="A2" t="s">
        <v>10</v>
      </c>
      <c r="B2" s="2">
        <v>45295</v>
      </c>
      <c r="C2" s="11">
        <v>2701</v>
      </c>
      <c r="D2" s="10">
        <v>14</v>
      </c>
      <c r="E2" s="1">
        <f>+C2*D2</f>
        <v>37814</v>
      </c>
      <c r="F2" s="1">
        <v>20000</v>
      </c>
      <c r="G2" s="1">
        <f>+E2+F2</f>
        <v>57814</v>
      </c>
      <c r="H2" s="1">
        <f>+G2*8%</f>
        <v>4625.12</v>
      </c>
      <c r="I2" s="1">
        <f>+G2+H2</f>
        <v>62439.12</v>
      </c>
    </row>
    <row r="3" spans="1:9" x14ac:dyDescent="0.2">
      <c r="A3" t="s">
        <v>14</v>
      </c>
      <c r="B3" s="2">
        <v>45295</v>
      </c>
      <c r="C3" s="11">
        <v>3153</v>
      </c>
      <c r="D3" s="10">
        <v>4</v>
      </c>
      <c r="E3" s="1">
        <f>+C3*D3</f>
        <v>12612</v>
      </c>
      <c r="F3" s="1">
        <v>20000</v>
      </c>
      <c r="G3" s="1">
        <f>+E3+F3</f>
        <v>32612</v>
      </c>
      <c r="H3" s="1">
        <f t="shared" ref="H3:H18" si="0">+G3*8%</f>
        <v>2608.96</v>
      </c>
      <c r="I3" s="1">
        <f>+G3+H3</f>
        <v>35220.959999999999</v>
      </c>
    </row>
    <row r="4" spans="1:9" x14ac:dyDescent="0.2">
      <c r="A4" t="s">
        <v>11</v>
      </c>
      <c r="B4" s="2">
        <v>45295</v>
      </c>
      <c r="C4" s="11">
        <v>4054</v>
      </c>
      <c r="D4" s="10">
        <v>5.3</v>
      </c>
      <c r="E4" s="1">
        <f>+C4*D4</f>
        <v>21486.2</v>
      </c>
      <c r="F4" s="1">
        <v>20000</v>
      </c>
      <c r="G4" s="1">
        <f>+E4+F4</f>
        <v>41486.199999999997</v>
      </c>
      <c r="H4" s="1">
        <f t="shared" si="0"/>
        <v>3318.8959999999997</v>
      </c>
      <c r="I4" s="1">
        <f>+G4+H4</f>
        <v>44805.095999999998</v>
      </c>
    </row>
    <row r="5" spans="1:9" x14ac:dyDescent="0.2">
      <c r="A5" t="s">
        <v>12</v>
      </c>
      <c r="B5" s="2">
        <v>45295</v>
      </c>
      <c r="C5" s="11">
        <v>4054</v>
      </c>
      <c r="D5" s="10">
        <v>8</v>
      </c>
      <c r="E5" s="1">
        <f>+C5*D5</f>
        <v>32432</v>
      </c>
      <c r="F5" s="1">
        <v>20000</v>
      </c>
      <c r="G5" s="1">
        <f>+E5+F5</f>
        <v>52432</v>
      </c>
      <c r="H5" s="1">
        <f t="shared" si="0"/>
        <v>4194.5600000000004</v>
      </c>
      <c r="I5" s="1">
        <f>+G5+H5</f>
        <v>56626.559999999998</v>
      </c>
    </row>
    <row r="6" spans="1:9" x14ac:dyDescent="0.2">
      <c r="A6" t="s">
        <v>13</v>
      </c>
      <c r="B6" s="2">
        <v>45295</v>
      </c>
      <c r="C6" s="11">
        <v>5520</v>
      </c>
      <c r="D6" s="10">
        <v>39.5</v>
      </c>
      <c r="E6" s="1">
        <f t="shared" ref="E6:E18" si="1">+C6*D6</f>
        <v>218040</v>
      </c>
      <c r="F6" s="1">
        <v>20000</v>
      </c>
      <c r="G6" s="1">
        <f t="shared" ref="G6:G18" si="2">+E6+F6</f>
        <v>238040</v>
      </c>
      <c r="H6" s="1">
        <f t="shared" si="0"/>
        <v>19043.2</v>
      </c>
      <c r="I6" s="1">
        <f t="shared" ref="I6:I18" si="3">+G6+H6</f>
        <v>257083.2</v>
      </c>
    </row>
    <row r="7" spans="1:9" x14ac:dyDescent="0.2">
      <c r="A7" t="s">
        <v>11</v>
      </c>
      <c r="B7" s="2">
        <v>45307</v>
      </c>
      <c r="C7" s="11">
        <v>4054</v>
      </c>
      <c r="D7" s="10">
        <v>83</v>
      </c>
      <c r="E7" s="1">
        <f t="shared" si="1"/>
        <v>336482</v>
      </c>
      <c r="F7" s="1">
        <v>20000</v>
      </c>
      <c r="G7" s="1">
        <f t="shared" si="2"/>
        <v>356482</v>
      </c>
      <c r="H7" s="1">
        <f t="shared" si="0"/>
        <v>28518.560000000001</v>
      </c>
      <c r="I7" s="1">
        <f t="shared" si="3"/>
        <v>385000.56</v>
      </c>
    </row>
    <row r="8" spans="1:9" x14ac:dyDescent="0.2">
      <c r="A8" t="s">
        <v>11</v>
      </c>
      <c r="B8" s="2">
        <v>45304</v>
      </c>
      <c r="C8" s="11">
        <v>4054</v>
      </c>
      <c r="D8" s="10">
        <v>33</v>
      </c>
      <c r="E8" s="1">
        <f t="shared" si="1"/>
        <v>133782</v>
      </c>
      <c r="F8" s="1">
        <v>20000</v>
      </c>
      <c r="G8" s="1">
        <f t="shared" si="2"/>
        <v>153782</v>
      </c>
      <c r="H8" s="1">
        <f t="shared" si="0"/>
        <v>12302.56</v>
      </c>
      <c r="I8" s="1">
        <f t="shared" si="3"/>
        <v>166084.56</v>
      </c>
    </row>
    <row r="9" spans="1:9" x14ac:dyDescent="0.2">
      <c r="A9" t="s">
        <v>12</v>
      </c>
      <c r="B9" s="2">
        <v>45304</v>
      </c>
      <c r="C9" s="11">
        <v>4054</v>
      </c>
      <c r="D9" s="10">
        <v>10</v>
      </c>
      <c r="E9" s="1">
        <f t="shared" si="1"/>
        <v>40540</v>
      </c>
      <c r="F9" s="1">
        <v>20000</v>
      </c>
      <c r="G9" s="1">
        <f t="shared" si="2"/>
        <v>60540</v>
      </c>
      <c r="H9" s="1">
        <f t="shared" si="0"/>
        <v>4843.2</v>
      </c>
      <c r="I9" s="1">
        <f t="shared" si="3"/>
        <v>65383.199999999997</v>
      </c>
    </row>
    <row r="10" spans="1:9" x14ac:dyDescent="0.2">
      <c r="A10" t="s">
        <v>12</v>
      </c>
      <c r="B10" s="2">
        <v>45307</v>
      </c>
      <c r="C10" s="11">
        <v>4054</v>
      </c>
      <c r="D10" s="10">
        <v>37</v>
      </c>
      <c r="E10" s="1">
        <f t="shared" si="1"/>
        <v>149998</v>
      </c>
      <c r="F10" s="1">
        <v>20000</v>
      </c>
      <c r="G10" s="1">
        <f t="shared" si="2"/>
        <v>169998</v>
      </c>
      <c r="H10" s="1">
        <f t="shared" si="0"/>
        <v>13599.84</v>
      </c>
      <c r="I10" s="1">
        <f t="shared" si="3"/>
        <v>183597.84</v>
      </c>
    </row>
    <row r="11" spans="1:9" x14ac:dyDescent="0.2">
      <c r="A11" t="s">
        <v>13</v>
      </c>
      <c r="B11" s="2">
        <v>45307</v>
      </c>
      <c r="C11" s="11">
        <v>5520</v>
      </c>
      <c r="D11" s="10">
        <v>40</v>
      </c>
      <c r="E11" s="1">
        <f t="shared" si="1"/>
        <v>220800</v>
      </c>
      <c r="F11" s="1">
        <v>20000</v>
      </c>
      <c r="G11" s="1">
        <f t="shared" si="2"/>
        <v>240800</v>
      </c>
      <c r="H11" s="1">
        <f t="shared" si="0"/>
        <v>19264</v>
      </c>
      <c r="I11" s="1">
        <f t="shared" si="3"/>
        <v>260064</v>
      </c>
    </row>
    <row r="12" spans="1:9" x14ac:dyDescent="0.2">
      <c r="A12" t="s">
        <v>10</v>
      </c>
      <c r="B12" s="2">
        <v>45309</v>
      </c>
      <c r="C12" s="11">
        <v>2701</v>
      </c>
      <c r="D12" s="10">
        <v>28</v>
      </c>
      <c r="E12" s="1">
        <f t="shared" si="1"/>
        <v>75628</v>
      </c>
      <c r="F12" s="1">
        <v>20000</v>
      </c>
      <c r="G12" s="1">
        <f t="shared" si="2"/>
        <v>95628</v>
      </c>
      <c r="H12" s="1">
        <f t="shared" si="0"/>
        <v>7650.24</v>
      </c>
      <c r="I12" s="1">
        <f t="shared" si="3"/>
        <v>103278.24</v>
      </c>
    </row>
    <row r="13" spans="1:9" s="1" customFormat="1" x14ac:dyDescent="0.2">
      <c r="A13" t="s">
        <v>13</v>
      </c>
      <c r="B13" s="2">
        <v>45314</v>
      </c>
      <c r="C13" s="11">
        <v>5520</v>
      </c>
      <c r="D13" s="10">
        <v>21</v>
      </c>
      <c r="E13" s="1">
        <f t="shared" si="1"/>
        <v>115920</v>
      </c>
      <c r="F13" s="1">
        <v>20000</v>
      </c>
      <c r="G13" s="1">
        <f t="shared" si="2"/>
        <v>135920</v>
      </c>
      <c r="H13" s="1">
        <f t="shared" si="0"/>
        <v>10873.6</v>
      </c>
      <c r="I13" s="1">
        <f t="shared" si="3"/>
        <v>146793.60000000001</v>
      </c>
    </row>
    <row r="14" spans="1:9" s="1" customFormat="1" x14ac:dyDescent="0.2">
      <c r="A14" t="s">
        <v>10</v>
      </c>
      <c r="B14" s="2">
        <v>45316</v>
      </c>
      <c r="C14" s="11">
        <v>2701</v>
      </c>
      <c r="D14" s="10">
        <v>75</v>
      </c>
      <c r="E14" s="1">
        <f t="shared" ref="E14:E15" si="4">+C14*D14</f>
        <v>202575</v>
      </c>
      <c r="F14" s="1">
        <v>20000</v>
      </c>
      <c r="G14" s="1">
        <f t="shared" ref="G14:G15" si="5">+E14+F14</f>
        <v>222575</v>
      </c>
      <c r="H14" s="1">
        <f t="shared" ref="H14:H15" si="6">+G14*8%</f>
        <v>17806</v>
      </c>
      <c r="I14" s="1">
        <f t="shared" ref="I14:I15" si="7">+G14+H14</f>
        <v>240381</v>
      </c>
    </row>
    <row r="15" spans="1:9" s="1" customFormat="1" x14ac:dyDescent="0.2">
      <c r="A15" t="s">
        <v>10</v>
      </c>
      <c r="B15" s="2">
        <v>45318</v>
      </c>
      <c r="C15" s="11">
        <v>2701</v>
      </c>
      <c r="D15" s="10">
        <v>100</v>
      </c>
      <c r="E15" s="1">
        <f t="shared" si="4"/>
        <v>270100</v>
      </c>
      <c r="F15" s="1">
        <v>20000</v>
      </c>
      <c r="G15" s="1">
        <f t="shared" si="5"/>
        <v>290100</v>
      </c>
      <c r="H15" s="1">
        <f t="shared" si="6"/>
        <v>23208</v>
      </c>
      <c r="I15" s="1">
        <f t="shared" si="7"/>
        <v>313308</v>
      </c>
    </row>
    <row r="16" spans="1:9" s="1" customFormat="1" x14ac:dyDescent="0.2">
      <c r="A16" t="s">
        <v>14</v>
      </c>
      <c r="B16" s="2">
        <v>45318</v>
      </c>
      <c r="C16" s="11">
        <v>3153</v>
      </c>
      <c r="D16" s="10">
        <v>10</v>
      </c>
      <c r="E16" s="1">
        <f t="shared" si="1"/>
        <v>31530</v>
      </c>
      <c r="F16" s="1">
        <v>20000</v>
      </c>
      <c r="G16" s="1">
        <f t="shared" si="2"/>
        <v>51530</v>
      </c>
      <c r="H16" s="1">
        <f t="shared" si="0"/>
        <v>4122.3999999999996</v>
      </c>
      <c r="I16" s="1">
        <f t="shared" si="3"/>
        <v>55652.4</v>
      </c>
    </row>
    <row r="17" spans="1:9" s="1" customFormat="1" x14ac:dyDescent="0.2">
      <c r="A17" t="s">
        <v>12</v>
      </c>
      <c r="B17" s="2">
        <v>45321</v>
      </c>
      <c r="C17" s="11">
        <v>4054</v>
      </c>
      <c r="D17" s="10">
        <v>53</v>
      </c>
      <c r="E17" s="1">
        <f t="shared" si="1"/>
        <v>214862</v>
      </c>
      <c r="F17" s="1">
        <v>20000</v>
      </c>
      <c r="G17" s="1">
        <f t="shared" si="2"/>
        <v>234862</v>
      </c>
      <c r="H17" s="1">
        <f t="shared" si="0"/>
        <v>18788.96</v>
      </c>
      <c r="I17" s="1">
        <f t="shared" si="3"/>
        <v>253650.96</v>
      </c>
    </row>
    <row r="18" spans="1:9" s="1" customFormat="1" x14ac:dyDescent="0.2">
      <c r="A18" t="s">
        <v>13</v>
      </c>
      <c r="B18" s="2">
        <v>45321</v>
      </c>
      <c r="C18" s="11">
        <v>5520</v>
      </c>
      <c r="D18" s="10">
        <v>116</v>
      </c>
      <c r="E18" s="1">
        <f t="shared" si="1"/>
        <v>640320</v>
      </c>
      <c r="F18" s="1">
        <v>20000</v>
      </c>
      <c r="G18" s="1">
        <f t="shared" si="2"/>
        <v>660320</v>
      </c>
      <c r="H18" s="1">
        <f t="shared" si="0"/>
        <v>52825.599999999999</v>
      </c>
      <c r="I18" s="1">
        <f t="shared" si="3"/>
        <v>713145.6</v>
      </c>
    </row>
    <row r="19" spans="1:9" s="1" customFormat="1" x14ac:dyDescent="0.2">
      <c r="A19"/>
      <c r="B19" s="2"/>
      <c r="D19" s="5"/>
      <c r="G19" s="1">
        <f>SUM(G2:G18)</f>
        <v>3094921.2</v>
      </c>
      <c r="H19" s="1">
        <f>SUM(H2:H18)</f>
        <v>247593.696</v>
      </c>
      <c r="I19" s="1">
        <f>SUM(I2:I18)</f>
        <v>3342514.8960000002</v>
      </c>
    </row>
  </sheetData>
  <autoFilter ref="A1:I19" xr:uid="{00000000-0009-0000-0000-000007000000}"/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7"/>
  <sheetViews>
    <sheetView workbookViewId="0"/>
  </sheetViews>
  <sheetFormatPr defaultRowHeight="14.25" x14ac:dyDescent="0.2"/>
  <cols>
    <col min="1" max="1" width="13.625" customWidth="1"/>
    <col min="2" max="2" width="15.875" style="2" customWidth="1"/>
    <col min="3" max="3" width="12.75" style="1" bestFit="1" customWidth="1"/>
    <col min="4" max="4" width="16.25" style="5" bestFit="1" customWidth="1"/>
    <col min="5" max="5" width="21" style="1" bestFit="1" customWidth="1"/>
    <col min="6" max="6" width="16.125" style="1" bestFit="1" customWidth="1"/>
    <col min="7" max="7" width="15.75" style="1" bestFit="1" customWidth="1"/>
    <col min="8" max="8" width="12.125" style="1" customWidth="1"/>
    <col min="9" max="9" width="20.625" style="1" customWidth="1"/>
    <col min="10" max="10" width="11.125" style="1" bestFit="1" customWidth="1"/>
    <col min="11" max="11" width="12.125" style="1" bestFit="1" customWidth="1"/>
    <col min="12" max="12" width="12.125" bestFit="1" customWidth="1"/>
    <col min="13" max="13" width="11.125" bestFit="1" customWidth="1"/>
  </cols>
  <sheetData>
    <row r="1" spans="1:9" ht="28.5" x14ac:dyDescent="0.2">
      <c r="A1" t="s">
        <v>8</v>
      </c>
      <c r="B1" s="3" t="s">
        <v>9</v>
      </c>
      <c r="C1" s="1" t="s">
        <v>0</v>
      </c>
      <c r="D1" s="9" t="s">
        <v>1</v>
      </c>
      <c r="E1" s="1" t="s">
        <v>2</v>
      </c>
      <c r="F1" s="1" t="s">
        <v>3</v>
      </c>
      <c r="G1" s="1" t="s">
        <v>4</v>
      </c>
      <c r="H1" s="1" t="s">
        <v>7</v>
      </c>
      <c r="I1" s="1" t="s">
        <v>6</v>
      </c>
    </row>
    <row r="2" spans="1:9" x14ac:dyDescent="0.2">
      <c r="A2" t="s">
        <v>14</v>
      </c>
      <c r="B2" s="2">
        <v>45323</v>
      </c>
      <c r="C2" s="11">
        <v>3153</v>
      </c>
      <c r="D2" s="10">
        <v>15</v>
      </c>
      <c r="E2" s="1">
        <f>+C2*D2</f>
        <v>47295</v>
      </c>
      <c r="F2" s="1">
        <v>20000</v>
      </c>
      <c r="G2" s="1">
        <f>+E2+F2</f>
        <v>67295</v>
      </c>
      <c r="H2" s="1">
        <f>+G2*8%</f>
        <v>5383.6</v>
      </c>
      <c r="I2" s="1">
        <f>+G2+H2</f>
        <v>72678.600000000006</v>
      </c>
    </row>
    <row r="3" spans="1:9" x14ac:dyDescent="0.2">
      <c r="A3" t="s">
        <v>14</v>
      </c>
      <c r="B3" s="2">
        <v>45328</v>
      </c>
      <c r="C3" s="11">
        <v>3153</v>
      </c>
      <c r="D3" s="10">
        <v>9</v>
      </c>
      <c r="E3" s="1">
        <f>+C3*D3</f>
        <v>28377</v>
      </c>
      <c r="F3" s="1">
        <v>20000</v>
      </c>
      <c r="G3" s="1">
        <f>+E3+F3</f>
        <v>48377</v>
      </c>
      <c r="H3" s="1">
        <f t="shared" ref="H3:H6" si="0">+G3*8%</f>
        <v>3870.16</v>
      </c>
      <c r="I3" s="1">
        <f>+G3+H3</f>
        <v>52247.16</v>
      </c>
    </row>
    <row r="4" spans="1:9" x14ac:dyDescent="0.2">
      <c r="A4" t="s">
        <v>11</v>
      </c>
      <c r="B4" s="2">
        <v>45325</v>
      </c>
      <c r="C4" s="11">
        <v>4054</v>
      </c>
      <c r="D4" s="10">
        <v>8</v>
      </c>
      <c r="E4" s="1">
        <f>+C4*D4</f>
        <v>32432</v>
      </c>
      <c r="F4" s="1">
        <v>20000</v>
      </c>
      <c r="G4" s="1">
        <f>+E4+F4</f>
        <v>52432</v>
      </c>
      <c r="H4" s="1">
        <f t="shared" si="0"/>
        <v>4194.5600000000004</v>
      </c>
      <c r="I4" s="1">
        <f>+G4+H4</f>
        <v>56626.559999999998</v>
      </c>
    </row>
    <row r="5" spans="1:9" x14ac:dyDescent="0.2">
      <c r="A5" t="s">
        <v>13</v>
      </c>
      <c r="B5" s="2">
        <v>45351</v>
      </c>
      <c r="C5" s="11">
        <v>5520</v>
      </c>
      <c r="D5" s="10">
        <v>43</v>
      </c>
      <c r="E5" s="1">
        <f>+C5*D5</f>
        <v>237360</v>
      </c>
      <c r="F5" s="1">
        <v>20000</v>
      </c>
      <c r="G5" s="1">
        <f>+E5+F5</f>
        <v>257360</v>
      </c>
      <c r="H5" s="1">
        <f t="shared" si="0"/>
        <v>20588.8</v>
      </c>
      <c r="I5" s="1">
        <f>+G5+H5</f>
        <v>277948.79999999999</v>
      </c>
    </row>
    <row r="6" spans="1:9" x14ac:dyDescent="0.2">
      <c r="A6" t="s">
        <v>14</v>
      </c>
      <c r="B6" s="2">
        <v>45351</v>
      </c>
      <c r="C6" s="11">
        <v>3153</v>
      </c>
      <c r="D6" s="10">
        <v>6.5</v>
      </c>
      <c r="E6" s="1">
        <f t="shared" ref="E6" si="1">+C6*D6</f>
        <v>20494.5</v>
      </c>
      <c r="F6" s="1">
        <v>20000</v>
      </c>
      <c r="G6" s="1">
        <f t="shared" ref="G6" si="2">+E6+F6</f>
        <v>40494.5</v>
      </c>
      <c r="H6" s="1">
        <f t="shared" si="0"/>
        <v>3239.56</v>
      </c>
      <c r="I6" s="1">
        <f t="shared" ref="I6" si="3">+G6+H6</f>
        <v>43734.06</v>
      </c>
    </row>
    <row r="7" spans="1:9" s="1" customFormat="1" x14ac:dyDescent="0.2">
      <c r="A7"/>
      <c r="B7" s="2"/>
      <c r="D7" s="5"/>
      <c r="G7" s="1">
        <f>SUM(G2:G6)</f>
        <v>465958.5</v>
      </c>
      <c r="H7" s="1">
        <f>SUM(H2:H6)</f>
        <v>37276.679999999993</v>
      </c>
      <c r="I7" s="1">
        <f>SUM(I2:I6)</f>
        <v>503235.18</v>
      </c>
    </row>
  </sheetData>
  <autoFilter ref="A1:I7" xr:uid="{00000000-0009-0000-0000-000008000000}"/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T06.2023</vt:lpstr>
      <vt:lpstr>T07.2023</vt:lpstr>
      <vt:lpstr>T08.2023</vt:lpstr>
      <vt:lpstr>T09.2023</vt:lpstr>
      <vt:lpstr>T10.2023</vt:lpstr>
      <vt:lpstr>T11.2023</vt:lpstr>
      <vt:lpstr>T12.2023</vt:lpstr>
      <vt:lpstr>T01.2024</vt:lpstr>
      <vt:lpstr>T02.2024</vt:lpstr>
      <vt:lpstr>T03.2024</vt:lpstr>
      <vt:lpstr>T04.2024</vt:lpstr>
      <vt:lpstr>T05.2024</vt:lpstr>
      <vt:lpstr>T06.2024</vt:lpstr>
      <vt:lpstr>T07.2024</vt:lpstr>
      <vt:lpstr>T08.2024</vt:lpstr>
      <vt:lpstr>T09.2024</vt:lpstr>
      <vt:lpstr>T10.2024</vt:lpstr>
      <vt:lpstr>T11.2024</vt:lpstr>
      <vt:lpstr>T12.2024</vt:lpstr>
      <vt:lpstr>T01.2025</vt:lpstr>
      <vt:lpstr>T02.2025</vt:lpstr>
      <vt:lpstr>T03.2025</vt:lpstr>
      <vt:lpstr>T04.2025</vt:lpstr>
      <vt:lpstr>T05.2025</vt:lpstr>
      <vt:lpstr>T06.2025</vt:lpstr>
      <vt:lpstr>T07.2025</vt:lpstr>
      <vt:lpstr>T09.2025</vt:lpstr>
      <vt:lpstr>T11.2025</vt:lpstr>
      <vt:lpstr>T01.2026</vt:lpstr>
      <vt:lpstr>T02.2026</vt:lpstr>
      <vt:lpstr>T03.2026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2023-07-05T10:49:15Z</dcterms:created>
  <dcterms:modified xsi:type="dcterms:W3CDTF">2026-04-11T03:13:01Z</dcterms:modified>
</cp:coreProperties>
</file>