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"/>
    </mc:Choice>
  </mc:AlternateContent>
  <bookViews>
    <workbookView xWindow="1005" yWindow="1005" windowWidth="15000" windowHeight="10005" activeTab="1"/>
  </bookViews>
  <sheets>
    <sheet name="Báo cáo" sheetId="1" r:id="rId1"/>
    <sheet name="Báo cáo (2)" sheetId="2" r:id="rId2"/>
  </sheets>
  <externalReferences>
    <externalReference r:id="rId3"/>
  </externalReferences>
  <definedNames>
    <definedName name="_xlnm._FilterDatabase" localSheetId="1" hidden="1">'Báo cáo (2)'!$A$1:$X$917</definedName>
  </definedNames>
  <calcPr calcId="162913"/>
</workbook>
</file>

<file path=xl/calcChain.xml><?xml version="1.0" encoding="utf-8"?>
<calcChain xmlns="http://schemas.openxmlformats.org/spreadsheetml/2006/main">
  <c r="E922" i="2" l="1"/>
  <c r="Q868" i="2"/>
  <c r="S868" i="2"/>
  <c r="U868" i="2"/>
  <c r="Q869" i="2"/>
  <c r="S869" i="2"/>
  <c r="U869" i="2"/>
  <c r="Q870" i="2"/>
  <c r="S870" i="2"/>
  <c r="U870" i="2"/>
  <c r="Q871" i="2"/>
  <c r="S871" i="2"/>
  <c r="U871" i="2"/>
  <c r="Q872" i="2"/>
  <c r="S872" i="2"/>
  <c r="U872" i="2"/>
  <c r="Q873" i="2"/>
  <c r="S873" i="2"/>
  <c r="U873" i="2"/>
  <c r="Q874" i="2"/>
  <c r="S874" i="2"/>
  <c r="U874" i="2"/>
  <c r="Q875" i="2"/>
  <c r="S875" i="2"/>
  <c r="U875" i="2"/>
  <c r="Q876" i="2"/>
  <c r="S876" i="2"/>
  <c r="U876" i="2"/>
  <c r="Q877" i="2"/>
  <c r="S877" i="2"/>
  <c r="U877" i="2"/>
  <c r="Q878" i="2"/>
  <c r="S878" i="2"/>
  <c r="U878" i="2"/>
  <c r="Q879" i="2"/>
  <c r="S879" i="2"/>
  <c r="U879" i="2"/>
  <c r="Q880" i="2"/>
  <c r="S880" i="2"/>
  <c r="U880" i="2"/>
  <c r="Q881" i="2"/>
  <c r="S881" i="2"/>
  <c r="U881" i="2"/>
  <c r="Q882" i="2"/>
  <c r="S882" i="2"/>
  <c r="U882" i="2"/>
  <c r="Q883" i="2"/>
  <c r="S883" i="2"/>
  <c r="U883" i="2"/>
  <c r="Q884" i="2"/>
  <c r="S884" i="2"/>
  <c r="U884" i="2"/>
  <c r="Q885" i="2"/>
  <c r="S885" i="2"/>
  <c r="U885" i="2"/>
  <c r="Q886" i="2"/>
  <c r="S886" i="2"/>
  <c r="U886" i="2"/>
  <c r="Q887" i="2"/>
  <c r="S887" i="2"/>
  <c r="U887" i="2"/>
  <c r="Q888" i="2"/>
  <c r="S888" i="2"/>
  <c r="U888" i="2"/>
  <c r="Q889" i="2"/>
  <c r="S889" i="2"/>
  <c r="U889" i="2"/>
  <c r="Q890" i="2"/>
  <c r="S890" i="2"/>
  <c r="U890" i="2"/>
  <c r="Q891" i="2"/>
  <c r="S891" i="2"/>
  <c r="U891" i="2"/>
  <c r="Q892" i="2"/>
  <c r="S892" i="2"/>
  <c r="U892" i="2"/>
  <c r="Q893" i="2"/>
  <c r="S893" i="2"/>
  <c r="U893" i="2"/>
  <c r="Q894" i="2"/>
  <c r="S894" i="2"/>
  <c r="U894" i="2"/>
  <c r="Q895" i="2"/>
  <c r="S895" i="2"/>
  <c r="U895" i="2"/>
  <c r="Q896" i="2"/>
  <c r="S896" i="2"/>
  <c r="U896" i="2"/>
  <c r="Q897" i="2"/>
  <c r="S897" i="2"/>
  <c r="U897" i="2"/>
  <c r="Q898" i="2"/>
  <c r="S898" i="2"/>
  <c r="U898" i="2"/>
  <c r="Q899" i="2"/>
  <c r="S899" i="2"/>
  <c r="U899" i="2"/>
  <c r="Q900" i="2"/>
  <c r="S900" i="2"/>
  <c r="U900" i="2"/>
  <c r="Q901" i="2"/>
  <c r="S901" i="2"/>
  <c r="U901" i="2"/>
  <c r="Q902" i="2"/>
  <c r="S902" i="2"/>
  <c r="U902" i="2"/>
  <c r="Q903" i="2"/>
  <c r="S903" i="2"/>
  <c r="U903" i="2"/>
  <c r="Q904" i="2"/>
  <c r="S904" i="2"/>
  <c r="U904" i="2"/>
  <c r="Q905" i="2"/>
  <c r="S905" i="2"/>
  <c r="U905" i="2"/>
  <c r="Q906" i="2"/>
  <c r="S906" i="2"/>
  <c r="U906" i="2"/>
  <c r="Q907" i="2"/>
  <c r="S907" i="2"/>
  <c r="U907" i="2"/>
  <c r="Q908" i="2"/>
  <c r="S908" i="2"/>
  <c r="U908" i="2"/>
  <c r="Q909" i="2"/>
  <c r="S909" i="2"/>
  <c r="U909" i="2"/>
  <c r="Q910" i="2"/>
  <c r="S910" i="2"/>
  <c r="U910" i="2"/>
  <c r="Q911" i="2"/>
  <c r="S911" i="2"/>
  <c r="U911" i="2"/>
  <c r="Q912" i="2"/>
  <c r="S912" i="2"/>
  <c r="U912" i="2"/>
  <c r="Q913" i="2"/>
  <c r="S913" i="2"/>
  <c r="U913" i="2"/>
  <c r="Q914" i="2"/>
  <c r="S914" i="2"/>
  <c r="U914" i="2"/>
  <c r="Q915" i="2"/>
  <c r="S915" i="2"/>
  <c r="U915" i="2"/>
  <c r="Q916" i="2"/>
  <c r="S916" i="2"/>
  <c r="U916" i="2"/>
  <c r="Q917" i="2"/>
  <c r="S917" i="2"/>
  <c r="U917" i="2"/>
  <c r="L868" i="2"/>
  <c r="N868" i="2"/>
  <c r="L869" i="2"/>
  <c r="M869" i="2" s="1"/>
  <c r="N869" i="2"/>
  <c r="L870" i="2"/>
  <c r="N870" i="2"/>
  <c r="L871" i="2"/>
  <c r="N871" i="2"/>
  <c r="L872" i="2"/>
  <c r="M872" i="2" s="1"/>
  <c r="N872" i="2"/>
  <c r="L873" i="2"/>
  <c r="N873" i="2"/>
  <c r="L874" i="2"/>
  <c r="M874" i="2" s="1"/>
  <c r="N874" i="2"/>
  <c r="L875" i="2"/>
  <c r="M875" i="2" s="1"/>
  <c r="N875" i="2"/>
  <c r="L876" i="2"/>
  <c r="N876" i="2"/>
  <c r="L877" i="2"/>
  <c r="N877" i="2"/>
  <c r="L878" i="2"/>
  <c r="N878" i="2"/>
  <c r="L879" i="2"/>
  <c r="N879" i="2"/>
  <c r="L880" i="2"/>
  <c r="N880" i="2"/>
  <c r="L881" i="2"/>
  <c r="N881" i="2"/>
  <c r="L882" i="2"/>
  <c r="N882" i="2"/>
  <c r="L883" i="2"/>
  <c r="M883" i="2" s="1"/>
  <c r="N883" i="2"/>
  <c r="L884" i="2"/>
  <c r="N884" i="2"/>
  <c r="L885" i="2"/>
  <c r="M885" i="2" s="1"/>
  <c r="N885" i="2"/>
  <c r="L886" i="2"/>
  <c r="N886" i="2"/>
  <c r="L887" i="2"/>
  <c r="M887" i="2" s="1"/>
  <c r="N887" i="2"/>
  <c r="L888" i="2"/>
  <c r="N888" i="2"/>
  <c r="L889" i="2"/>
  <c r="N889" i="2"/>
  <c r="L890" i="2"/>
  <c r="M890" i="2" s="1"/>
  <c r="N890" i="2"/>
  <c r="L891" i="2"/>
  <c r="M891" i="2" s="1"/>
  <c r="N891" i="2"/>
  <c r="L892" i="2"/>
  <c r="N892" i="2"/>
  <c r="L893" i="2"/>
  <c r="M893" i="2" s="1"/>
  <c r="N893" i="2"/>
  <c r="L894" i="2"/>
  <c r="N894" i="2"/>
  <c r="L895" i="2"/>
  <c r="N895" i="2"/>
  <c r="L896" i="2"/>
  <c r="M896" i="2" s="1"/>
  <c r="N896" i="2"/>
  <c r="L897" i="2"/>
  <c r="N897" i="2"/>
  <c r="L898" i="2"/>
  <c r="N898" i="2"/>
  <c r="L899" i="2"/>
  <c r="M899" i="2" s="1"/>
  <c r="N899" i="2"/>
  <c r="L900" i="2"/>
  <c r="N900" i="2"/>
  <c r="L901" i="2"/>
  <c r="M901" i="2" s="1"/>
  <c r="N901" i="2"/>
  <c r="L902" i="2"/>
  <c r="N902" i="2"/>
  <c r="L903" i="2"/>
  <c r="M903" i="2" s="1"/>
  <c r="N903" i="2"/>
  <c r="L904" i="2"/>
  <c r="N904" i="2"/>
  <c r="L905" i="2"/>
  <c r="N905" i="2"/>
  <c r="L906" i="2"/>
  <c r="M906" i="2" s="1"/>
  <c r="N906" i="2"/>
  <c r="L907" i="2"/>
  <c r="M907" i="2" s="1"/>
  <c r="N907" i="2"/>
  <c r="L908" i="2"/>
  <c r="M908" i="2" s="1"/>
  <c r="N908" i="2"/>
  <c r="L909" i="2"/>
  <c r="M909" i="2" s="1"/>
  <c r="N909" i="2"/>
  <c r="L910" i="2"/>
  <c r="N910" i="2"/>
  <c r="L911" i="2"/>
  <c r="M911" i="2"/>
  <c r="N911" i="2"/>
  <c r="L912" i="2"/>
  <c r="M912" i="2" s="1"/>
  <c r="N912" i="2"/>
  <c r="L913" i="2"/>
  <c r="N913" i="2"/>
  <c r="L914" i="2"/>
  <c r="N914" i="2"/>
  <c r="L915" i="2"/>
  <c r="M915" i="2" s="1"/>
  <c r="N915" i="2"/>
  <c r="L916" i="2"/>
  <c r="N916" i="2"/>
  <c r="L917" i="2"/>
  <c r="M917" i="2" s="1"/>
  <c r="N917" i="2"/>
  <c r="H869" i="2"/>
  <c r="H870" i="2"/>
  <c r="H871" i="2"/>
  <c r="M871" i="2" s="1"/>
  <c r="H872" i="2"/>
  <c r="H873" i="2"/>
  <c r="H874" i="2"/>
  <c r="H875" i="2"/>
  <c r="H876" i="2"/>
  <c r="H877" i="2"/>
  <c r="H878" i="2"/>
  <c r="H879" i="2"/>
  <c r="M879" i="2" s="1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M895" i="2" s="1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868" i="2"/>
  <c r="M868" i="2" s="1"/>
  <c r="M916" i="2" l="1"/>
  <c r="M900" i="2"/>
  <c r="M884" i="2"/>
  <c r="M905" i="2"/>
  <c r="M889" i="2"/>
  <c r="M873" i="2"/>
  <c r="M910" i="2"/>
  <c r="M894" i="2"/>
  <c r="M878" i="2"/>
  <c r="M904" i="2"/>
  <c r="M888" i="2"/>
  <c r="M877" i="2"/>
  <c r="M914" i="2"/>
  <c r="M898" i="2"/>
  <c r="M882" i="2"/>
  <c r="M876" i="2"/>
  <c r="M913" i="2"/>
  <c r="M897" i="2"/>
  <c r="M881" i="2"/>
  <c r="M892" i="2"/>
  <c r="M902" i="2"/>
  <c r="M886" i="2"/>
  <c r="M880" i="2"/>
  <c r="M870" i="2"/>
  <c r="U867" i="2"/>
  <c r="S867" i="2"/>
  <c r="Q867" i="2"/>
  <c r="N867" i="2"/>
  <c r="L867" i="2"/>
  <c r="M867" i="2" s="1"/>
  <c r="U866" i="2"/>
  <c r="S866" i="2"/>
  <c r="Q866" i="2"/>
  <c r="N866" i="2"/>
  <c r="L866" i="2"/>
  <c r="M866" i="2" s="1"/>
  <c r="U865" i="2"/>
  <c r="S865" i="2"/>
  <c r="Q865" i="2"/>
  <c r="N865" i="2"/>
  <c r="L865" i="2"/>
  <c r="M865" i="2" s="1"/>
  <c r="U864" i="2"/>
  <c r="S864" i="2"/>
  <c r="Q864" i="2"/>
  <c r="N864" i="2"/>
  <c r="L864" i="2"/>
  <c r="M864" i="2" s="1"/>
  <c r="U863" i="2"/>
  <c r="S863" i="2"/>
  <c r="Q863" i="2"/>
  <c r="N863" i="2"/>
  <c r="L863" i="2"/>
  <c r="M863" i="2" s="1"/>
  <c r="U862" i="2"/>
  <c r="S862" i="2"/>
  <c r="Q862" i="2"/>
  <c r="N862" i="2"/>
  <c r="L862" i="2"/>
  <c r="M862" i="2" s="1"/>
  <c r="U861" i="2"/>
  <c r="S861" i="2"/>
  <c r="Q861" i="2"/>
  <c r="N861" i="2"/>
  <c r="L861" i="2"/>
  <c r="M861" i="2" s="1"/>
  <c r="U860" i="2"/>
  <c r="S860" i="2"/>
  <c r="Q860" i="2"/>
  <c r="N860" i="2"/>
  <c r="L860" i="2"/>
  <c r="M860" i="2" s="1"/>
  <c r="U859" i="2"/>
  <c r="S859" i="2"/>
  <c r="Q859" i="2"/>
  <c r="N859" i="2"/>
  <c r="L859" i="2"/>
  <c r="M859" i="2" s="1"/>
  <c r="U858" i="2"/>
  <c r="S858" i="2"/>
  <c r="Q858" i="2"/>
  <c r="N858" i="2"/>
  <c r="L858" i="2"/>
  <c r="M858" i="2" s="1"/>
  <c r="U857" i="2"/>
  <c r="S857" i="2"/>
  <c r="Q857" i="2"/>
  <c r="N857" i="2"/>
  <c r="L857" i="2"/>
  <c r="M857" i="2" s="1"/>
  <c r="U856" i="2"/>
  <c r="S856" i="2"/>
  <c r="Q856" i="2"/>
  <c r="N856" i="2"/>
  <c r="L856" i="2"/>
  <c r="M856" i="2" s="1"/>
  <c r="U855" i="2"/>
  <c r="S855" i="2"/>
  <c r="Q855" i="2"/>
  <c r="N855" i="2"/>
  <c r="L855" i="2"/>
  <c r="M855" i="2" s="1"/>
  <c r="U854" i="2"/>
  <c r="S854" i="2"/>
  <c r="Q854" i="2"/>
  <c r="N854" i="2"/>
  <c r="L854" i="2"/>
  <c r="M854" i="2" s="1"/>
  <c r="U853" i="2"/>
  <c r="S853" i="2"/>
  <c r="Q853" i="2"/>
  <c r="N853" i="2"/>
  <c r="L853" i="2"/>
  <c r="M853" i="2" s="1"/>
  <c r="U852" i="2"/>
  <c r="S852" i="2"/>
  <c r="Q852" i="2"/>
  <c r="N852" i="2"/>
  <c r="L852" i="2"/>
  <c r="M852" i="2" s="1"/>
  <c r="U851" i="2"/>
  <c r="S851" i="2"/>
  <c r="Q851" i="2"/>
  <c r="N851" i="2"/>
  <c r="L851" i="2"/>
  <c r="M851" i="2" s="1"/>
  <c r="U850" i="2"/>
  <c r="S850" i="2"/>
  <c r="Q850" i="2"/>
  <c r="N850" i="2"/>
  <c r="L850" i="2"/>
  <c r="M850" i="2" s="1"/>
  <c r="U849" i="2"/>
  <c r="S849" i="2"/>
  <c r="Q849" i="2"/>
  <c r="N849" i="2"/>
  <c r="L849" i="2"/>
  <c r="M849" i="2" s="1"/>
  <c r="U848" i="2"/>
  <c r="S848" i="2"/>
  <c r="Q848" i="2"/>
  <c r="N848" i="2"/>
  <c r="L848" i="2"/>
  <c r="M848" i="2" s="1"/>
  <c r="U847" i="2"/>
  <c r="S847" i="2"/>
  <c r="Q847" i="2"/>
  <c r="N847" i="2"/>
  <c r="L847" i="2"/>
  <c r="M847" i="2" s="1"/>
  <c r="U846" i="2"/>
  <c r="S846" i="2"/>
  <c r="Q846" i="2"/>
  <c r="N846" i="2"/>
  <c r="L846" i="2"/>
  <c r="M846" i="2" s="1"/>
  <c r="U845" i="2"/>
  <c r="S845" i="2"/>
  <c r="Q845" i="2"/>
  <c r="N845" i="2"/>
  <c r="L845" i="2"/>
  <c r="M845" i="2" s="1"/>
  <c r="U844" i="2"/>
  <c r="S844" i="2"/>
  <c r="Q844" i="2"/>
  <c r="N844" i="2"/>
  <c r="L844" i="2"/>
  <c r="M844" i="2" s="1"/>
  <c r="U843" i="2"/>
  <c r="S843" i="2"/>
  <c r="Q843" i="2"/>
  <c r="N843" i="2"/>
  <c r="L843" i="2"/>
  <c r="M843" i="2" s="1"/>
  <c r="U842" i="2"/>
  <c r="S842" i="2"/>
  <c r="Q842" i="2"/>
  <c r="N842" i="2"/>
  <c r="L842" i="2"/>
  <c r="M842" i="2" s="1"/>
  <c r="U841" i="2"/>
  <c r="S841" i="2"/>
  <c r="Q841" i="2"/>
  <c r="N841" i="2"/>
  <c r="L841" i="2"/>
  <c r="M841" i="2" s="1"/>
  <c r="U840" i="2"/>
  <c r="S840" i="2"/>
  <c r="Q840" i="2"/>
  <c r="N840" i="2"/>
  <c r="L840" i="2"/>
  <c r="M840" i="2" s="1"/>
  <c r="U839" i="2"/>
  <c r="S839" i="2"/>
  <c r="Q839" i="2"/>
  <c r="N839" i="2"/>
  <c r="L839" i="2"/>
  <c r="M839" i="2" s="1"/>
  <c r="U838" i="2"/>
  <c r="S838" i="2"/>
  <c r="Q838" i="2"/>
  <c r="N838" i="2"/>
  <c r="L838" i="2"/>
  <c r="M838" i="2" s="1"/>
  <c r="U837" i="2"/>
  <c r="S837" i="2"/>
  <c r="Q837" i="2"/>
  <c r="N837" i="2"/>
  <c r="L837" i="2"/>
  <c r="M837" i="2" s="1"/>
  <c r="U836" i="2"/>
  <c r="S836" i="2"/>
  <c r="Q836" i="2"/>
  <c r="N836" i="2"/>
  <c r="L836" i="2"/>
  <c r="M836" i="2" s="1"/>
  <c r="U835" i="2"/>
  <c r="S835" i="2"/>
  <c r="Q835" i="2"/>
  <c r="N835" i="2"/>
  <c r="L835" i="2"/>
  <c r="M835" i="2" s="1"/>
  <c r="U834" i="2"/>
  <c r="S834" i="2"/>
  <c r="Q834" i="2"/>
  <c r="N834" i="2"/>
  <c r="L834" i="2"/>
  <c r="M834" i="2" s="1"/>
  <c r="U833" i="2"/>
  <c r="S833" i="2"/>
  <c r="Q833" i="2"/>
  <c r="N833" i="2"/>
  <c r="L833" i="2"/>
  <c r="M833" i="2" s="1"/>
  <c r="U832" i="2"/>
  <c r="S832" i="2"/>
  <c r="Q832" i="2"/>
  <c r="N832" i="2"/>
  <c r="L832" i="2"/>
  <c r="M832" i="2" s="1"/>
  <c r="U831" i="2"/>
  <c r="S831" i="2"/>
  <c r="Q831" i="2"/>
  <c r="N831" i="2"/>
  <c r="L831" i="2"/>
  <c r="M831" i="2" s="1"/>
  <c r="U830" i="2"/>
  <c r="S830" i="2"/>
  <c r="Q830" i="2"/>
  <c r="N830" i="2"/>
  <c r="L830" i="2"/>
  <c r="M830" i="2" s="1"/>
  <c r="U829" i="2"/>
  <c r="S829" i="2"/>
  <c r="Q829" i="2"/>
  <c r="N829" i="2"/>
  <c r="L829" i="2"/>
  <c r="M829" i="2" s="1"/>
  <c r="U828" i="2"/>
  <c r="S828" i="2"/>
  <c r="Q828" i="2"/>
  <c r="N828" i="2"/>
  <c r="L828" i="2"/>
  <c r="M828" i="2" s="1"/>
  <c r="U827" i="2"/>
  <c r="S827" i="2"/>
  <c r="Q827" i="2"/>
  <c r="N827" i="2"/>
  <c r="L827" i="2"/>
  <c r="M827" i="2" s="1"/>
  <c r="U826" i="2"/>
  <c r="S826" i="2"/>
  <c r="Q826" i="2"/>
  <c r="N826" i="2"/>
  <c r="L826" i="2"/>
  <c r="M826" i="2" s="1"/>
  <c r="U825" i="2"/>
  <c r="S825" i="2"/>
  <c r="Q825" i="2"/>
  <c r="N825" i="2"/>
  <c r="L825" i="2"/>
  <c r="M825" i="2" s="1"/>
  <c r="U824" i="2"/>
  <c r="S824" i="2"/>
  <c r="Q824" i="2"/>
  <c r="N824" i="2"/>
  <c r="L824" i="2"/>
  <c r="M824" i="2" s="1"/>
  <c r="U823" i="2"/>
  <c r="S823" i="2"/>
  <c r="Q823" i="2"/>
  <c r="N823" i="2"/>
  <c r="L823" i="2"/>
  <c r="M823" i="2" s="1"/>
  <c r="U822" i="2"/>
  <c r="S822" i="2"/>
  <c r="Q822" i="2"/>
  <c r="N822" i="2"/>
  <c r="L822" i="2"/>
  <c r="M822" i="2" s="1"/>
  <c r="Q781" i="2" l="1"/>
  <c r="S781" i="2"/>
  <c r="U781" i="2"/>
  <c r="Q782" i="2"/>
  <c r="S782" i="2"/>
  <c r="U782" i="2"/>
  <c r="Q783" i="2"/>
  <c r="S783" i="2"/>
  <c r="U783" i="2"/>
  <c r="Q784" i="2"/>
  <c r="S784" i="2"/>
  <c r="U784" i="2"/>
  <c r="Q785" i="2"/>
  <c r="S785" i="2"/>
  <c r="U785" i="2"/>
  <c r="Q786" i="2"/>
  <c r="S786" i="2"/>
  <c r="U786" i="2"/>
  <c r="Q787" i="2"/>
  <c r="S787" i="2"/>
  <c r="U787" i="2"/>
  <c r="Q788" i="2"/>
  <c r="S788" i="2"/>
  <c r="U788" i="2"/>
  <c r="Q789" i="2"/>
  <c r="S789" i="2"/>
  <c r="U789" i="2"/>
  <c r="Q790" i="2"/>
  <c r="S790" i="2"/>
  <c r="U790" i="2"/>
  <c r="Q791" i="2"/>
  <c r="S791" i="2"/>
  <c r="U791" i="2"/>
  <c r="Q792" i="2"/>
  <c r="S792" i="2"/>
  <c r="U792" i="2"/>
  <c r="Q793" i="2"/>
  <c r="S793" i="2"/>
  <c r="U793" i="2"/>
  <c r="Q794" i="2"/>
  <c r="S794" i="2"/>
  <c r="U794" i="2"/>
  <c r="Q795" i="2"/>
  <c r="S795" i="2"/>
  <c r="U795" i="2"/>
  <c r="Q796" i="2"/>
  <c r="S796" i="2"/>
  <c r="U796" i="2"/>
  <c r="Q797" i="2"/>
  <c r="S797" i="2"/>
  <c r="U797" i="2"/>
  <c r="Q798" i="2"/>
  <c r="S798" i="2"/>
  <c r="U798" i="2"/>
  <c r="Q799" i="2"/>
  <c r="S799" i="2"/>
  <c r="U799" i="2"/>
  <c r="Q800" i="2"/>
  <c r="S800" i="2"/>
  <c r="U800" i="2"/>
  <c r="Q801" i="2"/>
  <c r="S801" i="2"/>
  <c r="U801" i="2"/>
  <c r="Q802" i="2"/>
  <c r="S802" i="2"/>
  <c r="U802" i="2"/>
  <c r="Q803" i="2"/>
  <c r="S803" i="2"/>
  <c r="U803" i="2"/>
  <c r="Q804" i="2"/>
  <c r="S804" i="2"/>
  <c r="U804" i="2"/>
  <c r="Q805" i="2"/>
  <c r="S805" i="2"/>
  <c r="U805" i="2"/>
  <c r="Q806" i="2"/>
  <c r="S806" i="2"/>
  <c r="U806" i="2"/>
  <c r="Q807" i="2"/>
  <c r="S807" i="2"/>
  <c r="U807" i="2"/>
  <c r="Q808" i="2"/>
  <c r="S808" i="2"/>
  <c r="U808" i="2"/>
  <c r="Q809" i="2"/>
  <c r="S809" i="2"/>
  <c r="U809" i="2"/>
  <c r="Q810" i="2"/>
  <c r="S810" i="2"/>
  <c r="U810" i="2"/>
  <c r="Q811" i="2"/>
  <c r="S811" i="2"/>
  <c r="U811" i="2"/>
  <c r="Q812" i="2"/>
  <c r="S812" i="2"/>
  <c r="U812" i="2"/>
  <c r="Q813" i="2"/>
  <c r="S813" i="2"/>
  <c r="U813" i="2"/>
  <c r="Q814" i="2"/>
  <c r="S814" i="2"/>
  <c r="U814" i="2"/>
  <c r="Q815" i="2"/>
  <c r="S815" i="2"/>
  <c r="U815" i="2"/>
  <c r="Q816" i="2"/>
  <c r="S816" i="2"/>
  <c r="U816" i="2"/>
  <c r="Q817" i="2"/>
  <c r="S817" i="2"/>
  <c r="U817" i="2"/>
  <c r="Q818" i="2"/>
  <c r="S818" i="2"/>
  <c r="U818" i="2"/>
  <c r="Q819" i="2"/>
  <c r="S819" i="2"/>
  <c r="U819" i="2"/>
  <c r="Q820" i="2"/>
  <c r="S820" i="2"/>
  <c r="U820" i="2"/>
  <c r="Q821" i="2"/>
  <c r="S821" i="2"/>
  <c r="U821" i="2"/>
  <c r="K781" i="2"/>
  <c r="L781" i="2"/>
  <c r="M781" i="2" s="1"/>
  <c r="N781" i="2"/>
  <c r="K782" i="2"/>
  <c r="L782" i="2"/>
  <c r="M782" i="2" s="1"/>
  <c r="N782" i="2"/>
  <c r="K783" i="2"/>
  <c r="L783" i="2"/>
  <c r="M783" i="2" s="1"/>
  <c r="N783" i="2"/>
  <c r="K784" i="2"/>
  <c r="L784" i="2"/>
  <c r="M784" i="2" s="1"/>
  <c r="N784" i="2"/>
  <c r="K785" i="2"/>
  <c r="L785" i="2"/>
  <c r="M785" i="2" s="1"/>
  <c r="N785" i="2"/>
  <c r="K786" i="2"/>
  <c r="L786" i="2"/>
  <c r="M786" i="2" s="1"/>
  <c r="N786" i="2"/>
  <c r="K787" i="2"/>
  <c r="L787" i="2"/>
  <c r="M787" i="2" s="1"/>
  <c r="N787" i="2"/>
  <c r="K788" i="2"/>
  <c r="L788" i="2"/>
  <c r="M788" i="2" s="1"/>
  <c r="N788" i="2"/>
  <c r="K789" i="2"/>
  <c r="L789" i="2"/>
  <c r="M789" i="2" s="1"/>
  <c r="N789" i="2"/>
  <c r="K790" i="2"/>
  <c r="L790" i="2"/>
  <c r="M790" i="2" s="1"/>
  <c r="N790" i="2"/>
  <c r="K791" i="2"/>
  <c r="L791" i="2"/>
  <c r="M791" i="2" s="1"/>
  <c r="N791" i="2"/>
  <c r="K792" i="2"/>
  <c r="L792" i="2"/>
  <c r="M792" i="2" s="1"/>
  <c r="N792" i="2"/>
  <c r="K793" i="2"/>
  <c r="L793" i="2"/>
  <c r="M793" i="2" s="1"/>
  <c r="N793" i="2"/>
  <c r="K794" i="2"/>
  <c r="L794" i="2"/>
  <c r="M794" i="2" s="1"/>
  <c r="N794" i="2"/>
  <c r="K795" i="2"/>
  <c r="L795" i="2"/>
  <c r="M795" i="2" s="1"/>
  <c r="N795" i="2"/>
  <c r="K796" i="2"/>
  <c r="L796" i="2"/>
  <c r="M796" i="2" s="1"/>
  <c r="N796" i="2"/>
  <c r="K797" i="2"/>
  <c r="L797" i="2"/>
  <c r="M797" i="2" s="1"/>
  <c r="N797" i="2"/>
  <c r="K798" i="2"/>
  <c r="L798" i="2"/>
  <c r="M798" i="2" s="1"/>
  <c r="N798" i="2"/>
  <c r="K799" i="2"/>
  <c r="L799" i="2"/>
  <c r="M799" i="2" s="1"/>
  <c r="N799" i="2"/>
  <c r="K800" i="2"/>
  <c r="L800" i="2"/>
  <c r="M800" i="2" s="1"/>
  <c r="N800" i="2"/>
  <c r="K801" i="2"/>
  <c r="L801" i="2"/>
  <c r="M801" i="2" s="1"/>
  <c r="N801" i="2"/>
  <c r="K802" i="2"/>
  <c r="L802" i="2"/>
  <c r="M802" i="2" s="1"/>
  <c r="N802" i="2"/>
  <c r="K803" i="2"/>
  <c r="L803" i="2"/>
  <c r="M803" i="2" s="1"/>
  <c r="N803" i="2"/>
  <c r="K804" i="2"/>
  <c r="L804" i="2"/>
  <c r="M804" i="2" s="1"/>
  <c r="N804" i="2"/>
  <c r="K805" i="2"/>
  <c r="L805" i="2"/>
  <c r="M805" i="2" s="1"/>
  <c r="N805" i="2"/>
  <c r="K806" i="2"/>
  <c r="L806" i="2"/>
  <c r="M806" i="2" s="1"/>
  <c r="N806" i="2"/>
  <c r="K807" i="2"/>
  <c r="L807" i="2"/>
  <c r="M807" i="2" s="1"/>
  <c r="N807" i="2"/>
  <c r="K808" i="2"/>
  <c r="L808" i="2"/>
  <c r="M808" i="2" s="1"/>
  <c r="N808" i="2"/>
  <c r="K809" i="2"/>
  <c r="L809" i="2"/>
  <c r="M809" i="2" s="1"/>
  <c r="N809" i="2"/>
  <c r="K810" i="2"/>
  <c r="L810" i="2"/>
  <c r="M810" i="2" s="1"/>
  <c r="N810" i="2"/>
  <c r="K811" i="2"/>
  <c r="L811" i="2"/>
  <c r="M811" i="2" s="1"/>
  <c r="N811" i="2"/>
  <c r="K812" i="2"/>
  <c r="L812" i="2"/>
  <c r="M812" i="2" s="1"/>
  <c r="N812" i="2"/>
  <c r="K813" i="2"/>
  <c r="L813" i="2"/>
  <c r="M813" i="2" s="1"/>
  <c r="N813" i="2"/>
  <c r="K814" i="2"/>
  <c r="L814" i="2"/>
  <c r="M814" i="2" s="1"/>
  <c r="N814" i="2"/>
  <c r="K815" i="2"/>
  <c r="L815" i="2"/>
  <c r="M815" i="2" s="1"/>
  <c r="N815" i="2"/>
  <c r="K816" i="2"/>
  <c r="L816" i="2"/>
  <c r="M816" i="2" s="1"/>
  <c r="N816" i="2"/>
  <c r="K817" i="2"/>
  <c r="L817" i="2"/>
  <c r="M817" i="2" s="1"/>
  <c r="N817" i="2"/>
  <c r="K818" i="2"/>
  <c r="L818" i="2"/>
  <c r="M818" i="2" s="1"/>
  <c r="N818" i="2"/>
  <c r="K819" i="2"/>
  <c r="L819" i="2"/>
  <c r="M819" i="2" s="1"/>
  <c r="N819" i="2"/>
  <c r="K820" i="2"/>
  <c r="L820" i="2"/>
  <c r="M820" i="2" s="1"/>
  <c r="N820" i="2"/>
  <c r="K821" i="2"/>
  <c r="L821" i="2"/>
  <c r="M821" i="2" s="1"/>
  <c r="N821" i="2"/>
  <c r="Q749" i="2" l="1"/>
  <c r="S749" i="2"/>
  <c r="U749" i="2"/>
  <c r="Q750" i="2"/>
  <c r="S750" i="2"/>
  <c r="U750" i="2"/>
  <c r="Q751" i="2"/>
  <c r="S751" i="2"/>
  <c r="U751" i="2"/>
  <c r="Q752" i="2"/>
  <c r="S752" i="2"/>
  <c r="U752" i="2"/>
  <c r="Q753" i="2"/>
  <c r="S753" i="2"/>
  <c r="U753" i="2"/>
  <c r="Q754" i="2"/>
  <c r="S754" i="2"/>
  <c r="U754" i="2"/>
  <c r="Q755" i="2"/>
  <c r="S755" i="2"/>
  <c r="U755" i="2"/>
  <c r="Q756" i="2"/>
  <c r="S756" i="2"/>
  <c r="U756" i="2"/>
  <c r="Q757" i="2"/>
  <c r="S757" i="2"/>
  <c r="U757" i="2"/>
  <c r="Q758" i="2"/>
  <c r="S758" i="2"/>
  <c r="U758" i="2"/>
  <c r="Q759" i="2"/>
  <c r="S759" i="2"/>
  <c r="U759" i="2"/>
  <c r="Q760" i="2"/>
  <c r="S760" i="2"/>
  <c r="U760" i="2"/>
  <c r="Q761" i="2"/>
  <c r="S761" i="2"/>
  <c r="U761" i="2"/>
  <c r="Q762" i="2"/>
  <c r="S762" i="2"/>
  <c r="U762" i="2"/>
  <c r="Q763" i="2"/>
  <c r="S763" i="2"/>
  <c r="U763" i="2"/>
  <c r="Q764" i="2"/>
  <c r="S764" i="2"/>
  <c r="U764" i="2"/>
  <c r="Q765" i="2"/>
  <c r="S765" i="2"/>
  <c r="U765" i="2"/>
  <c r="Q766" i="2"/>
  <c r="S766" i="2"/>
  <c r="U766" i="2"/>
  <c r="Q767" i="2"/>
  <c r="S767" i="2"/>
  <c r="U767" i="2"/>
  <c r="Q768" i="2"/>
  <c r="S768" i="2"/>
  <c r="U768" i="2"/>
  <c r="Q769" i="2"/>
  <c r="S769" i="2"/>
  <c r="U769" i="2"/>
  <c r="Q770" i="2"/>
  <c r="S770" i="2"/>
  <c r="U770" i="2"/>
  <c r="Q771" i="2"/>
  <c r="S771" i="2"/>
  <c r="U771" i="2"/>
  <c r="Q772" i="2"/>
  <c r="S772" i="2"/>
  <c r="U772" i="2"/>
  <c r="Q773" i="2"/>
  <c r="S773" i="2"/>
  <c r="U773" i="2"/>
  <c r="Q774" i="2"/>
  <c r="S774" i="2"/>
  <c r="U774" i="2"/>
  <c r="Q775" i="2"/>
  <c r="S775" i="2"/>
  <c r="U775" i="2"/>
  <c r="Q776" i="2"/>
  <c r="S776" i="2"/>
  <c r="U776" i="2"/>
  <c r="Q777" i="2"/>
  <c r="S777" i="2"/>
  <c r="U777" i="2"/>
  <c r="Q778" i="2"/>
  <c r="S778" i="2"/>
  <c r="U778" i="2"/>
  <c r="Q779" i="2"/>
  <c r="S779" i="2"/>
  <c r="U779" i="2"/>
  <c r="Q780" i="2"/>
  <c r="S780" i="2"/>
  <c r="U780" i="2"/>
  <c r="K749" i="2"/>
  <c r="L749" i="2"/>
  <c r="N749" i="2"/>
  <c r="K750" i="2"/>
  <c r="L750" i="2"/>
  <c r="N750" i="2"/>
  <c r="K751" i="2"/>
  <c r="L751" i="2"/>
  <c r="N751" i="2"/>
  <c r="K752" i="2"/>
  <c r="L752" i="2"/>
  <c r="N752" i="2"/>
  <c r="K753" i="2"/>
  <c r="L753" i="2"/>
  <c r="N753" i="2"/>
  <c r="K754" i="2"/>
  <c r="L754" i="2"/>
  <c r="N754" i="2"/>
  <c r="K755" i="2"/>
  <c r="L755" i="2"/>
  <c r="N755" i="2"/>
  <c r="K756" i="2"/>
  <c r="L756" i="2"/>
  <c r="N756" i="2"/>
  <c r="K757" i="2"/>
  <c r="L757" i="2"/>
  <c r="N757" i="2"/>
  <c r="K758" i="2"/>
  <c r="L758" i="2"/>
  <c r="N758" i="2"/>
  <c r="K759" i="2"/>
  <c r="L759" i="2"/>
  <c r="N759" i="2"/>
  <c r="K760" i="2"/>
  <c r="L760" i="2"/>
  <c r="N760" i="2"/>
  <c r="K761" i="2"/>
  <c r="L761" i="2"/>
  <c r="N761" i="2"/>
  <c r="K762" i="2"/>
  <c r="L762" i="2"/>
  <c r="N762" i="2"/>
  <c r="K763" i="2"/>
  <c r="L763" i="2"/>
  <c r="N763" i="2"/>
  <c r="K764" i="2"/>
  <c r="L764" i="2"/>
  <c r="N764" i="2"/>
  <c r="K765" i="2"/>
  <c r="L765" i="2"/>
  <c r="N765" i="2"/>
  <c r="K766" i="2"/>
  <c r="L766" i="2"/>
  <c r="N766" i="2"/>
  <c r="K767" i="2"/>
  <c r="L767" i="2"/>
  <c r="N767" i="2"/>
  <c r="K768" i="2"/>
  <c r="L768" i="2"/>
  <c r="N768" i="2"/>
  <c r="K769" i="2"/>
  <c r="L769" i="2"/>
  <c r="N769" i="2"/>
  <c r="K770" i="2"/>
  <c r="L770" i="2"/>
  <c r="N770" i="2"/>
  <c r="K771" i="2"/>
  <c r="L771" i="2"/>
  <c r="N771" i="2"/>
  <c r="K772" i="2"/>
  <c r="L772" i="2"/>
  <c r="N772" i="2"/>
  <c r="K773" i="2"/>
  <c r="L773" i="2"/>
  <c r="N773" i="2"/>
  <c r="K774" i="2"/>
  <c r="L774" i="2"/>
  <c r="N774" i="2"/>
  <c r="K775" i="2"/>
  <c r="L775" i="2"/>
  <c r="N775" i="2"/>
  <c r="K776" i="2"/>
  <c r="L776" i="2"/>
  <c r="N776" i="2"/>
  <c r="K777" i="2"/>
  <c r="L777" i="2"/>
  <c r="N777" i="2"/>
  <c r="K778" i="2"/>
  <c r="L778" i="2"/>
  <c r="N778" i="2"/>
  <c r="K779" i="2"/>
  <c r="L779" i="2"/>
  <c r="N779" i="2"/>
  <c r="K780" i="2"/>
  <c r="L780" i="2"/>
  <c r="N780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M776" i="2" l="1"/>
  <c r="M777" i="2"/>
  <c r="M780" i="2"/>
  <c r="M768" i="2"/>
  <c r="M756" i="2"/>
  <c r="M750" i="2"/>
  <c r="M774" i="2"/>
  <c r="M762" i="2"/>
  <c r="M753" i="2"/>
  <c r="M765" i="2"/>
  <c r="M769" i="2"/>
  <c r="M761" i="2"/>
  <c r="M757" i="2"/>
  <c r="M749" i="2"/>
  <c r="M773" i="2"/>
  <c r="M772" i="2"/>
  <c r="M764" i="2"/>
  <c r="M760" i="2"/>
  <c r="M752" i="2"/>
  <c r="M779" i="2"/>
  <c r="M771" i="2"/>
  <c r="M759" i="2"/>
  <c r="M751" i="2"/>
  <c r="M775" i="2"/>
  <c r="M767" i="2"/>
  <c r="M763" i="2"/>
  <c r="M755" i="2"/>
  <c r="M778" i="2"/>
  <c r="M770" i="2"/>
  <c r="M766" i="2"/>
  <c r="M758" i="2"/>
  <c r="M754" i="2"/>
  <c r="Q677" i="2"/>
  <c r="S677" i="2"/>
  <c r="U677" i="2"/>
  <c r="Q678" i="2"/>
  <c r="S678" i="2"/>
  <c r="U678" i="2"/>
  <c r="Q679" i="2"/>
  <c r="S679" i="2"/>
  <c r="U679" i="2"/>
  <c r="Q680" i="2"/>
  <c r="S680" i="2"/>
  <c r="U680" i="2"/>
  <c r="Q681" i="2"/>
  <c r="S681" i="2"/>
  <c r="U681" i="2"/>
  <c r="Q682" i="2"/>
  <c r="S682" i="2"/>
  <c r="U682" i="2"/>
  <c r="Q683" i="2"/>
  <c r="S683" i="2"/>
  <c r="U683" i="2"/>
  <c r="Q684" i="2"/>
  <c r="S684" i="2"/>
  <c r="U684" i="2"/>
  <c r="Q685" i="2"/>
  <c r="S685" i="2"/>
  <c r="U685" i="2"/>
  <c r="Q686" i="2"/>
  <c r="S686" i="2"/>
  <c r="U686" i="2"/>
  <c r="Q687" i="2"/>
  <c r="S687" i="2"/>
  <c r="U687" i="2"/>
  <c r="Q688" i="2"/>
  <c r="S688" i="2"/>
  <c r="U688" i="2"/>
  <c r="Q689" i="2"/>
  <c r="S689" i="2"/>
  <c r="U689" i="2"/>
  <c r="Q690" i="2"/>
  <c r="S690" i="2"/>
  <c r="U690" i="2"/>
  <c r="Q691" i="2"/>
  <c r="S691" i="2"/>
  <c r="U691" i="2"/>
  <c r="Q692" i="2"/>
  <c r="S692" i="2"/>
  <c r="U692" i="2"/>
  <c r="Q693" i="2"/>
  <c r="S693" i="2"/>
  <c r="U693" i="2"/>
  <c r="Q694" i="2"/>
  <c r="S694" i="2"/>
  <c r="U694" i="2"/>
  <c r="Q695" i="2"/>
  <c r="S695" i="2"/>
  <c r="U695" i="2"/>
  <c r="Q696" i="2"/>
  <c r="S696" i="2"/>
  <c r="U696" i="2"/>
  <c r="Q697" i="2"/>
  <c r="S697" i="2"/>
  <c r="U697" i="2"/>
  <c r="Q698" i="2"/>
  <c r="S698" i="2"/>
  <c r="U698" i="2"/>
  <c r="Q699" i="2"/>
  <c r="S699" i="2"/>
  <c r="U699" i="2"/>
  <c r="Q700" i="2"/>
  <c r="S700" i="2"/>
  <c r="U700" i="2"/>
  <c r="Q701" i="2"/>
  <c r="S701" i="2"/>
  <c r="U701" i="2"/>
  <c r="Q702" i="2"/>
  <c r="S702" i="2"/>
  <c r="U702" i="2"/>
  <c r="Q703" i="2"/>
  <c r="S703" i="2"/>
  <c r="U703" i="2"/>
  <c r="Q704" i="2"/>
  <c r="S704" i="2"/>
  <c r="U704" i="2"/>
  <c r="Q705" i="2"/>
  <c r="S705" i="2"/>
  <c r="U705" i="2"/>
  <c r="Q706" i="2"/>
  <c r="S706" i="2"/>
  <c r="U706" i="2"/>
  <c r="Q707" i="2"/>
  <c r="S707" i="2"/>
  <c r="U707" i="2"/>
  <c r="Q708" i="2"/>
  <c r="S708" i="2"/>
  <c r="U708" i="2"/>
  <c r="Q709" i="2"/>
  <c r="S709" i="2"/>
  <c r="U709" i="2"/>
  <c r="Q710" i="2"/>
  <c r="S710" i="2"/>
  <c r="U710" i="2"/>
  <c r="Q711" i="2"/>
  <c r="S711" i="2"/>
  <c r="U711" i="2"/>
  <c r="Q712" i="2"/>
  <c r="S712" i="2"/>
  <c r="U712" i="2"/>
  <c r="Q713" i="2"/>
  <c r="S713" i="2"/>
  <c r="U713" i="2"/>
  <c r="Q714" i="2"/>
  <c r="S714" i="2"/>
  <c r="U714" i="2"/>
  <c r="Q715" i="2"/>
  <c r="S715" i="2"/>
  <c r="U715" i="2"/>
  <c r="Q716" i="2"/>
  <c r="S716" i="2"/>
  <c r="U716" i="2"/>
  <c r="Q717" i="2"/>
  <c r="S717" i="2"/>
  <c r="U717" i="2"/>
  <c r="Q718" i="2"/>
  <c r="S718" i="2"/>
  <c r="U718" i="2"/>
  <c r="Q719" i="2"/>
  <c r="S719" i="2"/>
  <c r="U719" i="2"/>
  <c r="Q720" i="2"/>
  <c r="S720" i="2"/>
  <c r="U720" i="2"/>
  <c r="Q721" i="2"/>
  <c r="S721" i="2"/>
  <c r="U721" i="2"/>
  <c r="Q722" i="2"/>
  <c r="S722" i="2"/>
  <c r="U722" i="2"/>
  <c r="Q723" i="2"/>
  <c r="S723" i="2"/>
  <c r="U723" i="2"/>
  <c r="Q724" i="2"/>
  <c r="S724" i="2"/>
  <c r="U724" i="2"/>
  <c r="Q725" i="2"/>
  <c r="S725" i="2"/>
  <c r="U725" i="2"/>
  <c r="Q726" i="2"/>
  <c r="S726" i="2"/>
  <c r="U726" i="2"/>
  <c r="Q727" i="2"/>
  <c r="S727" i="2"/>
  <c r="U727" i="2"/>
  <c r="Q728" i="2"/>
  <c r="S728" i="2"/>
  <c r="U728" i="2"/>
  <c r="Q729" i="2"/>
  <c r="S729" i="2"/>
  <c r="U729" i="2"/>
  <c r="Q730" i="2"/>
  <c r="S730" i="2"/>
  <c r="U730" i="2"/>
  <c r="Q731" i="2"/>
  <c r="S731" i="2"/>
  <c r="U731" i="2"/>
  <c r="Q732" i="2"/>
  <c r="S732" i="2"/>
  <c r="U732" i="2"/>
  <c r="Q733" i="2"/>
  <c r="S733" i="2"/>
  <c r="U733" i="2"/>
  <c r="Q734" i="2"/>
  <c r="S734" i="2"/>
  <c r="U734" i="2"/>
  <c r="Q735" i="2"/>
  <c r="S735" i="2"/>
  <c r="U735" i="2"/>
  <c r="Q736" i="2"/>
  <c r="S736" i="2"/>
  <c r="U736" i="2"/>
  <c r="Q737" i="2"/>
  <c r="S737" i="2"/>
  <c r="U737" i="2"/>
  <c r="Q738" i="2"/>
  <c r="S738" i="2"/>
  <c r="U738" i="2"/>
  <c r="Q739" i="2"/>
  <c r="S739" i="2"/>
  <c r="U739" i="2"/>
  <c r="Q740" i="2"/>
  <c r="S740" i="2"/>
  <c r="U740" i="2"/>
  <c r="Q741" i="2"/>
  <c r="S741" i="2"/>
  <c r="U741" i="2"/>
  <c r="Q742" i="2"/>
  <c r="S742" i="2"/>
  <c r="U742" i="2"/>
  <c r="Q743" i="2"/>
  <c r="S743" i="2"/>
  <c r="U743" i="2"/>
  <c r="Q744" i="2"/>
  <c r="S744" i="2"/>
  <c r="U744" i="2"/>
  <c r="Q745" i="2"/>
  <c r="S745" i="2"/>
  <c r="U745" i="2"/>
  <c r="Q746" i="2"/>
  <c r="S746" i="2"/>
  <c r="U746" i="2"/>
  <c r="Q747" i="2"/>
  <c r="S747" i="2"/>
  <c r="U747" i="2"/>
  <c r="Q748" i="2"/>
  <c r="S748" i="2"/>
  <c r="U748" i="2"/>
  <c r="K677" i="2"/>
  <c r="L677" i="2"/>
  <c r="N677" i="2"/>
  <c r="K678" i="2"/>
  <c r="L678" i="2"/>
  <c r="N678" i="2"/>
  <c r="K679" i="2"/>
  <c r="L679" i="2"/>
  <c r="N679" i="2"/>
  <c r="K680" i="2"/>
  <c r="L680" i="2"/>
  <c r="N680" i="2"/>
  <c r="K681" i="2"/>
  <c r="L681" i="2"/>
  <c r="N681" i="2"/>
  <c r="K682" i="2"/>
  <c r="L682" i="2"/>
  <c r="N682" i="2"/>
  <c r="K683" i="2"/>
  <c r="L683" i="2"/>
  <c r="N683" i="2"/>
  <c r="K684" i="2"/>
  <c r="L684" i="2"/>
  <c r="N684" i="2"/>
  <c r="K685" i="2"/>
  <c r="L685" i="2"/>
  <c r="N685" i="2"/>
  <c r="K686" i="2"/>
  <c r="L686" i="2"/>
  <c r="N686" i="2"/>
  <c r="K687" i="2"/>
  <c r="L687" i="2"/>
  <c r="N687" i="2"/>
  <c r="K688" i="2"/>
  <c r="L688" i="2"/>
  <c r="N688" i="2"/>
  <c r="K689" i="2"/>
  <c r="L689" i="2"/>
  <c r="N689" i="2"/>
  <c r="K690" i="2"/>
  <c r="L690" i="2"/>
  <c r="N690" i="2"/>
  <c r="K691" i="2"/>
  <c r="L691" i="2"/>
  <c r="N691" i="2"/>
  <c r="K692" i="2"/>
  <c r="L692" i="2"/>
  <c r="N692" i="2"/>
  <c r="K693" i="2"/>
  <c r="L693" i="2"/>
  <c r="N693" i="2"/>
  <c r="K694" i="2"/>
  <c r="L694" i="2"/>
  <c r="N694" i="2"/>
  <c r="K695" i="2"/>
  <c r="L695" i="2"/>
  <c r="N695" i="2"/>
  <c r="K696" i="2"/>
  <c r="L696" i="2"/>
  <c r="N696" i="2"/>
  <c r="K697" i="2"/>
  <c r="L697" i="2"/>
  <c r="N697" i="2"/>
  <c r="K698" i="2"/>
  <c r="L698" i="2"/>
  <c r="N698" i="2"/>
  <c r="K699" i="2"/>
  <c r="L699" i="2"/>
  <c r="N699" i="2"/>
  <c r="K700" i="2"/>
  <c r="L700" i="2"/>
  <c r="N700" i="2"/>
  <c r="K701" i="2"/>
  <c r="L701" i="2"/>
  <c r="N701" i="2"/>
  <c r="K702" i="2"/>
  <c r="L702" i="2"/>
  <c r="N702" i="2"/>
  <c r="K703" i="2"/>
  <c r="L703" i="2"/>
  <c r="N703" i="2"/>
  <c r="K704" i="2"/>
  <c r="L704" i="2"/>
  <c r="N704" i="2"/>
  <c r="K705" i="2"/>
  <c r="L705" i="2"/>
  <c r="N705" i="2"/>
  <c r="K706" i="2"/>
  <c r="L706" i="2"/>
  <c r="N706" i="2"/>
  <c r="K707" i="2"/>
  <c r="L707" i="2"/>
  <c r="N707" i="2"/>
  <c r="K708" i="2"/>
  <c r="L708" i="2"/>
  <c r="N708" i="2"/>
  <c r="K709" i="2"/>
  <c r="L709" i="2"/>
  <c r="N709" i="2"/>
  <c r="K710" i="2"/>
  <c r="L710" i="2"/>
  <c r="N710" i="2"/>
  <c r="K711" i="2"/>
  <c r="L711" i="2"/>
  <c r="N711" i="2"/>
  <c r="K712" i="2"/>
  <c r="L712" i="2"/>
  <c r="N712" i="2"/>
  <c r="K713" i="2"/>
  <c r="L713" i="2"/>
  <c r="N713" i="2"/>
  <c r="K714" i="2"/>
  <c r="L714" i="2"/>
  <c r="N714" i="2"/>
  <c r="K715" i="2"/>
  <c r="L715" i="2"/>
  <c r="N715" i="2"/>
  <c r="K716" i="2"/>
  <c r="L716" i="2"/>
  <c r="N716" i="2"/>
  <c r="K717" i="2"/>
  <c r="L717" i="2"/>
  <c r="N717" i="2"/>
  <c r="K718" i="2"/>
  <c r="L718" i="2"/>
  <c r="N718" i="2"/>
  <c r="K719" i="2"/>
  <c r="L719" i="2"/>
  <c r="N719" i="2"/>
  <c r="K720" i="2"/>
  <c r="L720" i="2"/>
  <c r="N720" i="2"/>
  <c r="K721" i="2"/>
  <c r="L721" i="2"/>
  <c r="N721" i="2"/>
  <c r="K722" i="2"/>
  <c r="L722" i="2"/>
  <c r="N722" i="2"/>
  <c r="K723" i="2"/>
  <c r="L723" i="2"/>
  <c r="N723" i="2"/>
  <c r="K724" i="2"/>
  <c r="L724" i="2"/>
  <c r="N724" i="2"/>
  <c r="K725" i="2"/>
  <c r="L725" i="2"/>
  <c r="N725" i="2"/>
  <c r="K726" i="2"/>
  <c r="L726" i="2"/>
  <c r="N726" i="2"/>
  <c r="K727" i="2"/>
  <c r="L727" i="2"/>
  <c r="N727" i="2"/>
  <c r="K728" i="2"/>
  <c r="L728" i="2"/>
  <c r="N728" i="2"/>
  <c r="K729" i="2"/>
  <c r="L729" i="2"/>
  <c r="N729" i="2"/>
  <c r="K730" i="2"/>
  <c r="L730" i="2"/>
  <c r="N730" i="2"/>
  <c r="K731" i="2"/>
  <c r="L731" i="2"/>
  <c r="N731" i="2"/>
  <c r="K732" i="2"/>
  <c r="L732" i="2"/>
  <c r="N732" i="2"/>
  <c r="K733" i="2"/>
  <c r="L733" i="2"/>
  <c r="N733" i="2"/>
  <c r="K734" i="2"/>
  <c r="L734" i="2"/>
  <c r="N734" i="2"/>
  <c r="K735" i="2"/>
  <c r="L735" i="2"/>
  <c r="N735" i="2"/>
  <c r="K736" i="2"/>
  <c r="L736" i="2"/>
  <c r="N736" i="2"/>
  <c r="K737" i="2"/>
  <c r="L737" i="2"/>
  <c r="N737" i="2"/>
  <c r="K738" i="2"/>
  <c r="L738" i="2"/>
  <c r="N738" i="2"/>
  <c r="K739" i="2"/>
  <c r="L739" i="2"/>
  <c r="N739" i="2"/>
  <c r="K740" i="2"/>
  <c r="L740" i="2"/>
  <c r="N740" i="2"/>
  <c r="K741" i="2"/>
  <c r="L741" i="2"/>
  <c r="N741" i="2"/>
  <c r="K742" i="2"/>
  <c r="L742" i="2"/>
  <c r="N742" i="2"/>
  <c r="K743" i="2"/>
  <c r="L743" i="2"/>
  <c r="N743" i="2"/>
  <c r="K744" i="2"/>
  <c r="L744" i="2"/>
  <c r="N744" i="2"/>
  <c r="K745" i="2"/>
  <c r="L745" i="2"/>
  <c r="N745" i="2"/>
  <c r="K746" i="2"/>
  <c r="L746" i="2"/>
  <c r="N746" i="2"/>
  <c r="K747" i="2"/>
  <c r="L747" i="2"/>
  <c r="N747" i="2"/>
  <c r="K748" i="2"/>
  <c r="L748" i="2"/>
  <c r="N748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677" i="2"/>
  <c r="M747" i="2" l="1"/>
  <c r="M735" i="2"/>
  <c r="M723" i="2"/>
  <c r="M711" i="2"/>
  <c r="M699" i="2"/>
  <c r="M741" i="2"/>
  <c r="M717" i="2"/>
  <c r="M693" i="2"/>
  <c r="M737" i="2"/>
  <c r="M729" i="2"/>
  <c r="M705" i="2"/>
  <c r="M681" i="2"/>
  <c r="M733" i="2"/>
  <c r="M721" i="2"/>
  <c r="M745" i="2"/>
  <c r="M725" i="2"/>
  <c r="M713" i="2"/>
  <c r="M709" i="2"/>
  <c r="M701" i="2"/>
  <c r="M697" i="2"/>
  <c r="M743" i="2"/>
  <c r="M719" i="2"/>
  <c r="M707" i="2"/>
  <c r="M731" i="2"/>
  <c r="M695" i="2"/>
  <c r="M683" i="2"/>
  <c r="M746" i="2"/>
  <c r="M748" i="2"/>
  <c r="M744" i="2"/>
  <c r="M740" i="2"/>
  <c r="M736" i="2"/>
  <c r="M732" i="2"/>
  <c r="M728" i="2"/>
  <c r="M724" i="2"/>
  <c r="M720" i="2"/>
  <c r="M716" i="2"/>
  <c r="M712" i="2"/>
  <c r="M708" i="2"/>
  <c r="M704" i="2"/>
  <c r="M700" i="2"/>
  <c r="M696" i="2"/>
  <c r="M692" i="2"/>
  <c r="M688" i="2"/>
  <c r="M684" i="2"/>
  <c r="M680" i="2"/>
  <c r="M739" i="2"/>
  <c r="M703" i="2"/>
  <c r="M679" i="2"/>
  <c r="M727" i="2"/>
  <c r="M715" i="2"/>
  <c r="M742" i="2"/>
  <c r="M738" i="2"/>
  <c r="M734" i="2"/>
  <c r="M730" i="2"/>
  <c r="M726" i="2"/>
  <c r="M722" i="2"/>
  <c r="M718" i="2"/>
  <c r="M714" i="2"/>
  <c r="M710" i="2"/>
  <c r="M706" i="2"/>
  <c r="M702" i="2"/>
  <c r="M698" i="2"/>
  <c r="M694" i="2"/>
  <c r="M690" i="2"/>
  <c r="M686" i="2"/>
  <c r="M682" i="2"/>
  <c r="M678" i="2"/>
  <c r="M691" i="2"/>
  <c r="M687" i="2"/>
  <c r="M689" i="2"/>
  <c r="M685" i="2"/>
  <c r="M677" i="2"/>
  <c r="Q643" i="2"/>
  <c r="S643" i="2"/>
  <c r="U643" i="2"/>
  <c r="Q644" i="2"/>
  <c r="S644" i="2"/>
  <c r="U644" i="2"/>
  <c r="Q645" i="2"/>
  <c r="S645" i="2"/>
  <c r="U645" i="2"/>
  <c r="Q646" i="2"/>
  <c r="S646" i="2"/>
  <c r="U646" i="2"/>
  <c r="Q647" i="2"/>
  <c r="S647" i="2"/>
  <c r="U647" i="2"/>
  <c r="Q648" i="2"/>
  <c r="S648" i="2"/>
  <c r="U648" i="2"/>
  <c r="Q649" i="2"/>
  <c r="S649" i="2"/>
  <c r="U649" i="2"/>
  <c r="Q650" i="2"/>
  <c r="S650" i="2"/>
  <c r="U650" i="2"/>
  <c r="Q651" i="2"/>
  <c r="S651" i="2"/>
  <c r="U651" i="2"/>
  <c r="Q652" i="2"/>
  <c r="S652" i="2"/>
  <c r="U652" i="2"/>
  <c r="Q653" i="2"/>
  <c r="S653" i="2"/>
  <c r="U653" i="2"/>
  <c r="Q654" i="2"/>
  <c r="S654" i="2"/>
  <c r="U654" i="2"/>
  <c r="Q655" i="2"/>
  <c r="S655" i="2"/>
  <c r="U655" i="2"/>
  <c r="Q656" i="2"/>
  <c r="S656" i="2"/>
  <c r="U656" i="2"/>
  <c r="Q657" i="2"/>
  <c r="S657" i="2"/>
  <c r="U657" i="2"/>
  <c r="Q658" i="2"/>
  <c r="S658" i="2"/>
  <c r="U658" i="2"/>
  <c r="Q659" i="2"/>
  <c r="S659" i="2"/>
  <c r="U659" i="2"/>
  <c r="Q660" i="2"/>
  <c r="S660" i="2"/>
  <c r="U660" i="2"/>
  <c r="Q661" i="2"/>
  <c r="S661" i="2"/>
  <c r="U661" i="2"/>
  <c r="Q662" i="2"/>
  <c r="S662" i="2"/>
  <c r="U662" i="2"/>
  <c r="Q663" i="2"/>
  <c r="S663" i="2"/>
  <c r="U663" i="2"/>
  <c r="Q664" i="2"/>
  <c r="S664" i="2"/>
  <c r="U664" i="2"/>
  <c r="Q665" i="2"/>
  <c r="S665" i="2"/>
  <c r="U665" i="2"/>
  <c r="Q666" i="2"/>
  <c r="S666" i="2"/>
  <c r="U666" i="2"/>
  <c r="Q667" i="2"/>
  <c r="S667" i="2"/>
  <c r="U667" i="2"/>
  <c r="Q668" i="2"/>
  <c r="S668" i="2"/>
  <c r="U668" i="2"/>
  <c r="Q669" i="2"/>
  <c r="S669" i="2"/>
  <c r="U669" i="2"/>
  <c r="Q670" i="2"/>
  <c r="S670" i="2"/>
  <c r="U670" i="2"/>
  <c r="Q671" i="2"/>
  <c r="S671" i="2"/>
  <c r="U671" i="2"/>
  <c r="Q672" i="2"/>
  <c r="S672" i="2"/>
  <c r="U672" i="2"/>
  <c r="Q673" i="2"/>
  <c r="S673" i="2"/>
  <c r="U673" i="2"/>
  <c r="Q674" i="2"/>
  <c r="S674" i="2"/>
  <c r="U674" i="2"/>
  <c r="Q675" i="2"/>
  <c r="S675" i="2"/>
  <c r="U675" i="2"/>
  <c r="Q676" i="2"/>
  <c r="S676" i="2"/>
  <c r="U676" i="2"/>
  <c r="L643" i="2"/>
  <c r="N643" i="2"/>
  <c r="L644" i="2"/>
  <c r="M644" i="2" s="1"/>
  <c r="N644" i="2"/>
  <c r="L645" i="2"/>
  <c r="M645" i="2" s="1"/>
  <c r="N645" i="2"/>
  <c r="L646" i="2"/>
  <c r="M646" i="2" s="1"/>
  <c r="N646" i="2"/>
  <c r="L647" i="2"/>
  <c r="M647" i="2" s="1"/>
  <c r="N647" i="2"/>
  <c r="L648" i="2"/>
  <c r="M648" i="2" s="1"/>
  <c r="N648" i="2"/>
  <c r="L649" i="2"/>
  <c r="M649" i="2" s="1"/>
  <c r="N649" i="2"/>
  <c r="L650" i="2"/>
  <c r="M650" i="2" s="1"/>
  <c r="N650" i="2"/>
  <c r="L651" i="2"/>
  <c r="M651" i="2" s="1"/>
  <c r="N651" i="2"/>
  <c r="L652" i="2"/>
  <c r="M652" i="2" s="1"/>
  <c r="N652" i="2"/>
  <c r="L653" i="2"/>
  <c r="M653" i="2" s="1"/>
  <c r="N653" i="2"/>
  <c r="L654" i="2"/>
  <c r="M654" i="2" s="1"/>
  <c r="N654" i="2"/>
  <c r="L655" i="2"/>
  <c r="M655" i="2" s="1"/>
  <c r="N655" i="2"/>
  <c r="L656" i="2"/>
  <c r="M656" i="2" s="1"/>
  <c r="N656" i="2"/>
  <c r="L657" i="2"/>
  <c r="M657" i="2" s="1"/>
  <c r="N657" i="2"/>
  <c r="L658" i="2"/>
  <c r="M658" i="2" s="1"/>
  <c r="N658" i="2"/>
  <c r="L659" i="2"/>
  <c r="M659" i="2" s="1"/>
  <c r="N659" i="2"/>
  <c r="L660" i="2"/>
  <c r="M660" i="2" s="1"/>
  <c r="N660" i="2"/>
  <c r="L661" i="2"/>
  <c r="M661" i="2" s="1"/>
  <c r="N661" i="2"/>
  <c r="L662" i="2"/>
  <c r="M662" i="2" s="1"/>
  <c r="N662" i="2"/>
  <c r="L663" i="2"/>
  <c r="M663" i="2" s="1"/>
  <c r="N663" i="2"/>
  <c r="L664" i="2"/>
  <c r="M664" i="2" s="1"/>
  <c r="N664" i="2"/>
  <c r="L665" i="2"/>
  <c r="M665" i="2" s="1"/>
  <c r="N665" i="2"/>
  <c r="L666" i="2"/>
  <c r="M666" i="2" s="1"/>
  <c r="N666" i="2"/>
  <c r="L667" i="2"/>
  <c r="M667" i="2" s="1"/>
  <c r="N667" i="2"/>
  <c r="L668" i="2"/>
  <c r="M668" i="2" s="1"/>
  <c r="N668" i="2"/>
  <c r="L669" i="2"/>
  <c r="M669" i="2" s="1"/>
  <c r="N669" i="2"/>
  <c r="L670" i="2"/>
  <c r="M670" i="2" s="1"/>
  <c r="N670" i="2"/>
  <c r="L671" i="2"/>
  <c r="M671" i="2" s="1"/>
  <c r="N671" i="2"/>
  <c r="L672" i="2"/>
  <c r="M672" i="2" s="1"/>
  <c r="N672" i="2"/>
  <c r="L673" i="2"/>
  <c r="M673" i="2" s="1"/>
  <c r="N673" i="2"/>
  <c r="L674" i="2"/>
  <c r="M674" i="2" s="1"/>
  <c r="N674" i="2"/>
  <c r="L675" i="2"/>
  <c r="M675" i="2" s="1"/>
  <c r="N675" i="2"/>
  <c r="L676" i="2"/>
  <c r="M676" i="2" s="1"/>
  <c r="N676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H643" i="2"/>
  <c r="M643" i="2" l="1"/>
  <c r="U642" i="2"/>
  <c r="S642" i="2"/>
  <c r="Q642" i="2"/>
  <c r="N642" i="2"/>
  <c r="L642" i="2"/>
  <c r="K642" i="2"/>
  <c r="U641" i="2"/>
  <c r="S641" i="2"/>
  <c r="Q641" i="2"/>
  <c r="N641" i="2"/>
  <c r="L641" i="2"/>
  <c r="K641" i="2"/>
  <c r="U640" i="2"/>
  <c r="S640" i="2"/>
  <c r="Q640" i="2"/>
  <c r="N640" i="2"/>
  <c r="L640" i="2"/>
  <c r="K640" i="2"/>
  <c r="U639" i="2"/>
  <c r="S639" i="2"/>
  <c r="Q639" i="2"/>
  <c r="N639" i="2"/>
  <c r="L639" i="2"/>
  <c r="K639" i="2"/>
  <c r="U638" i="2"/>
  <c r="S638" i="2"/>
  <c r="Q638" i="2"/>
  <c r="N638" i="2"/>
  <c r="L638" i="2"/>
  <c r="K638" i="2"/>
  <c r="U637" i="2"/>
  <c r="S637" i="2"/>
  <c r="Q637" i="2"/>
  <c r="N637" i="2"/>
  <c r="L637" i="2"/>
  <c r="K637" i="2"/>
  <c r="U636" i="2"/>
  <c r="S636" i="2"/>
  <c r="Q636" i="2"/>
  <c r="N636" i="2"/>
  <c r="L636" i="2"/>
  <c r="K636" i="2"/>
  <c r="U635" i="2"/>
  <c r="S635" i="2"/>
  <c r="Q635" i="2"/>
  <c r="N635" i="2"/>
  <c r="L635" i="2"/>
  <c r="K635" i="2"/>
  <c r="U634" i="2"/>
  <c r="S634" i="2"/>
  <c r="Q634" i="2"/>
  <c r="N634" i="2"/>
  <c r="L634" i="2"/>
  <c r="K634" i="2"/>
  <c r="U633" i="2"/>
  <c r="S633" i="2"/>
  <c r="Q633" i="2"/>
  <c r="N633" i="2"/>
  <c r="L633" i="2"/>
  <c r="K633" i="2"/>
  <c r="U632" i="2"/>
  <c r="S632" i="2"/>
  <c r="Q632" i="2"/>
  <c r="N632" i="2"/>
  <c r="L632" i="2"/>
  <c r="K632" i="2"/>
  <c r="U631" i="2"/>
  <c r="S631" i="2"/>
  <c r="Q631" i="2"/>
  <c r="N631" i="2"/>
  <c r="L631" i="2"/>
  <c r="K631" i="2"/>
  <c r="U630" i="2"/>
  <c r="S630" i="2"/>
  <c r="Q630" i="2"/>
  <c r="N630" i="2"/>
  <c r="L630" i="2"/>
  <c r="K630" i="2"/>
  <c r="U629" i="2"/>
  <c r="S629" i="2"/>
  <c r="Q629" i="2"/>
  <c r="N629" i="2"/>
  <c r="L629" i="2"/>
  <c r="K629" i="2"/>
  <c r="U628" i="2"/>
  <c r="S628" i="2"/>
  <c r="Q628" i="2"/>
  <c r="N628" i="2"/>
  <c r="L628" i="2"/>
  <c r="K628" i="2"/>
  <c r="U627" i="2"/>
  <c r="S627" i="2"/>
  <c r="Q627" i="2"/>
  <c r="N627" i="2"/>
  <c r="L627" i="2"/>
  <c r="K627" i="2"/>
  <c r="U626" i="2"/>
  <c r="S626" i="2"/>
  <c r="Q626" i="2"/>
  <c r="N626" i="2"/>
  <c r="L626" i="2"/>
  <c r="K626" i="2"/>
  <c r="U625" i="2"/>
  <c r="S625" i="2"/>
  <c r="Q625" i="2"/>
  <c r="N625" i="2"/>
  <c r="L625" i="2"/>
  <c r="K625" i="2"/>
  <c r="U624" i="2"/>
  <c r="S624" i="2"/>
  <c r="Q624" i="2"/>
  <c r="N624" i="2"/>
  <c r="L624" i="2"/>
  <c r="K624" i="2"/>
  <c r="U623" i="2"/>
  <c r="S623" i="2"/>
  <c r="Q623" i="2"/>
  <c r="N623" i="2"/>
  <c r="L623" i="2"/>
  <c r="K623" i="2"/>
  <c r="U622" i="2"/>
  <c r="S622" i="2"/>
  <c r="Q622" i="2"/>
  <c r="N622" i="2"/>
  <c r="L622" i="2"/>
  <c r="K622" i="2"/>
  <c r="U621" i="2"/>
  <c r="S621" i="2"/>
  <c r="Q621" i="2"/>
  <c r="N621" i="2"/>
  <c r="L621" i="2"/>
  <c r="K621" i="2"/>
  <c r="U620" i="2"/>
  <c r="S620" i="2"/>
  <c r="Q620" i="2"/>
  <c r="N620" i="2"/>
  <c r="L620" i="2"/>
  <c r="K620" i="2"/>
  <c r="U619" i="2"/>
  <c r="S619" i="2"/>
  <c r="Q619" i="2"/>
  <c r="N619" i="2"/>
  <c r="L619" i="2"/>
  <c r="K619" i="2"/>
  <c r="U618" i="2"/>
  <c r="S618" i="2"/>
  <c r="Q618" i="2"/>
  <c r="N618" i="2"/>
  <c r="L618" i="2"/>
  <c r="K618" i="2"/>
  <c r="U617" i="2"/>
  <c r="S617" i="2"/>
  <c r="Q617" i="2"/>
  <c r="N617" i="2"/>
  <c r="L617" i="2"/>
  <c r="K617" i="2"/>
  <c r="U616" i="2"/>
  <c r="S616" i="2"/>
  <c r="Q616" i="2"/>
  <c r="N616" i="2"/>
  <c r="L616" i="2"/>
  <c r="K616" i="2"/>
  <c r="U615" i="2"/>
  <c r="S615" i="2"/>
  <c r="Q615" i="2"/>
  <c r="N615" i="2"/>
  <c r="L615" i="2"/>
  <c r="K615" i="2"/>
  <c r="U614" i="2"/>
  <c r="S614" i="2"/>
  <c r="Q614" i="2"/>
  <c r="N614" i="2"/>
  <c r="L614" i="2"/>
  <c r="K614" i="2"/>
  <c r="U613" i="2"/>
  <c r="S613" i="2"/>
  <c r="Q613" i="2"/>
  <c r="N613" i="2"/>
  <c r="L613" i="2"/>
  <c r="K613" i="2"/>
  <c r="U612" i="2"/>
  <c r="S612" i="2"/>
  <c r="Q612" i="2"/>
  <c r="N612" i="2"/>
  <c r="L612" i="2"/>
  <c r="K612" i="2"/>
  <c r="U611" i="2"/>
  <c r="S611" i="2"/>
  <c r="Q611" i="2"/>
  <c r="N611" i="2"/>
  <c r="L611" i="2"/>
  <c r="K611" i="2"/>
  <c r="U610" i="2"/>
  <c r="S610" i="2"/>
  <c r="Q610" i="2"/>
  <c r="N610" i="2"/>
  <c r="L610" i="2"/>
  <c r="K610" i="2"/>
  <c r="U609" i="2"/>
  <c r="S609" i="2"/>
  <c r="Q609" i="2"/>
  <c r="N609" i="2"/>
  <c r="L609" i="2"/>
  <c r="K609" i="2"/>
  <c r="U608" i="2"/>
  <c r="S608" i="2"/>
  <c r="Q608" i="2"/>
  <c r="N608" i="2"/>
  <c r="L608" i="2"/>
  <c r="K608" i="2"/>
  <c r="U607" i="2"/>
  <c r="S607" i="2"/>
  <c r="Q607" i="2"/>
  <c r="N607" i="2"/>
  <c r="L607" i="2"/>
  <c r="M607" i="2" s="1"/>
  <c r="K607" i="2"/>
  <c r="U606" i="2"/>
  <c r="S606" i="2"/>
  <c r="Q606" i="2"/>
  <c r="N606" i="2"/>
  <c r="L606" i="2"/>
  <c r="M606" i="2" s="1"/>
  <c r="K606" i="2"/>
  <c r="U605" i="2"/>
  <c r="S605" i="2"/>
  <c r="Q605" i="2"/>
  <c r="N605" i="2"/>
  <c r="L605" i="2"/>
  <c r="M605" i="2" s="1"/>
  <c r="K605" i="2"/>
  <c r="U604" i="2"/>
  <c r="S604" i="2"/>
  <c r="Q604" i="2"/>
  <c r="N604" i="2"/>
  <c r="L604" i="2"/>
  <c r="M604" i="2" s="1"/>
  <c r="K604" i="2"/>
  <c r="U603" i="2"/>
  <c r="S603" i="2"/>
  <c r="Q603" i="2"/>
  <c r="N603" i="2"/>
  <c r="L603" i="2"/>
  <c r="M603" i="2" s="1"/>
  <c r="K603" i="2"/>
  <c r="U602" i="2"/>
  <c r="S602" i="2"/>
  <c r="Q602" i="2"/>
  <c r="N602" i="2"/>
  <c r="L602" i="2"/>
  <c r="M602" i="2" s="1"/>
  <c r="K602" i="2"/>
  <c r="U601" i="2"/>
  <c r="S601" i="2"/>
  <c r="Q601" i="2"/>
  <c r="N601" i="2"/>
  <c r="L601" i="2"/>
  <c r="M601" i="2" s="1"/>
  <c r="K601" i="2"/>
  <c r="U600" i="2"/>
  <c r="S600" i="2"/>
  <c r="Q600" i="2"/>
  <c r="N600" i="2"/>
  <c r="L600" i="2"/>
  <c r="M600" i="2" s="1"/>
  <c r="K600" i="2"/>
  <c r="U599" i="2"/>
  <c r="S599" i="2"/>
  <c r="Q599" i="2"/>
  <c r="N599" i="2"/>
  <c r="L599" i="2"/>
  <c r="M599" i="2" s="1"/>
  <c r="K599" i="2"/>
  <c r="U598" i="2"/>
  <c r="S598" i="2"/>
  <c r="Q598" i="2"/>
  <c r="N598" i="2"/>
  <c r="L598" i="2"/>
  <c r="M598" i="2" s="1"/>
  <c r="K598" i="2"/>
  <c r="U597" i="2"/>
  <c r="S597" i="2"/>
  <c r="Q597" i="2"/>
  <c r="N597" i="2"/>
  <c r="L597" i="2"/>
  <c r="M597" i="2" s="1"/>
  <c r="K597" i="2"/>
  <c r="U596" i="2"/>
  <c r="S596" i="2"/>
  <c r="Q596" i="2"/>
  <c r="N596" i="2"/>
  <c r="L596" i="2"/>
  <c r="M596" i="2" s="1"/>
  <c r="K596" i="2"/>
  <c r="U595" i="2"/>
  <c r="S595" i="2"/>
  <c r="Q595" i="2"/>
  <c r="N595" i="2"/>
  <c r="L595" i="2"/>
  <c r="M595" i="2" s="1"/>
  <c r="K595" i="2"/>
  <c r="U594" i="2"/>
  <c r="S594" i="2"/>
  <c r="Q594" i="2"/>
  <c r="N594" i="2"/>
  <c r="L594" i="2"/>
  <c r="M594" i="2" s="1"/>
  <c r="K594" i="2"/>
  <c r="U593" i="2"/>
  <c r="S593" i="2"/>
  <c r="Q593" i="2"/>
  <c r="N593" i="2"/>
  <c r="L593" i="2"/>
  <c r="M593" i="2" s="1"/>
  <c r="K593" i="2"/>
  <c r="U592" i="2"/>
  <c r="S592" i="2"/>
  <c r="Q592" i="2"/>
  <c r="N592" i="2"/>
  <c r="L592" i="2"/>
  <c r="M592" i="2" s="1"/>
  <c r="K592" i="2"/>
  <c r="U591" i="2"/>
  <c r="S591" i="2"/>
  <c r="Q591" i="2"/>
  <c r="N591" i="2"/>
  <c r="L591" i="2"/>
  <c r="M591" i="2" s="1"/>
  <c r="K591" i="2"/>
  <c r="U590" i="2"/>
  <c r="S590" i="2"/>
  <c r="Q590" i="2"/>
  <c r="N590" i="2"/>
  <c r="L590" i="2"/>
  <c r="M590" i="2" s="1"/>
  <c r="K590" i="2"/>
  <c r="U589" i="2"/>
  <c r="S589" i="2"/>
  <c r="Q589" i="2"/>
  <c r="N589" i="2"/>
  <c r="L589" i="2"/>
  <c r="M589" i="2" s="1"/>
  <c r="K589" i="2"/>
  <c r="U588" i="2"/>
  <c r="S588" i="2"/>
  <c r="Q588" i="2"/>
  <c r="N588" i="2"/>
  <c r="L588" i="2"/>
  <c r="M588" i="2" s="1"/>
  <c r="K588" i="2"/>
  <c r="U587" i="2"/>
  <c r="S587" i="2"/>
  <c r="Q587" i="2"/>
  <c r="N587" i="2"/>
  <c r="L587" i="2"/>
  <c r="M587" i="2" s="1"/>
  <c r="K587" i="2"/>
  <c r="U586" i="2"/>
  <c r="S586" i="2"/>
  <c r="Q586" i="2"/>
  <c r="N586" i="2"/>
  <c r="L586" i="2"/>
  <c r="M586" i="2" s="1"/>
  <c r="K586" i="2"/>
  <c r="U585" i="2"/>
  <c r="S585" i="2"/>
  <c r="Q585" i="2"/>
  <c r="N585" i="2"/>
  <c r="L585" i="2"/>
  <c r="M585" i="2" s="1"/>
  <c r="K585" i="2"/>
  <c r="U584" i="2"/>
  <c r="S584" i="2"/>
  <c r="Q584" i="2"/>
  <c r="N584" i="2"/>
  <c r="L584" i="2"/>
  <c r="M584" i="2" s="1"/>
  <c r="K584" i="2"/>
  <c r="U583" i="2"/>
  <c r="S583" i="2"/>
  <c r="Q583" i="2"/>
  <c r="N583" i="2"/>
  <c r="L583" i="2"/>
  <c r="M583" i="2" s="1"/>
  <c r="K583" i="2"/>
  <c r="U582" i="2"/>
  <c r="S582" i="2"/>
  <c r="Q582" i="2"/>
  <c r="N582" i="2"/>
  <c r="L582" i="2"/>
  <c r="M582" i="2" s="1"/>
  <c r="K582" i="2"/>
  <c r="U581" i="2"/>
  <c r="S581" i="2"/>
  <c r="Q581" i="2"/>
  <c r="N581" i="2"/>
  <c r="L581" i="2"/>
  <c r="M581" i="2" s="1"/>
  <c r="K581" i="2"/>
  <c r="U580" i="2"/>
  <c r="S580" i="2"/>
  <c r="Q580" i="2"/>
  <c r="N580" i="2"/>
  <c r="L580" i="2"/>
  <c r="M580" i="2" s="1"/>
  <c r="K580" i="2"/>
  <c r="U579" i="2"/>
  <c r="S579" i="2"/>
  <c r="Q579" i="2"/>
  <c r="N579" i="2"/>
  <c r="L579" i="2"/>
  <c r="M579" i="2" s="1"/>
  <c r="K579" i="2"/>
  <c r="U578" i="2"/>
  <c r="S578" i="2"/>
  <c r="Q578" i="2"/>
  <c r="N578" i="2"/>
  <c r="L578" i="2"/>
  <c r="M578" i="2" s="1"/>
  <c r="K578" i="2"/>
  <c r="H612" i="2" l="1"/>
  <c r="M612" i="2" s="1"/>
  <c r="H613" i="2"/>
  <c r="M613" i="2" s="1"/>
  <c r="H614" i="2"/>
  <c r="M614" i="2" s="1"/>
  <c r="H615" i="2"/>
  <c r="M615" i="2" s="1"/>
  <c r="H616" i="2"/>
  <c r="M616" i="2" s="1"/>
  <c r="H617" i="2"/>
  <c r="M617" i="2" s="1"/>
  <c r="H618" i="2"/>
  <c r="M618" i="2" s="1"/>
  <c r="H619" i="2"/>
  <c r="M619" i="2" s="1"/>
  <c r="H620" i="2"/>
  <c r="M620" i="2" s="1"/>
  <c r="H621" i="2"/>
  <c r="M621" i="2" s="1"/>
  <c r="H622" i="2"/>
  <c r="M622" i="2" s="1"/>
  <c r="H623" i="2"/>
  <c r="M623" i="2" s="1"/>
  <c r="H624" i="2"/>
  <c r="M624" i="2" s="1"/>
  <c r="H625" i="2"/>
  <c r="M625" i="2" s="1"/>
  <c r="H626" i="2"/>
  <c r="M626" i="2" s="1"/>
  <c r="H627" i="2"/>
  <c r="M627" i="2" s="1"/>
  <c r="H628" i="2"/>
  <c r="M628" i="2" s="1"/>
  <c r="H629" i="2"/>
  <c r="M629" i="2" s="1"/>
  <c r="H630" i="2"/>
  <c r="M630" i="2" s="1"/>
  <c r="H631" i="2"/>
  <c r="M631" i="2" s="1"/>
  <c r="H632" i="2"/>
  <c r="M632" i="2" s="1"/>
  <c r="H633" i="2"/>
  <c r="M633" i="2" s="1"/>
  <c r="H634" i="2"/>
  <c r="M634" i="2" s="1"/>
  <c r="H635" i="2"/>
  <c r="M635" i="2" s="1"/>
  <c r="H636" i="2"/>
  <c r="M636" i="2" s="1"/>
  <c r="H637" i="2"/>
  <c r="M637" i="2" s="1"/>
  <c r="H638" i="2"/>
  <c r="M638" i="2" s="1"/>
  <c r="H639" i="2"/>
  <c r="M639" i="2" s="1"/>
  <c r="H640" i="2"/>
  <c r="M640" i="2" s="1"/>
  <c r="H641" i="2"/>
  <c r="M641" i="2" s="1"/>
  <c r="H642" i="2"/>
  <c r="M642" i="2" s="1"/>
  <c r="H611" i="2"/>
  <c r="M611" i="2" s="1"/>
  <c r="H610" i="2" l="1"/>
  <c r="M610" i="2" s="1"/>
  <c r="H609" i="2"/>
  <c r="M609" i="2" s="1"/>
  <c r="H608" i="2"/>
  <c r="M608" i="2" s="1"/>
  <c r="U577" i="2" l="1"/>
  <c r="S577" i="2"/>
  <c r="Q577" i="2"/>
  <c r="N577" i="2"/>
  <c r="L577" i="2"/>
  <c r="M577" i="2" s="1"/>
  <c r="K577" i="2"/>
  <c r="U576" i="2"/>
  <c r="S576" i="2"/>
  <c r="Q576" i="2"/>
  <c r="N576" i="2"/>
  <c r="L576" i="2"/>
  <c r="M576" i="2" s="1"/>
  <c r="K576" i="2"/>
  <c r="U575" i="2"/>
  <c r="S575" i="2"/>
  <c r="Q575" i="2"/>
  <c r="N575" i="2"/>
  <c r="L575" i="2"/>
  <c r="M575" i="2" s="1"/>
  <c r="K575" i="2"/>
  <c r="U574" i="2"/>
  <c r="S574" i="2"/>
  <c r="Q574" i="2"/>
  <c r="N574" i="2"/>
  <c r="L574" i="2"/>
  <c r="M574" i="2" s="1"/>
  <c r="K574" i="2"/>
  <c r="U573" i="2"/>
  <c r="S573" i="2"/>
  <c r="Q573" i="2"/>
  <c r="N573" i="2"/>
  <c r="L573" i="2"/>
  <c r="M573" i="2" s="1"/>
  <c r="K573" i="2"/>
  <c r="U572" i="2"/>
  <c r="S572" i="2"/>
  <c r="Q572" i="2"/>
  <c r="N572" i="2"/>
  <c r="L572" i="2"/>
  <c r="M572" i="2" s="1"/>
  <c r="K572" i="2"/>
  <c r="U571" i="2"/>
  <c r="S571" i="2"/>
  <c r="Q571" i="2"/>
  <c r="N571" i="2"/>
  <c r="L571" i="2"/>
  <c r="M571" i="2" s="1"/>
  <c r="K571" i="2"/>
  <c r="U570" i="2"/>
  <c r="S570" i="2"/>
  <c r="Q570" i="2"/>
  <c r="N570" i="2"/>
  <c r="L570" i="2"/>
  <c r="M570" i="2" s="1"/>
  <c r="K570" i="2"/>
  <c r="U569" i="2"/>
  <c r="S569" i="2"/>
  <c r="Q569" i="2"/>
  <c r="N569" i="2"/>
  <c r="L569" i="2"/>
  <c r="M569" i="2" s="1"/>
  <c r="K569" i="2"/>
  <c r="U568" i="2"/>
  <c r="S568" i="2"/>
  <c r="Q568" i="2"/>
  <c r="N568" i="2"/>
  <c r="L568" i="2"/>
  <c r="M568" i="2" s="1"/>
  <c r="K568" i="2"/>
  <c r="U567" i="2"/>
  <c r="S567" i="2"/>
  <c r="Q567" i="2"/>
  <c r="N567" i="2"/>
  <c r="L567" i="2"/>
  <c r="M567" i="2" s="1"/>
  <c r="K567" i="2"/>
  <c r="U566" i="2"/>
  <c r="S566" i="2"/>
  <c r="Q566" i="2"/>
  <c r="N566" i="2"/>
  <c r="L566" i="2"/>
  <c r="M566" i="2" s="1"/>
  <c r="K566" i="2"/>
  <c r="U565" i="2"/>
  <c r="S565" i="2"/>
  <c r="Q565" i="2"/>
  <c r="N565" i="2"/>
  <c r="L565" i="2"/>
  <c r="M565" i="2" s="1"/>
  <c r="K565" i="2"/>
  <c r="U564" i="2"/>
  <c r="S564" i="2"/>
  <c r="Q564" i="2"/>
  <c r="N564" i="2"/>
  <c r="L564" i="2"/>
  <c r="M564" i="2" s="1"/>
  <c r="K564" i="2"/>
  <c r="U563" i="2"/>
  <c r="S563" i="2"/>
  <c r="Q563" i="2"/>
  <c r="N563" i="2"/>
  <c r="L563" i="2"/>
  <c r="M563" i="2" s="1"/>
  <c r="K563" i="2"/>
  <c r="U562" i="2"/>
  <c r="S562" i="2"/>
  <c r="Q562" i="2"/>
  <c r="N562" i="2"/>
  <c r="L562" i="2"/>
  <c r="M562" i="2" s="1"/>
  <c r="K562" i="2"/>
  <c r="U561" i="2"/>
  <c r="S561" i="2"/>
  <c r="Q561" i="2"/>
  <c r="N561" i="2"/>
  <c r="L561" i="2"/>
  <c r="M561" i="2" s="1"/>
  <c r="K561" i="2"/>
  <c r="U560" i="2"/>
  <c r="S560" i="2"/>
  <c r="Q560" i="2"/>
  <c r="N560" i="2"/>
  <c r="L560" i="2"/>
  <c r="M560" i="2" s="1"/>
  <c r="K560" i="2"/>
  <c r="U559" i="2"/>
  <c r="S559" i="2"/>
  <c r="Q559" i="2"/>
  <c r="N559" i="2"/>
  <c r="L559" i="2"/>
  <c r="M559" i="2" s="1"/>
  <c r="K559" i="2"/>
  <c r="U558" i="2"/>
  <c r="S558" i="2"/>
  <c r="Q558" i="2"/>
  <c r="N558" i="2"/>
  <c r="L558" i="2"/>
  <c r="M558" i="2" s="1"/>
  <c r="K558" i="2"/>
  <c r="U557" i="2"/>
  <c r="S557" i="2"/>
  <c r="Q557" i="2"/>
  <c r="N557" i="2"/>
  <c r="L557" i="2"/>
  <c r="M557" i="2" s="1"/>
  <c r="K557" i="2"/>
  <c r="U556" i="2"/>
  <c r="S556" i="2"/>
  <c r="Q556" i="2"/>
  <c r="N556" i="2"/>
  <c r="L556" i="2"/>
  <c r="M556" i="2" s="1"/>
  <c r="K556" i="2"/>
  <c r="U555" i="2"/>
  <c r="S555" i="2"/>
  <c r="Q555" i="2"/>
  <c r="N555" i="2"/>
  <c r="L555" i="2"/>
  <c r="M555" i="2" s="1"/>
  <c r="K555" i="2"/>
  <c r="U554" i="2"/>
  <c r="S554" i="2"/>
  <c r="Q554" i="2"/>
  <c r="N554" i="2"/>
  <c r="L554" i="2"/>
  <c r="M554" i="2" s="1"/>
  <c r="K554" i="2"/>
  <c r="U553" i="2"/>
  <c r="S553" i="2"/>
  <c r="Q553" i="2"/>
  <c r="N553" i="2"/>
  <c r="L553" i="2"/>
  <c r="M553" i="2" s="1"/>
  <c r="K553" i="2"/>
  <c r="U552" i="2"/>
  <c r="S552" i="2"/>
  <c r="Q552" i="2"/>
  <c r="N552" i="2"/>
  <c r="L552" i="2"/>
  <c r="M552" i="2" s="1"/>
  <c r="K552" i="2"/>
  <c r="U551" i="2"/>
  <c r="S551" i="2"/>
  <c r="Q551" i="2"/>
  <c r="N551" i="2"/>
  <c r="L551" i="2"/>
  <c r="M551" i="2" s="1"/>
  <c r="K551" i="2"/>
  <c r="U550" i="2"/>
  <c r="S550" i="2"/>
  <c r="Q550" i="2"/>
  <c r="N550" i="2"/>
  <c r="L550" i="2"/>
  <c r="M550" i="2" s="1"/>
  <c r="K550" i="2"/>
  <c r="U549" i="2"/>
  <c r="S549" i="2"/>
  <c r="Q549" i="2"/>
  <c r="N549" i="2"/>
  <c r="L549" i="2"/>
  <c r="M549" i="2" s="1"/>
  <c r="K549" i="2"/>
  <c r="U548" i="2"/>
  <c r="S548" i="2"/>
  <c r="Q548" i="2"/>
  <c r="N548" i="2"/>
  <c r="L548" i="2"/>
  <c r="M548" i="2" s="1"/>
  <c r="K548" i="2"/>
  <c r="U547" i="2"/>
  <c r="S547" i="2"/>
  <c r="Q547" i="2"/>
  <c r="N547" i="2"/>
  <c r="L547" i="2"/>
  <c r="M547" i="2" s="1"/>
  <c r="K547" i="2"/>
  <c r="U546" i="2"/>
  <c r="S546" i="2"/>
  <c r="Q546" i="2"/>
  <c r="N546" i="2"/>
  <c r="L546" i="2"/>
  <c r="M546" i="2" s="1"/>
  <c r="K546" i="2"/>
  <c r="U545" i="2"/>
  <c r="S545" i="2"/>
  <c r="Q545" i="2"/>
  <c r="N545" i="2"/>
  <c r="L545" i="2"/>
  <c r="M545" i="2" s="1"/>
  <c r="K545" i="2"/>
  <c r="K511" i="2" l="1"/>
  <c r="L511" i="2"/>
  <c r="M511" i="2" s="1"/>
  <c r="N511" i="2"/>
  <c r="Q511" i="2"/>
  <c r="S511" i="2"/>
  <c r="U511" i="2"/>
  <c r="K512" i="2"/>
  <c r="L512" i="2"/>
  <c r="M512" i="2" s="1"/>
  <c r="N512" i="2"/>
  <c r="Q512" i="2"/>
  <c r="S512" i="2"/>
  <c r="U512" i="2"/>
  <c r="K513" i="2"/>
  <c r="L513" i="2"/>
  <c r="M513" i="2" s="1"/>
  <c r="N513" i="2"/>
  <c r="Q513" i="2"/>
  <c r="S513" i="2"/>
  <c r="U513" i="2"/>
  <c r="K514" i="2"/>
  <c r="L514" i="2"/>
  <c r="M514" i="2" s="1"/>
  <c r="N514" i="2"/>
  <c r="Q514" i="2"/>
  <c r="S514" i="2"/>
  <c r="U514" i="2"/>
  <c r="K515" i="2"/>
  <c r="L515" i="2"/>
  <c r="M515" i="2" s="1"/>
  <c r="N515" i="2"/>
  <c r="Q515" i="2"/>
  <c r="S515" i="2"/>
  <c r="U515" i="2"/>
  <c r="K516" i="2"/>
  <c r="L516" i="2"/>
  <c r="M516" i="2" s="1"/>
  <c r="N516" i="2"/>
  <c r="Q516" i="2"/>
  <c r="S516" i="2"/>
  <c r="U516" i="2"/>
  <c r="K517" i="2"/>
  <c r="L517" i="2"/>
  <c r="M517" i="2" s="1"/>
  <c r="N517" i="2"/>
  <c r="Q517" i="2"/>
  <c r="S517" i="2"/>
  <c r="U517" i="2"/>
  <c r="K518" i="2"/>
  <c r="L518" i="2"/>
  <c r="M518" i="2" s="1"/>
  <c r="N518" i="2"/>
  <c r="Q518" i="2"/>
  <c r="S518" i="2"/>
  <c r="U518" i="2"/>
  <c r="K519" i="2"/>
  <c r="L519" i="2"/>
  <c r="M519" i="2" s="1"/>
  <c r="N519" i="2"/>
  <c r="Q519" i="2"/>
  <c r="S519" i="2"/>
  <c r="U519" i="2"/>
  <c r="K520" i="2"/>
  <c r="L520" i="2"/>
  <c r="M520" i="2" s="1"/>
  <c r="N520" i="2"/>
  <c r="Q520" i="2"/>
  <c r="S520" i="2"/>
  <c r="U520" i="2"/>
  <c r="K521" i="2"/>
  <c r="L521" i="2"/>
  <c r="M521" i="2" s="1"/>
  <c r="N521" i="2"/>
  <c r="Q521" i="2"/>
  <c r="S521" i="2"/>
  <c r="U521" i="2"/>
  <c r="K522" i="2"/>
  <c r="L522" i="2"/>
  <c r="M522" i="2" s="1"/>
  <c r="N522" i="2"/>
  <c r="Q522" i="2"/>
  <c r="S522" i="2"/>
  <c r="U522" i="2"/>
  <c r="K523" i="2"/>
  <c r="L523" i="2"/>
  <c r="M523" i="2" s="1"/>
  <c r="N523" i="2"/>
  <c r="Q523" i="2"/>
  <c r="S523" i="2"/>
  <c r="U523" i="2"/>
  <c r="K524" i="2"/>
  <c r="L524" i="2"/>
  <c r="M524" i="2" s="1"/>
  <c r="N524" i="2"/>
  <c r="Q524" i="2"/>
  <c r="S524" i="2"/>
  <c r="U524" i="2"/>
  <c r="K525" i="2"/>
  <c r="L525" i="2"/>
  <c r="M525" i="2" s="1"/>
  <c r="N525" i="2"/>
  <c r="Q525" i="2"/>
  <c r="S525" i="2"/>
  <c r="U525" i="2"/>
  <c r="K526" i="2"/>
  <c r="L526" i="2"/>
  <c r="M526" i="2" s="1"/>
  <c r="N526" i="2"/>
  <c r="Q526" i="2"/>
  <c r="S526" i="2"/>
  <c r="U526" i="2"/>
  <c r="K527" i="2"/>
  <c r="L527" i="2"/>
  <c r="M527" i="2" s="1"/>
  <c r="N527" i="2"/>
  <c r="Q527" i="2"/>
  <c r="S527" i="2"/>
  <c r="U527" i="2"/>
  <c r="K528" i="2"/>
  <c r="L528" i="2"/>
  <c r="M528" i="2" s="1"/>
  <c r="N528" i="2"/>
  <c r="Q528" i="2"/>
  <c r="S528" i="2"/>
  <c r="U528" i="2"/>
  <c r="K529" i="2"/>
  <c r="L529" i="2"/>
  <c r="M529" i="2" s="1"/>
  <c r="N529" i="2"/>
  <c r="Q529" i="2"/>
  <c r="S529" i="2"/>
  <c r="U529" i="2"/>
  <c r="K530" i="2"/>
  <c r="L530" i="2"/>
  <c r="M530" i="2" s="1"/>
  <c r="N530" i="2"/>
  <c r="Q530" i="2"/>
  <c r="S530" i="2"/>
  <c r="U530" i="2"/>
  <c r="K531" i="2"/>
  <c r="L531" i="2"/>
  <c r="M531" i="2" s="1"/>
  <c r="N531" i="2"/>
  <c r="Q531" i="2"/>
  <c r="S531" i="2"/>
  <c r="U531" i="2"/>
  <c r="K532" i="2"/>
  <c r="L532" i="2"/>
  <c r="M532" i="2" s="1"/>
  <c r="N532" i="2"/>
  <c r="Q532" i="2"/>
  <c r="S532" i="2"/>
  <c r="U532" i="2"/>
  <c r="K533" i="2"/>
  <c r="L533" i="2"/>
  <c r="M533" i="2" s="1"/>
  <c r="N533" i="2"/>
  <c r="Q533" i="2"/>
  <c r="S533" i="2"/>
  <c r="U533" i="2"/>
  <c r="K534" i="2"/>
  <c r="L534" i="2"/>
  <c r="M534" i="2" s="1"/>
  <c r="N534" i="2"/>
  <c r="Q534" i="2"/>
  <c r="S534" i="2"/>
  <c r="U534" i="2"/>
  <c r="K535" i="2"/>
  <c r="L535" i="2"/>
  <c r="M535" i="2" s="1"/>
  <c r="N535" i="2"/>
  <c r="Q535" i="2"/>
  <c r="S535" i="2"/>
  <c r="U535" i="2"/>
  <c r="K536" i="2"/>
  <c r="L536" i="2"/>
  <c r="M536" i="2" s="1"/>
  <c r="N536" i="2"/>
  <c r="Q536" i="2"/>
  <c r="S536" i="2"/>
  <c r="U536" i="2"/>
  <c r="K537" i="2"/>
  <c r="L537" i="2"/>
  <c r="M537" i="2" s="1"/>
  <c r="N537" i="2"/>
  <c r="Q537" i="2"/>
  <c r="S537" i="2"/>
  <c r="U537" i="2"/>
  <c r="K538" i="2"/>
  <c r="L538" i="2"/>
  <c r="M538" i="2" s="1"/>
  <c r="N538" i="2"/>
  <c r="Q538" i="2"/>
  <c r="S538" i="2"/>
  <c r="U538" i="2"/>
  <c r="K539" i="2"/>
  <c r="L539" i="2"/>
  <c r="M539" i="2" s="1"/>
  <c r="N539" i="2"/>
  <c r="Q539" i="2"/>
  <c r="S539" i="2"/>
  <c r="U539" i="2"/>
  <c r="K540" i="2"/>
  <c r="L540" i="2"/>
  <c r="M540" i="2" s="1"/>
  <c r="N540" i="2"/>
  <c r="Q540" i="2"/>
  <c r="S540" i="2"/>
  <c r="U540" i="2"/>
  <c r="K541" i="2"/>
  <c r="L541" i="2"/>
  <c r="M541" i="2" s="1"/>
  <c r="N541" i="2"/>
  <c r="Q541" i="2"/>
  <c r="S541" i="2"/>
  <c r="U541" i="2"/>
  <c r="K542" i="2"/>
  <c r="L542" i="2"/>
  <c r="M542" i="2" s="1"/>
  <c r="N542" i="2"/>
  <c r="Q542" i="2"/>
  <c r="S542" i="2"/>
  <c r="U542" i="2"/>
  <c r="K543" i="2"/>
  <c r="L543" i="2"/>
  <c r="M543" i="2" s="1"/>
  <c r="N543" i="2"/>
  <c r="Q543" i="2"/>
  <c r="S543" i="2"/>
  <c r="U543" i="2"/>
  <c r="K544" i="2"/>
  <c r="L544" i="2"/>
  <c r="M544" i="2" s="1"/>
  <c r="N544" i="2"/>
  <c r="Q544" i="2"/>
  <c r="S544" i="2"/>
  <c r="U544" i="2"/>
  <c r="Q494" i="2" l="1"/>
  <c r="S494" i="2"/>
  <c r="U494" i="2"/>
  <c r="Q495" i="2"/>
  <c r="S495" i="2"/>
  <c r="U495" i="2"/>
  <c r="Q496" i="2"/>
  <c r="S496" i="2"/>
  <c r="U496" i="2"/>
  <c r="Q497" i="2"/>
  <c r="S497" i="2"/>
  <c r="U497" i="2"/>
  <c r="Q498" i="2"/>
  <c r="S498" i="2"/>
  <c r="U498" i="2"/>
  <c r="Q499" i="2"/>
  <c r="S499" i="2"/>
  <c r="U499" i="2"/>
  <c r="Q500" i="2"/>
  <c r="S500" i="2"/>
  <c r="U500" i="2"/>
  <c r="Q501" i="2"/>
  <c r="S501" i="2"/>
  <c r="U501" i="2"/>
  <c r="Q502" i="2"/>
  <c r="S502" i="2"/>
  <c r="U502" i="2"/>
  <c r="Q503" i="2"/>
  <c r="S503" i="2"/>
  <c r="U503" i="2"/>
  <c r="Q504" i="2"/>
  <c r="S504" i="2"/>
  <c r="U504" i="2"/>
  <c r="Q505" i="2"/>
  <c r="S505" i="2"/>
  <c r="U505" i="2"/>
  <c r="Q506" i="2"/>
  <c r="S506" i="2"/>
  <c r="U506" i="2"/>
  <c r="Q507" i="2"/>
  <c r="S507" i="2"/>
  <c r="U507" i="2"/>
  <c r="Q508" i="2"/>
  <c r="S508" i="2"/>
  <c r="U508" i="2"/>
  <c r="Q509" i="2"/>
  <c r="S509" i="2"/>
  <c r="U509" i="2"/>
  <c r="Q510" i="2"/>
  <c r="S510" i="2"/>
  <c r="U510" i="2"/>
  <c r="K495" i="2"/>
  <c r="L495" i="2"/>
  <c r="N495" i="2"/>
  <c r="K496" i="2"/>
  <c r="L496" i="2"/>
  <c r="N496" i="2"/>
  <c r="K497" i="2"/>
  <c r="L497" i="2"/>
  <c r="N497" i="2"/>
  <c r="K498" i="2"/>
  <c r="L498" i="2"/>
  <c r="N498" i="2"/>
  <c r="K499" i="2"/>
  <c r="L499" i="2"/>
  <c r="N499" i="2"/>
  <c r="K500" i="2"/>
  <c r="L500" i="2"/>
  <c r="N500" i="2"/>
  <c r="K501" i="2"/>
  <c r="L501" i="2"/>
  <c r="N501" i="2"/>
  <c r="K502" i="2"/>
  <c r="L502" i="2"/>
  <c r="N502" i="2"/>
  <c r="K503" i="2"/>
  <c r="L503" i="2"/>
  <c r="N503" i="2"/>
  <c r="K504" i="2"/>
  <c r="L504" i="2"/>
  <c r="N504" i="2"/>
  <c r="K505" i="2"/>
  <c r="L505" i="2"/>
  <c r="N505" i="2"/>
  <c r="K506" i="2"/>
  <c r="L506" i="2"/>
  <c r="N506" i="2"/>
  <c r="K507" i="2"/>
  <c r="L507" i="2"/>
  <c r="N507" i="2"/>
  <c r="K508" i="2"/>
  <c r="L508" i="2"/>
  <c r="N508" i="2"/>
  <c r="K509" i="2"/>
  <c r="L509" i="2"/>
  <c r="N509" i="2"/>
  <c r="K510" i="2"/>
  <c r="L510" i="2"/>
  <c r="N510" i="2"/>
  <c r="K494" i="2"/>
  <c r="L494" i="2"/>
  <c r="N494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M509" i="2" l="1"/>
  <c r="M503" i="2"/>
  <c r="M494" i="2"/>
  <c r="M505" i="2"/>
  <c r="M508" i="2"/>
  <c r="M496" i="2"/>
  <c r="M499" i="2"/>
  <c r="M510" i="2"/>
  <c r="M502" i="2"/>
  <c r="M497" i="2"/>
  <c r="M504" i="2"/>
  <c r="M500" i="2"/>
  <c r="M507" i="2"/>
  <c r="M506" i="2"/>
  <c r="M495" i="2"/>
  <c r="M498" i="2"/>
  <c r="M501" i="2"/>
  <c r="U457" i="2"/>
  <c r="K458" i="2" l="1"/>
  <c r="L458" i="2"/>
  <c r="N458" i="2"/>
  <c r="Q458" i="2"/>
  <c r="S458" i="2"/>
  <c r="U458" i="2"/>
  <c r="K459" i="2"/>
  <c r="L459" i="2"/>
  <c r="N459" i="2"/>
  <c r="Q459" i="2"/>
  <c r="S459" i="2"/>
  <c r="U459" i="2"/>
  <c r="K460" i="2"/>
  <c r="L460" i="2"/>
  <c r="N460" i="2"/>
  <c r="Q460" i="2"/>
  <c r="S460" i="2"/>
  <c r="U460" i="2"/>
  <c r="K461" i="2"/>
  <c r="L461" i="2"/>
  <c r="N461" i="2"/>
  <c r="Q461" i="2"/>
  <c r="S461" i="2"/>
  <c r="U461" i="2"/>
  <c r="K462" i="2"/>
  <c r="L462" i="2"/>
  <c r="N462" i="2"/>
  <c r="Q462" i="2"/>
  <c r="S462" i="2"/>
  <c r="U462" i="2"/>
  <c r="K463" i="2"/>
  <c r="L463" i="2"/>
  <c r="N463" i="2"/>
  <c r="Q463" i="2"/>
  <c r="S463" i="2"/>
  <c r="U463" i="2"/>
  <c r="K464" i="2"/>
  <c r="L464" i="2"/>
  <c r="N464" i="2"/>
  <c r="Q464" i="2"/>
  <c r="S464" i="2"/>
  <c r="U464" i="2"/>
  <c r="K465" i="2"/>
  <c r="L465" i="2"/>
  <c r="N465" i="2"/>
  <c r="Q465" i="2"/>
  <c r="S465" i="2"/>
  <c r="U465" i="2"/>
  <c r="K466" i="2"/>
  <c r="L466" i="2"/>
  <c r="N466" i="2"/>
  <c r="Q466" i="2"/>
  <c r="S466" i="2"/>
  <c r="U466" i="2"/>
  <c r="K467" i="2"/>
  <c r="L467" i="2"/>
  <c r="N467" i="2"/>
  <c r="Q467" i="2"/>
  <c r="S467" i="2"/>
  <c r="U467" i="2"/>
  <c r="K468" i="2"/>
  <c r="L468" i="2"/>
  <c r="N468" i="2"/>
  <c r="Q468" i="2"/>
  <c r="S468" i="2"/>
  <c r="U468" i="2"/>
  <c r="K469" i="2"/>
  <c r="L469" i="2"/>
  <c r="N469" i="2"/>
  <c r="Q469" i="2"/>
  <c r="S469" i="2"/>
  <c r="U469" i="2"/>
  <c r="K470" i="2"/>
  <c r="L470" i="2"/>
  <c r="N470" i="2"/>
  <c r="Q470" i="2"/>
  <c r="S470" i="2"/>
  <c r="U470" i="2"/>
  <c r="K471" i="2"/>
  <c r="L471" i="2"/>
  <c r="N471" i="2"/>
  <c r="Q471" i="2"/>
  <c r="S471" i="2"/>
  <c r="U471" i="2"/>
  <c r="K472" i="2"/>
  <c r="L472" i="2"/>
  <c r="N472" i="2"/>
  <c r="Q472" i="2"/>
  <c r="S472" i="2"/>
  <c r="U472" i="2"/>
  <c r="K473" i="2"/>
  <c r="L473" i="2"/>
  <c r="N473" i="2"/>
  <c r="Q473" i="2"/>
  <c r="S473" i="2"/>
  <c r="U473" i="2"/>
  <c r="K474" i="2"/>
  <c r="L474" i="2"/>
  <c r="N474" i="2"/>
  <c r="Q474" i="2"/>
  <c r="S474" i="2"/>
  <c r="U474" i="2"/>
  <c r="K475" i="2"/>
  <c r="L475" i="2"/>
  <c r="N475" i="2"/>
  <c r="Q475" i="2"/>
  <c r="S475" i="2"/>
  <c r="U475" i="2"/>
  <c r="K476" i="2"/>
  <c r="L476" i="2"/>
  <c r="N476" i="2"/>
  <c r="Q476" i="2"/>
  <c r="S476" i="2"/>
  <c r="U476" i="2"/>
  <c r="K477" i="2"/>
  <c r="L477" i="2"/>
  <c r="N477" i="2"/>
  <c r="Q477" i="2"/>
  <c r="S477" i="2"/>
  <c r="U477" i="2"/>
  <c r="K478" i="2"/>
  <c r="L478" i="2"/>
  <c r="N478" i="2"/>
  <c r="Q478" i="2"/>
  <c r="S478" i="2"/>
  <c r="U478" i="2"/>
  <c r="K479" i="2"/>
  <c r="L479" i="2"/>
  <c r="N479" i="2"/>
  <c r="Q479" i="2"/>
  <c r="S479" i="2"/>
  <c r="U479" i="2"/>
  <c r="K480" i="2"/>
  <c r="L480" i="2"/>
  <c r="N480" i="2"/>
  <c r="Q480" i="2"/>
  <c r="S480" i="2"/>
  <c r="U480" i="2"/>
  <c r="K481" i="2"/>
  <c r="L481" i="2"/>
  <c r="N481" i="2"/>
  <c r="Q481" i="2"/>
  <c r="S481" i="2"/>
  <c r="U481" i="2"/>
  <c r="K482" i="2"/>
  <c r="L482" i="2"/>
  <c r="N482" i="2"/>
  <c r="Q482" i="2"/>
  <c r="S482" i="2"/>
  <c r="U482" i="2"/>
  <c r="K483" i="2"/>
  <c r="L483" i="2"/>
  <c r="N483" i="2"/>
  <c r="Q483" i="2"/>
  <c r="S483" i="2"/>
  <c r="U483" i="2"/>
  <c r="K484" i="2"/>
  <c r="L484" i="2"/>
  <c r="N484" i="2"/>
  <c r="Q484" i="2"/>
  <c r="S484" i="2"/>
  <c r="U484" i="2"/>
  <c r="K485" i="2"/>
  <c r="L485" i="2"/>
  <c r="N485" i="2"/>
  <c r="Q485" i="2"/>
  <c r="S485" i="2"/>
  <c r="U485" i="2"/>
  <c r="K486" i="2"/>
  <c r="L486" i="2"/>
  <c r="N486" i="2"/>
  <c r="Q486" i="2"/>
  <c r="S486" i="2"/>
  <c r="U486" i="2"/>
  <c r="K487" i="2"/>
  <c r="L487" i="2"/>
  <c r="N487" i="2"/>
  <c r="Q487" i="2"/>
  <c r="S487" i="2"/>
  <c r="U487" i="2"/>
  <c r="K488" i="2"/>
  <c r="L488" i="2"/>
  <c r="N488" i="2"/>
  <c r="Q488" i="2"/>
  <c r="S488" i="2"/>
  <c r="U488" i="2"/>
  <c r="K489" i="2"/>
  <c r="L489" i="2"/>
  <c r="N489" i="2"/>
  <c r="Q489" i="2"/>
  <c r="S489" i="2"/>
  <c r="U489" i="2"/>
  <c r="K490" i="2"/>
  <c r="L490" i="2"/>
  <c r="N490" i="2"/>
  <c r="Q490" i="2"/>
  <c r="S490" i="2"/>
  <c r="U490" i="2"/>
  <c r="K491" i="2"/>
  <c r="L491" i="2"/>
  <c r="N491" i="2"/>
  <c r="Q491" i="2"/>
  <c r="S491" i="2"/>
  <c r="U491" i="2"/>
  <c r="K492" i="2"/>
  <c r="L492" i="2"/>
  <c r="N492" i="2"/>
  <c r="Q492" i="2"/>
  <c r="S492" i="2"/>
  <c r="U492" i="2"/>
  <c r="K493" i="2"/>
  <c r="L493" i="2"/>
  <c r="N493" i="2"/>
  <c r="Q493" i="2"/>
  <c r="S493" i="2"/>
  <c r="U493" i="2"/>
  <c r="Q457" i="2"/>
  <c r="S457" i="2"/>
  <c r="K457" i="2"/>
  <c r="L457" i="2"/>
  <c r="N457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M483" i="2" l="1"/>
  <c r="M482" i="2"/>
  <c r="M471" i="2"/>
  <c r="M488" i="2"/>
  <c r="M463" i="2"/>
  <c r="M489" i="2"/>
  <c r="M477" i="2"/>
  <c r="M492" i="2"/>
  <c r="M479" i="2"/>
  <c r="M472" i="2"/>
  <c r="M476" i="2"/>
  <c r="M465" i="2"/>
  <c r="M490" i="2"/>
  <c r="M467" i="2"/>
  <c r="M481" i="2"/>
  <c r="M484" i="2"/>
  <c r="M457" i="2"/>
  <c r="M480" i="2"/>
  <c r="M470" i="2"/>
  <c r="M464" i="2"/>
  <c r="M478" i="2"/>
  <c r="M474" i="2"/>
  <c r="M466" i="2"/>
  <c r="M491" i="2"/>
  <c r="M468" i="2"/>
  <c r="M469" i="2"/>
  <c r="M493" i="2"/>
  <c r="M485" i="2"/>
  <c r="M473" i="2"/>
  <c r="M486" i="2"/>
  <c r="M462" i="2"/>
  <c r="M460" i="2"/>
  <c r="M461" i="2"/>
  <c r="M459" i="2"/>
  <c r="M475" i="2"/>
  <c r="M487" i="2"/>
  <c r="M458" i="2"/>
  <c r="K415" i="2"/>
  <c r="L415" i="2"/>
  <c r="N415" i="2"/>
  <c r="Q415" i="2"/>
  <c r="S415" i="2"/>
  <c r="U415" i="2"/>
  <c r="K416" i="2"/>
  <c r="L416" i="2"/>
  <c r="N416" i="2"/>
  <c r="Q416" i="2"/>
  <c r="S416" i="2"/>
  <c r="U416" i="2"/>
  <c r="K417" i="2"/>
  <c r="L417" i="2"/>
  <c r="N417" i="2"/>
  <c r="Q417" i="2"/>
  <c r="S417" i="2"/>
  <c r="U417" i="2"/>
  <c r="K418" i="2"/>
  <c r="L418" i="2"/>
  <c r="N418" i="2"/>
  <c r="Q418" i="2"/>
  <c r="S418" i="2"/>
  <c r="U418" i="2"/>
  <c r="K419" i="2"/>
  <c r="L419" i="2"/>
  <c r="N419" i="2"/>
  <c r="Q419" i="2"/>
  <c r="S419" i="2"/>
  <c r="U419" i="2"/>
  <c r="K420" i="2"/>
  <c r="L420" i="2"/>
  <c r="N420" i="2"/>
  <c r="Q420" i="2"/>
  <c r="S420" i="2"/>
  <c r="U420" i="2"/>
  <c r="K421" i="2"/>
  <c r="L421" i="2"/>
  <c r="N421" i="2"/>
  <c r="Q421" i="2"/>
  <c r="S421" i="2"/>
  <c r="U421" i="2"/>
  <c r="K422" i="2"/>
  <c r="L422" i="2"/>
  <c r="N422" i="2"/>
  <c r="Q422" i="2"/>
  <c r="S422" i="2"/>
  <c r="U422" i="2"/>
  <c r="K423" i="2"/>
  <c r="L423" i="2"/>
  <c r="N423" i="2"/>
  <c r="Q423" i="2"/>
  <c r="S423" i="2"/>
  <c r="U423" i="2"/>
  <c r="K424" i="2"/>
  <c r="L424" i="2"/>
  <c r="N424" i="2"/>
  <c r="Q424" i="2"/>
  <c r="S424" i="2"/>
  <c r="U424" i="2"/>
  <c r="K425" i="2"/>
  <c r="L425" i="2"/>
  <c r="N425" i="2"/>
  <c r="Q425" i="2"/>
  <c r="S425" i="2"/>
  <c r="U425" i="2"/>
  <c r="K426" i="2"/>
  <c r="L426" i="2"/>
  <c r="N426" i="2"/>
  <c r="Q426" i="2"/>
  <c r="S426" i="2"/>
  <c r="U426" i="2"/>
  <c r="K427" i="2"/>
  <c r="L427" i="2"/>
  <c r="N427" i="2"/>
  <c r="Q427" i="2"/>
  <c r="S427" i="2"/>
  <c r="U427" i="2"/>
  <c r="K428" i="2"/>
  <c r="L428" i="2"/>
  <c r="N428" i="2"/>
  <c r="Q428" i="2"/>
  <c r="S428" i="2"/>
  <c r="U428" i="2"/>
  <c r="K429" i="2"/>
  <c r="L429" i="2"/>
  <c r="N429" i="2"/>
  <c r="Q429" i="2"/>
  <c r="S429" i="2"/>
  <c r="U429" i="2"/>
  <c r="K430" i="2"/>
  <c r="L430" i="2"/>
  <c r="N430" i="2"/>
  <c r="Q430" i="2"/>
  <c r="S430" i="2"/>
  <c r="U430" i="2"/>
  <c r="K431" i="2"/>
  <c r="L431" i="2"/>
  <c r="N431" i="2"/>
  <c r="Q431" i="2"/>
  <c r="S431" i="2"/>
  <c r="U431" i="2"/>
  <c r="K432" i="2"/>
  <c r="L432" i="2"/>
  <c r="N432" i="2"/>
  <c r="Q432" i="2"/>
  <c r="S432" i="2"/>
  <c r="U432" i="2"/>
  <c r="K433" i="2"/>
  <c r="L433" i="2"/>
  <c r="N433" i="2"/>
  <c r="Q433" i="2"/>
  <c r="S433" i="2"/>
  <c r="U433" i="2"/>
  <c r="K434" i="2"/>
  <c r="L434" i="2"/>
  <c r="N434" i="2"/>
  <c r="Q434" i="2"/>
  <c r="S434" i="2"/>
  <c r="U434" i="2"/>
  <c r="K435" i="2"/>
  <c r="L435" i="2"/>
  <c r="N435" i="2"/>
  <c r="Q435" i="2"/>
  <c r="S435" i="2"/>
  <c r="U435" i="2"/>
  <c r="K436" i="2"/>
  <c r="L436" i="2"/>
  <c r="N436" i="2"/>
  <c r="Q436" i="2"/>
  <c r="S436" i="2"/>
  <c r="U436" i="2"/>
  <c r="K437" i="2"/>
  <c r="L437" i="2"/>
  <c r="N437" i="2"/>
  <c r="Q437" i="2"/>
  <c r="S437" i="2"/>
  <c r="U437" i="2"/>
  <c r="K438" i="2"/>
  <c r="L438" i="2"/>
  <c r="N438" i="2"/>
  <c r="Q438" i="2"/>
  <c r="S438" i="2"/>
  <c r="U438" i="2"/>
  <c r="K439" i="2"/>
  <c r="L439" i="2"/>
  <c r="N439" i="2"/>
  <c r="Q439" i="2"/>
  <c r="S439" i="2"/>
  <c r="U439" i="2"/>
  <c r="K440" i="2"/>
  <c r="L440" i="2"/>
  <c r="N440" i="2"/>
  <c r="Q440" i="2"/>
  <c r="S440" i="2"/>
  <c r="U440" i="2"/>
  <c r="K441" i="2"/>
  <c r="L441" i="2"/>
  <c r="N441" i="2"/>
  <c r="Q441" i="2"/>
  <c r="S441" i="2"/>
  <c r="U441" i="2"/>
  <c r="K442" i="2"/>
  <c r="L442" i="2"/>
  <c r="N442" i="2"/>
  <c r="Q442" i="2"/>
  <c r="S442" i="2"/>
  <c r="U442" i="2"/>
  <c r="K443" i="2"/>
  <c r="L443" i="2"/>
  <c r="N443" i="2"/>
  <c r="Q443" i="2"/>
  <c r="S443" i="2"/>
  <c r="U443" i="2"/>
  <c r="K444" i="2"/>
  <c r="L444" i="2"/>
  <c r="N444" i="2"/>
  <c r="Q444" i="2"/>
  <c r="S444" i="2"/>
  <c r="U444" i="2"/>
  <c r="K445" i="2"/>
  <c r="L445" i="2"/>
  <c r="N445" i="2"/>
  <c r="Q445" i="2"/>
  <c r="S445" i="2"/>
  <c r="U445" i="2"/>
  <c r="K446" i="2"/>
  <c r="L446" i="2"/>
  <c r="N446" i="2"/>
  <c r="Q446" i="2"/>
  <c r="S446" i="2"/>
  <c r="U446" i="2"/>
  <c r="K447" i="2"/>
  <c r="L447" i="2"/>
  <c r="N447" i="2"/>
  <c r="Q447" i="2"/>
  <c r="S447" i="2"/>
  <c r="U447" i="2"/>
  <c r="K448" i="2"/>
  <c r="L448" i="2"/>
  <c r="N448" i="2"/>
  <c r="Q448" i="2"/>
  <c r="S448" i="2"/>
  <c r="U448" i="2"/>
  <c r="K449" i="2"/>
  <c r="L449" i="2"/>
  <c r="N449" i="2"/>
  <c r="Q449" i="2"/>
  <c r="S449" i="2"/>
  <c r="U449" i="2"/>
  <c r="K450" i="2"/>
  <c r="L450" i="2"/>
  <c r="M450" i="2" s="1"/>
  <c r="N450" i="2"/>
  <c r="Q450" i="2"/>
  <c r="S450" i="2"/>
  <c r="U450" i="2"/>
  <c r="K451" i="2"/>
  <c r="L451" i="2"/>
  <c r="N451" i="2"/>
  <c r="Q451" i="2"/>
  <c r="S451" i="2"/>
  <c r="U451" i="2"/>
  <c r="K452" i="2"/>
  <c r="L452" i="2"/>
  <c r="N452" i="2"/>
  <c r="Q452" i="2"/>
  <c r="S452" i="2"/>
  <c r="U452" i="2"/>
  <c r="K453" i="2"/>
  <c r="L453" i="2"/>
  <c r="N453" i="2"/>
  <c r="Q453" i="2"/>
  <c r="S453" i="2"/>
  <c r="U453" i="2"/>
  <c r="K454" i="2"/>
  <c r="L454" i="2"/>
  <c r="N454" i="2"/>
  <c r="Q454" i="2"/>
  <c r="S454" i="2"/>
  <c r="U454" i="2"/>
  <c r="K455" i="2"/>
  <c r="L455" i="2"/>
  <c r="N455" i="2"/>
  <c r="Q455" i="2"/>
  <c r="S455" i="2"/>
  <c r="U455" i="2"/>
  <c r="K456" i="2"/>
  <c r="L456" i="2"/>
  <c r="N456" i="2"/>
  <c r="Q456" i="2"/>
  <c r="S456" i="2"/>
  <c r="U456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M455" i="2" l="1"/>
  <c r="M456" i="2"/>
  <c r="M444" i="2"/>
  <c r="M438" i="2"/>
  <c r="M452" i="2"/>
  <c r="M433" i="2"/>
  <c r="M446" i="2"/>
  <c r="M441" i="2"/>
  <c r="M434" i="2"/>
  <c r="M432" i="2"/>
  <c r="M422" i="2"/>
  <c r="M448" i="2"/>
  <c r="M442" i="2"/>
  <c r="M436" i="2"/>
  <c r="M439" i="2"/>
  <c r="M451" i="2"/>
  <c r="M416" i="2"/>
  <c r="M428" i="2"/>
  <c r="M440" i="2"/>
  <c r="M424" i="2"/>
  <c r="M420" i="2"/>
  <c r="M418" i="2"/>
  <c r="M430" i="2"/>
  <c r="M426" i="2"/>
  <c r="M447" i="2"/>
  <c r="M443" i="2"/>
  <c r="M453" i="2"/>
  <c r="M427" i="2"/>
  <c r="M423" i="2"/>
  <c r="M415" i="2"/>
  <c r="M429" i="2"/>
  <c r="M454" i="2"/>
  <c r="M421" i="2"/>
  <c r="M419" i="2"/>
  <c r="M425" i="2"/>
  <c r="M417" i="2"/>
  <c r="M437" i="2"/>
  <c r="M435" i="2"/>
  <c r="M431" i="2"/>
  <c r="M449" i="2"/>
  <c r="M445" i="2"/>
  <c r="K411" i="2"/>
  <c r="L411" i="2"/>
  <c r="N411" i="2"/>
  <c r="Q411" i="2"/>
  <c r="S411" i="2"/>
  <c r="U411" i="2"/>
  <c r="K412" i="2"/>
  <c r="L412" i="2"/>
  <c r="N412" i="2"/>
  <c r="Q412" i="2"/>
  <c r="S412" i="2"/>
  <c r="U412" i="2"/>
  <c r="K413" i="2"/>
  <c r="L413" i="2"/>
  <c r="N413" i="2"/>
  <c r="Q413" i="2"/>
  <c r="S413" i="2"/>
  <c r="U413" i="2"/>
  <c r="K414" i="2"/>
  <c r="L414" i="2"/>
  <c r="N414" i="2"/>
  <c r="Q414" i="2"/>
  <c r="S414" i="2"/>
  <c r="U414" i="2"/>
  <c r="H414" i="2"/>
  <c r="H413" i="2"/>
  <c r="H412" i="2"/>
  <c r="H411" i="2"/>
  <c r="M412" i="2" l="1"/>
  <c r="M414" i="2"/>
  <c r="M411" i="2"/>
  <c r="M413" i="2"/>
  <c r="K366" i="2" l="1"/>
  <c r="L366" i="2"/>
  <c r="M366" i="2" s="1"/>
  <c r="N366" i="2"/>
  <c r="Q366" i="2"/>
  <c r="S366" i="2"/>
  <c r="U366" i="2"/>
  <c r="K367" i="2"/>
  <c r="L367" i="2"/>
  <c r="M367" i="2" s="1"/>
  <c r="N367" i="2"/>
  <c r="Q367" i="2"/>
  <c r="S367" i="2"/>
  <c r="U367" i="2"/>
  <c r="K368" i="2"/>
  <c r="L368" i="2"/>
  <c r="M368" i="2" s="1"/>
  <c r="N368" i="2"/>
  <c r="Q368" i="2"/>
  <c r="S368" i="2"/>
  <c r="U368" i="2"/>
  <c r="K369" i="2"/>
  <c r="L369" i="2"/>
  <c r="M369" i="2" s="1"/>
  <c r="N369" i="2"/>
  <c r="Q369" i="2"/>
  <c r="S369" i="2"/>
  <c r="U369" i="2"/>
  <c r="K370" i="2"/>
  <c r="L370" i="2"/>
  <c r="M370" i="2" s="1"/>
  <c r="N370" i="2"/>
  <c r="Q370" i="2"/>
  <c r="S370" i="2"/>
  <c r="U370" i="2"/>
  <c r="K371" i="2"/>
  <c r="L371" i="2"/>
  <c r="M371" i="2" s="1"/>
  <c r="N371" i="2"/>
  <c r="Q371" i="2"/>
  <c r="S371" i="2"/>
  <c r="U371" i="2"/>
  <c r="K372" i="2"/>
  <c r="L372" i="2"/>
  <c r="M372" i="2" s="1"/>
  <c r="N372" i="2"/>
  <c r="Q372" i="2"/>
  <c r="S372" i="2"/>
  <c r="U372" i="2"/>
  <c r="K373" i="2"/>
  <c r="L373" i="2"/>
  <c r="M373" i="2" s="1"/>
  <c r="N373" i="2"/>
  <c r="Q373" i="2"/>
  <c r="S373" i="2"/>
  <c r="U373" i="2"/>
  <c r="K374" i="2"/>
  <c r="L374" i="2"/>
  <c r="M374" i="2" s="1"/>
  <c r="N374" i="2"/>
  <c r="Q374" i="2"/>
  <c r="S374" i="2"/>
  <c r="U374" i="2"/>
  <c r="K375" i="2"/>
  <c r="L375" i="2"/>
  <c r="M375" i="2" s="1"/>
  <c r="N375" i="2"/>
  <c r="Q375" i="2"/>
  <c r="S375" i="2"/>
  <c r="U375" i="2"/>
  <c r="K376" i="2"/>
  <c r="L376" i="2"/>
  <c r="M376" i="2" s="1"/>
  <c r="N376" i="2"/>
  <c r="Q376" i="2"/>
  <c r="S376" i="2"/>
  <c r="U376" i="2"/>
  <c r="K377" i="2"/>
  <c r="L377" i="2"/>
  <c r="M377" i="2" s="1"/>
  <c r="N377" i="2"/>
  <c r="Q377" i="2"/>
  <c r="S377" i="2"/>
  <c r="U377" i="2"/>
  <c r="K378" i="2"/>
  <c r="L378" i="2"/>
  <c r="M378" i="2" s="1"/>
  <c r="N378" i="2"/>
  <c r="Q378" i="2"/>
  <c r="S378" i="2"/>
  <c r="U378" i="2"/>
  <c r="K379" i="2"/>
  <c r="L379" i="2"/>
  <c r="M379" i="2" s="1"/>
  <c r="N379" i="2"/>
  <c r="Q379" i="2"/>
  <c r="S379" i="2"/>
  <c r="U379" i="2"/>
  <c r="K380" i="2"/>
  <c r="L380" i="2"/>
  <c r="M380" i="2" s="1"/>
  <c r="N380" i="2"/>
  <c r="Q380" i="2"/>
  <c r="S380" i="2"/>
  <c r="U380" i="2"/>
  <c r="K381" i="2"/>
  <c r="L381" i="2"/>
  <c r="M381" i="2" s="1"/>
  <c r="N381" i="2"/>
  <c r="Q381" i="2"/>
  <c r="S381" i="2"/>
  <c r="U381" i="2"/>
  <c r="K382" i="2"/>
  <c r="L382" i="2"/>
  <c r="M382" i="2" s="1"/>
  <c r="N382" i="2"/>
  <c r="Q382" i="2"/>
  <c r="S382" i="2"/>
  <c r="U382" i="2"/>
  <c r="K383" i="2"/>
  <c r="L383" i="2"/>
  <c r="M383" i="2" s="1"/>
  <c r="N383" i="2"/>
  <c r="Q383" i="2"/>
  <c r="S383" i="2"/>
  <c r="U383" i="2"/>
  <c r="K384" i="2"/>
  <c r="L384" i="2"/>
  <c r="M384" i="2" s="1"/>
  <c r="N384" i="2"/>
  <c r="Q384" i="2"/>
  <c r="S384" i="2"/>
  <c r="U384" i="2"/>
  <c r="K385" i="2"/>
  <c r="L385" i="2"/>
  <c r="M385" i="2" s="1"/>
  <c r="N385" i="2"/>
  <c r="Q385" i="2"/>
  <c r="S385" i="2"/>
  <c r="U385" i="2"/>
  <c r="K386" i="2"/>
  <c r="L386" i="2"/>
  <c r="M386" i="2" s="1"/>
  <c r="N386" i="2"/>
  <c r="Q386" i="2"/>
  <c r="S386" i="2"/>
  <c r="U386" i="2"/>
  <c r="K387" i="2"/>
  <c r="L387" i="2"/>
  <c r="M387" i="2" s="1"/>
  <c r="N387" i="2"/>
  <c r="Q387" i="2"/>
  <c r="S387" i="2"/>
  <c r="U387" i="2"/>
  <c r="K388" i="2"/>
  <c r="L388" i="2"/>
  <c r="M388" i="2" s="1"/>
  <c r="N388" i="2"/>
  <c r="Q388" i="2"/>
  <c r="S388" i="2"/>
  <c r="U388" i="2"/>
  <c r="K389" i="2"/>
  <c r="L389" i="2"/>
  <c r="M389" i="2" s="1"/>
  <c r="N389" i="2"/>
  <c r="Q389" i="2"/>
  <c r="S389" i="2"/>
  <c r="U389" i="2"/>
  <c r="K390" i="2"/>
  <c r="L390" i="2"/>
  <c r="M390" i="2" s="1"/>
  <c r="N390" i="2"/>
  <c r="Q390" i="2"/>
  <c r="S390" i="2"/>
  <c r="U390" i="2"/>
  <c r="K391" i="2"/>
  <c r="L391" i="2"/>
  <c r="M391" i="2" s="1"/>
  <c r="N391" i="2"/>
  <c r="Q391" i="2"/>
  <c r="S391" i="2"/>
  <c r="U391" i="2"/>
  <c r="K392" i="2"/>
  <c r="L392" i="2"/>
  <c r="M392" i="2" s="1"/>
  <c r="N392" i="2"/>
  <c r="Q392" i="2"/>
  <c r="S392" i="2"/>
  <c r="U392" i="2"/>
  <c r="K393" i="2"/>
  <c r="L393" i="2"/>
  <c r="M393" i="2" s="1"/>
  <c r="N393" i="2"/>
  <c r="Q393" i="2"/>
  <c r="S393" i="2"/>
  <c r="U393" i="2"/>
  <c r="K394" i="2"/>
  <c r="L394" i="2"/>
  <c r="M394" i="2" s="1"/>
  <c r="N394" i="2"/>
  <c r="Q394" i="2"/>
  <c r="S394" i="2"/>
  <c r="U394" i="2"/>
  <c r="K395" i="2"/>
  <c r="L395" i="2"/>
  <c r="M395" i="2" s="1"/>
  <c r="N395" i="2"/>
  <c r="Q395" i="2"/>
  <c r="S395" i="2"/>
  <c r="U395" i="2"/>
  <c r="K396" i="2"/>
  <c r="L396" i="2"/>
  <c r="M396" i="2" s="1"/>
  <c r="N396" i="2"/>
  <c r="Q396" i="2"/>
  <c r="S396" i="2"/>
  <c r="U396" i="2"/>
  <c r="K397" i="2"/>
  <c r="L397" i="2"/>
  <c r="M397" i="2" s="1"/>
  <c r="N397" i="2"/>
  <c r="Q397" i="2"/>
  <c r="S397" i="2"/>
  <c r="U397" i="2"/>
  <c r="K398" i="2"/>
  <c r="L398" i="2"/>
  <c r="M398" i="2" s="1"/>
  <c r="N398" i="2"/>
  <c r="Q398" i="2"/>
  <c r="S398" i="2"/>
  <c r="U398" i="2"/>
  <c r="K399" i="2"/>
  <c r="L399" i="2"/>
  <c r="M399" i="2" s="1"/>
  <c r="N399" i="2"/>
  <c r="Q399" i="2"/>
  <c r="S399" i="2"/>
  <c r="U399" i="2"/>
  <c r="K400" i="2"/>
  <c r="L400" i="2"/>
  <c r="M400" i="2" s="1"/>
  <c r="N400" i="2"/>
  <c r="Q400" i="2"/>
  <c r="S400" i="2"/>
  <c r="U400" i="2"/>
  <c r="K401" i="2"/>
  <c r="L401" i="2"/>
  <c r="M401" i="2" s="1"/>
  <c r="N401" i="2"/>
  <c r="Q401" i="2"/>
  <c r="S401" i="2"/>
  <c r="U401" i="2"/>
  <c r="K402" i="2"/>
  <c r="L402" i="2"/>
  <c r="M402" i="2" s="1"/>
  <c r="N402" i="2"/>
  <c r="Q402" i="2"/>
  <c r="S402" i="2"/>
  <c r="U402" i="2"/>
  <c r="K403" i="2"/>
  <c r="L403" i="2"/>
  <c r="M403" i="2" s="1"/>
  <c r="N403" i="2"/>
  <c r="Q403" i="2"/>
  <c r="S403" i="2"/>
  <c r="U403" i="2"/>
  <c r="K404" i="2"/>
  <c r="L404" i="2"/>
  <c r="M404" i="2" s="1"/>
  <c r="N404" i="2"/>
  <c r="Q404" i="2"/>
  <c r="S404" i="2"/>
  <c r="U404" i="2"/>
  <c r="K405" i="2"/>
  <c r="L405" i="2"/>
  <c r="M405" i="2" s="1"/>
  <c r="N405" i="2"/>
  <c r="Q405" i="2"/>
  <c r="S405" i="2"/>
  <c r="U405" i="2"/>
  <c r="K406" i="2"/>
  <c r="L406" i="2"/>
  <c r="M406" i="2" s="1"/>
  <c r="N406" i="2"/>
  <c r="Q406" i="2"/>
  <c r="S406" i="2"/>
  <c r="U406" i="2"/>
  <c r="K407" i="2"/>
  <c r="L407" i="2"/>
  <c r="M407" i="2" s="1"/>
  <c r="N407" i="2"/>
  <c r="Q407" i="2"/>
  <c r="S407" i="2"/>
  <c r="U407" i="2"/>
  <c r="K408" i="2"/>
  <c r="L408" i="2"/>
  <c r="M408" i="2" s="1"/>
  <c r="N408" i="2"/>
  <c r="Q408" i="2"/>
  <c r="S408" i="2"/>
  <c r="U408" i="2"/>
  <c r="K409" i="2"/>
  <c r="L409" i="2"/>
  <c r="M409" i="2" s="1"/>
  <c r="N409" i="2"/>
  <c r="Q409" i="2"/>
  <c r="S409" i="2"/>
  <c r="U409" i="2"/>
  <c r="K410" i="2"/>
  <c r="L410" i="2"/>
  <c r="M410" i="2" s="1"/>
  <c r="N410" i="2"/>
  <c r="Q410" i="2"/>
  <c r="S410" i="2"/>
  <c r="U410" i="2"/>
  <c r="K319" i="2" l="1"/>
  <c r="L319" i="2"/>
  <c r="N319" i="2"/>
  <c r="Q319" i="2"/>
  <c r="S319" i="2"/>
  <c r="U319" i="2"/>
  <c r="K320" i="2"/>
  <c r="L320" i="2"/>
  <c r="N320" i="2"/>
  <c r="Q320" i="2"/>
  <c r="S320" i="2"/>
  <c r="U320" i="2"/>
  <c r="K321" i="2"/>
  <c r="L321" i="2"/>
  <c r="N321" i="2"/>
  <c r="Q321" i="2"/>
  <c r="S321" i="2"/>
  <c r="U321" i="2"/>
  <c r="K322" i="2"/>
  <c r="L322" i="2"/>
  <c r="N322" i="2"/>
  <c r="Q322" i="2"/>
  <c r="S322" i="2"/>
  <c r="U322" i="2"/>
  <c r="K323" i="2"/>
  <c r="L323" i="2"/>
  <c r="N323" i="2"/>
  <c r="Q323" i="2"/>
  <c r="S323" i="2"/>
  <c r="U323" i="2"/>
  <c r="K324" i="2"/>
  <c r="L324" i="2"/>
  <c r="N324" i="2"/>
  <c r="Q324" i="2"/>
  <c r="S324" i="2"/>
  <c r="U324" i="2"/>
  <c r="K325" i="2"/>
  <c r="L325" i="2"/>
  <c r="N325" i="2"/>
  <c r="Q325" i="2"/>
  <c r="S325" i="2"/>
  <c r="U325" i="2"/>
  <c r="K326" i="2"/>
  <c r="L326" i="2"/>
  <c r="N326" i="2"/>
  <c r="Q326" i="2"/>
  <c r="S326" i="2"/>
  <c r="U326" i="2"/>
  <c r="K327" i="2"/>
  <c r="L327" i="2"/>
  <c r="N327" i="2"/>
  <c r="Q327" i="2"/>
  <c r="S327" i="2"/>
  <c r="U327" i="2"/>
  <c r="K328" i="2"/>
  <c r="L328" i="2"/>
  <c r="N328" i="2"/>
  <c r="Q328" i="2"/>
  <c r="S328" i="2"/>
  <c r="U328" i="2"/>
  <c r="K329" i="2"/>
  <c r="L329" i="2"/>
  <c r="N329" i="2"/>
  <c r="Q329" i="2"/>
  <c r="S329" i="2"/>
  <c r="U329" i="2"/>
  <c r="K330" i="2"/>
  <c r="L330" i="2"/>
  <c r="N330" i="2"/>
  <c r="Q330" i="2"/>
  <c r="S330" i="2"/>
  <c r="U330" i="2"/>
  <c r="K331" i="2"/>
  <c r="L331" i="2"/>
  <c r="N331" i="2"/>
  <c r="Q331" i="2"/>
  <c r="S331" i="2"/>
  <c r="U331" i="2"/>
  <c r="K332" i="2"/>
  <c r="L332" i="2"/>
  <c r="N332" i="2"/>
  <c r="Q332" i="2"/>
  <c r="S332" i="2"/>
  <c r="U332" i="2"/>
  <c r="K333" i="2"/>
  <c r="L333" i="2"/>
  <c r="N333" i="2"/>
  <c r="Q333" i="2"/>
  <c r="S333" i="2"/>
  <c r="U333" i="2"/>
  <c r="K334" i="2"/>
  <c r="L334" i="2"/>
  <c r="N334" i="2"/>
  <c r="Q334" i="2"/>
  <c r="S334" i="2"/>
  <c r="U334" i="2"/>
  <c r="K335" i="2"/>
  <c r="L335" i="2"/>
  <c r="N335" i="2"/>
  <c r="Q335" i="2"/>
  <c r="S335" i="2"/>
  <c r="U335" i="2"/>
  <c r="K336" i="2"/>
  <c r="L336" i="2"/>
  <c r="N336" i="2"/>
  <c r="Q336" i="2"/>
  <c r="S336" i="2"/>
  <c r="U336" i="2"/>
  <c r="K337" i="2"/>
  <c r="L337" i="2"/>
  <c r="N337" i="2"/>
  <c r="Q337" i="2"/>
  <c r="S337" i="2"/>
  <c r="U337" i="2"/>
  <c r="K338" i="2"/>
  <c r="L338" i="2"/>
  <c r="N338" i="2"/>
  <c r="Q338" i="2"/>
  <c r="S338" i="2"/>
  <c r="U338" i="2"/>
  <c r="K339" i="2"/>
  <c r="L339" i="2"/>
  <c r="N339" i="2"/>
  <c r="Q339" i="2"/>
  <c r="S339" i="2"/>
  <c r="U339" i="2"/>
  <c r="K340" i="2"/>
  <c r="L340" i="2"/>
  <c r="N340" i="2"/>
  <c r="Q340" i="2"/>
  <c r="S340" i="2"/>
  <c r="U340" i="2"/>
  <c r="K341" i="2"/>
  <c r="L341" i="2"/>
  <c r="N341" i="2"/>
  <c r="Q341" i="2"/>
  <c r="S341" i="2"/>
  <c r="U341" i="2"/>
  <c r="K342" i="2"/>
  <c r="L342" i="2"/>
  <c r="N342" i="2"/>
  <c r="Q342" i="2"/>
  <c r="S342" i="2"/>
  <c r="U342" i="2"/>
  <c r="K343" i="2"/>
  <c r="L343" i="2"/>
  <c r="N343" i="2"/>
  <c r="Q343" i="2"/>
  <c r="S343" i="2"/>
  <c r="U343" i="2"/>
  <c r="K344" i="2"/>
  <c r="L344" i="2"/>
  <c r="N344" i="2"/>
  <c r="Q344" i="2"/>
  <c r="S344" i="2"/>
  <c r="U344" i="2"/>
  <c r="K345" i="2"/>
  <c r="L345" i="2"/>
  <c r="N345" i="2"/>
  <c r="Q345" i="2"/>
  <c r="S345" i="2"/>
  <c r="U345" i="2"/>
  <c r="K346" i="2"/>
  <c r="L346" i="2"/>
  <c r="N346" i="2"/>
  <c r="Q346" i="2"/>
  <c r="S346" i="2"/>
  <c r="U346" i="2"/>
  <c r="K347" i="2"/>
  <c r="L347" i="2"/>
  <c r="N347" i="2"/>
  <c r="Q347" i="2"/>
  <c r="S347" i="2"/>
  <c r="U347" i="2"/>
  <c r="K348" i="2"/>
  <c r="L348" i="2"/>
  <c r="N348" i="2"/>
  <c r="Q348" i="2"/>
  <c r="S348" i="2"/>
  <c r="U348" i="2"/>
  <c r="K349" i="2"/>
  <c r="L349" i="2"/>
  <c r="N349" i="2"/>
  <c r="Q349" i="2"/>
  <c r="S349" i="2"/>
  <c r="U349" i="2"/>
  <c r="K350" i="2"/>
  <c r="L350" i="2"/>
  <c r="N350" i="2"/>
  <c r="Q350" i="2"/>
  <c r="S350" i="2"/>
  <c r="U350" i="2"/>
  <c r="K351" i="2"/>
  <c r="L351" i="2"/>
  <c r="N351" i="2"/>
  <c r="Q351" i="2"/>
  <c r="S351" i="2"/>
  <c r="U351" i="2"/>
  <c r="K352" i="2"/>
  <c r="L352" i="2"/>
  <c r="N352" i="2"/>
  <c r="Q352" i="2"/>
  <c r="S352" i="2"/>
  <c r="U352" i="2"/>
  <c r="K353" i="2"/>
  <c r="L353" i="2"/>
  <c r="N353" i="2"/>
  <c r="Q353" i="2"/>
  <c r="S353" i="2"/>
  <c r="U353" i="2"/>
  <c r="K354" i="2"/>
  <c r="L354" i="2"/>
  <c r="N354" i="2"/>
  <c r="Q354" i="2"/>
  <c r="S354" i="2"/>
  <c r="U354" i="2"/>
  <c r="K355" i="2"/>
  <c r="L355" i="2"/>
  <c r="N355" i="2"/>
  <c r="Q355" i="2"/>
  <c r="S355" i="2"/>
  <c r="U355" i="2"/>
  <c r="K356" i="2"/>
  <c r="L356" i="2"/>
  <c r="N356" i="2"/>
  <c r="Q356" i="2"/>
  <c r="S356" i="2"/>
  <c r="U356" i="2"/>
  <c r="K357" i="2"/>
  <c r="L357" i="2"/>
  <c r="N357" i="2"/>
  <c r="Q357" i="2"/>
  <c r="S357" i="2"/>
  <c r="U357" i="2"/>
  <c r="K358" i="2"/>
  <c r="L358" i="2"/>
  <c r="N358" i="2"/>
  <c r="Q358" i="2"/>
  <c r="S358" i="2"/>
  <c r="U358" i="2"/>
  <c r="K359" i="2"/>
  <c r="L359" i="2"/>
  <c r="M359" i="2" s="1"/>
  <c r="N359" i="2"/>
  <c r="Q359" i="2"/>
  <c r="S359" i="2"/>
  <c r="U359" i="2"/>
  <c r="K360" i="2"/>
  <c r="L360" i="2"/>
  <c r="N360" i="2"/>
  <c r="Q360" i="2"/>
  <c r="S360" i="2"/>
  <c r="U360" i="2"/>
  <c r="K361" i="2"/>
  <c r="L361" i="2"/>
  <c r="N361" i="2"/>
  <c r="Q361" i="2"/>
  <c r="S361" i="2"/>
  <c r="U361" i="2"/>
  <c r="K362" i="2"/>
  <c r="L362" i="2"/>
  <c r="N362" i="2"/>
  <c r="Q362" i="2"/>
  <c r="S362" i="2"/>
  <c r="U362" i="2"/>
  <c r="K363" i="2"/>
  <c r="L363" i="2"/>
  <c r="N363" i="2"/>
  <c r="Q363" i="2"/>
  <c r="S363" i="2"/>
  <c r="U363" i="2"/>
  <c r="K364" i="2"/>
  <c r="L364" i="2"/>
  <c r="N364" i="2"/>
  <c r="Q364" i="2"/>
  <c r="S364" i="2"/>
  <c r="U364" i="2"/>
  <c r="K365" i="2"/>
  <c r="L365" i="2"/>
  <c r="N365" i="2"/>
  <c r="Q365" i="2"/>
  <c r="S365" i="2"/>
  <c r="U365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M348" i="2" l="1"/>
  <c r="M336" i="2"/>
  <c r="M361" i="2"/>
  <c r="M337" i="2"/>
  <c r="M363" i="2"/>
  <c r="M354" i="2"/>
  <c r="M351" i="2"/>
  <c r="M339" i="2"/>
  <c r="M327" i="2"/>
  <c r="M357" i="2"/>
  <c r="M344" i="2"/>
  <c r="M320" i="2"/>
  <c r="M356" i="2"/>
  <c r="M333" i="2"/>
  <c r="M321" i="2"/>
  <c r="M345" i="2"/>
  <c r="M352" i="2"/>
  <c r="M358" i="2"/>
  <c r="M340" i="2"/>
  <c r="M324" i="2"/>
  <c r="M360" i="2"/>
  <c r="M364" i="2"/>
  <c r="M334" i="2"/>
  <c r="M322" i="2"/>
  <c r="M346" i="2"/>
  <c r="M335" i="2"/>
  <c r="M350" i="2"/>
  <c r="M331" i="2"/>
  <c r="M329" i="2"/>
  <c r="M325" i="2"/>
  <c r="M323" i="2"/>
  <c r="M342" i="2"/>
  <c r="M338" i="2"/>
  <c r="M355" i="2"/>
  <c r="M353" i="2"/>
  <c r="M319" i="2"/>
  <c r="M349" i="2"/>
  <c r="M347" i="2"/>
  <c r="M332" i="2"/>
  <c r="M330" i="2"/>
  <c r="M328" i="2"/>
  <c r="M326" i="2"/>
  <c r="M365" i="2"/>
  <c r="M362" i="2"/>
  <c r="M343" i="2"/>
  <c r="M341" i="2"/>
  <c r="L318" i="2" l="1"/>
  <c r="M318" i="2" s="1"/>
  <c r="N318" i="2"/>
  <c r="Q318" i="2"/>
  <c r="K318" i="2"/>
  <c r="Q317" i="2"/>
  <c r="S317" i="2"/>
  <c r="U317" i="2"/>
  <c r="K317" i="2"/>
  <c r="L317" i="2"/>
  <c r="M317" i="2" s="1"/>
  <c r="N317" i="2"/>
  <c r="U318" i="2" l="1"/>
  <c r="S318" i="2"/>
  <c r="Q286" i="2"/>
  <c r="S286" i="2"/>
  <c r="U286" i="2"/>
  <c r="Q287" i="2"/>
  <c r="S287" i="2"/>
  <c r="U287" i="2"/>
  <c r="Q288" i="2"/>
  <c r="S288" i="2"/>
  <c r="U288" i="2"/>
  <c r="Q289" i="2"/>
  <c r="S289" i="2"/>
  <c r="U289" i="2"/>
  <c r="Q290" i="2"/>
  <c r="S290" i="2"/>
  <c r="U290" i="2"/>
  <c r="Q291" i="2"/>
  <c r="S291" i="2"/>
  <c r="U291" i="2"/>
  <c r="Q292" i="2"/>
  <c r="S292" i="2"/>
  <c r="U292" i="2"/>
  <c r="Q293" i="2"/>
  <c r="S293" i="2"/>
  <c r="U293" i="2"/>
  <c r="Q294" i="2"/>
  <c r="S294" i="2"/>
  <c r="U294" i="2"/>
  <c r="Q295" i="2"/>
  <c r="S295" i="2"/>
  <c r="U295" i="2"/>
  <c r="Q296" i="2"/>
  <c r="S296" i="2"/>
  <c r="U296" i="2"/>
  <c r="Q297" i="2"/>
  <c r="S297" i="2"/>
  <c r="U297" i="2"/>
  <c r="Q298" i="2"/>
  <c r="S298" i="2"/>
  <c r="U298" i="2"/>
  <c r="Q299" i="2"/>
  <c r="S299" i="2"/>
  <c r="U299" i="2"/>
  <c r="Q300" i="2"/>
  <c r="S300" i="2"/>
  <c r="U300" i="2"/>
  <c r="Q301" i="2"/>
  <c r="S301" i="2"/>
  <c r="U301" i="2"/>
  <c r="Q302" i="2"/>
  <c r="S302" i="2"/>
  <c r="U302" i="2"/>
  <c r="Q303" i="2"/>
  <c r="S303" i="2"/>
  <c r="U303" i="2"/>
  <c r="Q304" i="2"/>
  <c r="S304" i="2"/>
  <c r="U304" i="2"/>
  <c r="Q305" i="2"/>
  <c r="S305" i="2"/>
  <c r="U305" i="2"/>
  <c r="Q306" i="2"/>
  <c r="S306" i="2"/>
  <c r="U306" i="2"/>
  <c r="Q307" i="2"/>
  <c r="S307" i="2"/>
  <c r="U307" i="2"/>
  <c r="Q308" i="2"/>
  <c r="S308" i="2"/>
  <c r="U308" i="2"/>
  <c r="Q309" i="2"/>
  <c r="S309" i="2"/>
  <c r="U309" i="2"/>
  <c r="Q310" i="2"/>
  <c r="S310" i="2"/>
  <c r="U310" i="2"/>
  <c r="Q311" i="2"/>
  <c r="S311" i="2"/>
  <c r="U311" i="2"/>
  <c r="Q312" i="2"/>
  <c r="S312" i="2"/>
  <c r="U312" i="2"/>
  <c r="Q313" i="2"/>
  <c r="S313" i="2"/>
  <c r="U313" i="2"/>
  <c r="Q314" i="2"/>
  <c r="S314" i="2"/>
  <c r="U314" i="2"/>
  <c r="Q315" i="2"/>
  <c r="S315" i="2"/>
  <c r="U315" i="2"/>
  <c r="Q316" i="2"/>
  <c r="S316" i="2"/>
  <c r="U316" i="2"/>
  <c r="K286" i="2"/>
  <c r="L286" i="2"/>
  <c r="N286" i="2"/>
  <c r="K287" i="2"/>
  <c r="L287" i="2"/>
  <c r="N287" i="2"/>
  <c r="K288" i="2"/>
  <c r="L288" i="2"/>
  <c r="N288" i="2"/>
  <c r="K289" i="2"/>
  <c r="L289" i="2"/>
  <c r="N289" i="2"/>
  <c r="K290" i="2"/>
  <c r="L290" i="2"/>
  <c r="N290" i="2"/>
  <c r="K291" i="2"/>
  <c r="L291" i="2"/>
  <c r="N291" i="2"/>
  <c r="K292" i="2"/>
  <c r="L292" i="2"/>
  <c r="N292" i="2"/>
  <c r="K293" i="2"/>
  <c r="L293" i="2"/>
  <c r="N293" i="2"/>
  <c r="K294" i="2"/>
  <c r="L294" i="2"/>
  <c r="N294" i="2"/>
  <c r="K295" i="2"/>
  <c r="L295" i="2"/>
  <c r="N295" i="2"/>
  <c r="K296" i="2"/>
  <c r="L296" i="2"/>
  <c r="N296" i="2"/>
  <c r="K297" i="2"/>
  <c r="L297" i="2"/>
  <c r="N297" i="2"/>
  <c r="K298" i="2"/>
  <c r="L298" i="2"/>
  <c r="N298" i="2"/>
  <c r="K299" i="2"/>
  <c r="L299" i="2"/>
  <c r="N299" i="2"/>
  <c r="K300" i="2"/>
  <c r="L300" i="2"/>
  <c r="N300" i="2"/>
  <c r="K301" i="2"/>
  <c r="L301" i="2"/>
  <c r="N301" i="2"/>
  <c r="K302" i="2"/>
  <c r="L302" i="2"/>
  <c r="N302" i="2"/>
  <c r="K303" i="2"/>
  <c r="L303" i="2"/>
  <c r="N303" i="2"/>
  <c r="K304" i="2"/>
  <c r="L304" i="2"/>
  <c r="N304" i="2"/>
  <c r="K305" i="2"/>
  <c r="L305" i="2"/>
  <c r="N305" i="2"/>
  <c r="K306" i="2"/>
  <c r="L306" i="2"/>
  <c r="N306" i="2"/>
  <c r="K307" i="2"/>
  <c r="L307" i="2"/>
  <c r="N307" i="2"/>
  <c r="K308" i="2"/>
  <c r="L308" i="2"/>
  <c r="N308" i="2"/>
  <c r="K309" i="2"/>
  <c r="L309" i="2"/>
  <c r="N309" i="2"/>
  <c r="K310" i="2"/>
  <c r="L310" i="2"/>
  <c r="N310" i="2"/>
  <c r="K311" i="2"/>
  <c r="L311" i="2"/>
  <c r="N311" i="2"/>
  <c r="K312" i="2"/>
  <c r="L312" i="2"/>
  <c r="N312" i="2"/>
  <c r="K313" i="2"/>
  <c r="L313" i="2"/>
  <c r="N313" i="2"/>
  <c r="K314" i="2"/>
  <c r="L314" i="2"/>
  <c r="N314" i="2"/>
  <c r="K315" i="2"/>
  <c r="L315" i="2"/>
  <c r="N315" i="2"/>
  <c r="K316" i="2"/>
  <c r="L316" i="2"/>
  <c r="N316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M311" i="2" l="1"/>
  <c r="M297" i="2"/>
  <c r="M313" i="2"/>
  <c r="M306" i="2"/>
  <c r="M300" i="2"/>
  <c r="M309" i="2"/>
  <c r="M312" i="2"/>
  <c r="M299" i="2"/>
  <c r="M302" i="2"/>
  <c r="M290" i="2"/>
  <c r="M298" i="2"/>
  <c r="M315" i="2"/>
  <c r="M301" i="2"/>
  <c r="M294" i="2"/>
  <c r="M288" i="2"/>
  <c r="M303" i="2"/>
  <c r="M295" i="2"/>
  <c r="M291" i="2"/>
  <c r="M287" i="2"/>
  <c r="M305" i="2"/>
  <c r="M304" i="2"/>
  <c r="M286" i="2"/>
  <c r="M308" i="2"/>
  <c r="M293" i="2"/>
  <c r="M307" i="2"/>
  <c r="M289" i="2"/>
  <c r="M314" i="2"/>
  <c r="M296" i="2"/>
  <c r="M316" i="2"/>
  <c r="M310" i="2"/>
  <c r="M292" i="2"/>
  <c r="Q238" i="2"/>
  <c r="S238" i="2"/>
  <c r="U238" i="2"/>
  <c r="Q239" i="2"/>
  <c r="S239" i="2"/>
  <c r="U239" i="2"/>
  <c r="Q240" i="2"/>
  <c r="S240" i="2"/>
  <c r="U240" i="2"/>
  <c r="Q241" i="2"/>
  <c r="S241" i="2"/>
  <c r="U241" i="2"/>
  <c r="Q242" i="2"/>
  <c r="S242" i="2"/>
  <c r="U242" i="2"/>
  <c r="Q243" i="2"/>
  <c r="S243" i="2"/>
  <c r="U243" i="2"/>
  <c r="Q244" i="2"/>
  <c r="S244" i="2"/>
  <c r="U244" i="2"/>
  <c r="Q245" i="2"/>
  <c r="S245" i="2"/>
  <c r="U245" i="2"/>
  <c r="Q246" i="2"/>
  <c r="S246" i="2"/>
  <c r="U246" i="2"/>
  <c r="Q247" i="2"/>
  <c r="S247" i="2"/>
  <c r="U247" i="2"/>
  <c r="Q248" i="2"/>
  <c r="S248" i="2"/>
  <c r="U248" i="2"/>
  <c r="Q249" i="2"/>
  <c r="S249" i="2"/>
  <c r="U249" i="2"/>
  <c r="Q250" i="2"/>
  <c r="S250" i="2"/>
  <c r="U250" i="2"/>
  <c r="Q251" i="2"/>
  <c r="S251" i="2"/>
  <c r="U251" i="2"/>
  <c r="Q252" i="2"/>
  <c r="S252" i="2"/>
  <c r="U252" i="2"/>
  <c r="Q253" i="2"/>
  <c r="S253" i="2"/>
  <c r="U253" i="2"/>
  <c r="Q254" i="2"/>
  <c r="S254" i="2"/>
  <c r="U254" i="2"/>
  <c r="Q255" i="2"/>
  <c r="S255" i="2"/>
  <c r="U255" i="2"/>
  <c r="Q256" i="2"/>
  <c r="S256" i="2"/>
  <c r="U256" i="2"/>
  <c r="Q257" i="2"/>
  <c r="S257" i="2"/>
  <c r="U257" i="2"/>
  <c r="Q258" i="2"/>
  <c r="S258" i="2"/>
  <c r="U258" i="2"/>
  <c r="Q259" i="2"/>
  <c r="S259" i="2"/>
  <c r="U259" i="2"/>
  <c r="Q260" i="2"/>
  <c r="S260" i="2"/>
  <c r="U260" i="2"/>
  <c r="Q261" i="2"/>
  <c r="S261" i="2"/>
  <c r="U261" i="2"/>
  <c r="Q262" i="2"/>
  <c r="S262" i="2"/>
  <c r="U262" i="2"/>
  <c r="Q263" i="2"/>
  <c r="S263" i="2"/>
  <c r="U263" i="2"/>
  <c r="Q264" i="2"/>
  <c r="S264" i="2"/>
  <c r="U264" i="2"/>
  <c r="Q265" i="2"/>
  <c r="S265" i="2"/>
  <c r="U265" i="2"/>
  <c r="Q266" i="2"/>
  <c r="S266" i="2"/>
  <c r="U266" i="2"/>
  <c r="Q267" i="2"/>
  <c r="S267" i="2"/>
  <c r="U267" i="2"/>
  <c r="Q268" i="2"/>
  <c r="S268" i="2"/>
  <c r="U268" i="2"/>
  <c r="Q269" i="2"/>
  <c r="S269" i="2"/>
  <c r="U269" i="2"/>
  <c r="Q270" i="2"/>
  <c r="S270" i="2"/>
  <c r="U270" i="2"/>
  <c r="Q271" i="2"/>
  <c r="S271" i="2"/>
  <c r="U271" i="2"/>
  <c r="Q272" i="2"/>
  <c r="S272" i="2"/>
  <c r="U272" i="2"/>
  <c r="Q273" i="2"/>
  <c r="S273" i="2"/>
  <c r="U273" i="2"/>
  <c r="Q274" i="2"/>
  <c r="S274" i="2"/>
  <c r="U274" i="2"/>
  <c r="Q275" i="2"/>
  <c r="S275" i="2"/>
  <c r="U275" i="2"/>
  <c r="Q276" i="2"/>
  <c r="S276" i="2"/>
  <c r="U276" i="2"/>
  <c r="Q277" i="2"/>
  <c r="S277" i="2"/>
  <c r="U277" i="2"/>
  <c r="Q278" i="2"/>
  <c r="S278" i="2"/>
  <c r="U278" i="2"/>
  <c r="Q279" i="2"/>
  <c r="S279" i="2"/>
  <c r="U279" i="2"/>
  <c r="Q280" i="2"/>
  <c r="S280" i="2"/>
  <c r="U280" i="2"/>
  <c r="Q281" i="2"/>
  <c r="S281" i="2"/>
  <c r="U281" i="2"/>
  <c r="Q282" i="2"/>
  <c r="S282" i="2"/>
  <c r="U282" i="2"/>
  <c r="Q283" i="2"/>
  <c r="S283" i="2"/>
  <c r="U283" i="2"/>
  <c r="Q284" i="2"/>
  <c r="S284" i="2"/>
  <c r="U284" i="2"/>
  <c r="Q285" i="2"/>
  <c r="S285" i="2"/>
  <c r="U285" i="2"/>
  <c r="L238" i="2"/>
  <c r="N238" i="2"/>
  <c r="L239" i="2"/>
  <c r="N239" i="2"/>
  <c r="L240" i="2"/>
  <c r="N240" i="2"/>
  <c r="L241" i="2"/>
  <c r="N241" i="2"/>
  <c r="L242" i="2"/>
  <c r="N242" i="2"/>
  <c r="L243" i="2"/>
  <c r="N243" i="2"/>
  <c r="L244" i="2"/>
  <c r="N244" i="2"/>
  <c r="L245" i="2"/>
  <c r="N245" i="2"/>
  <c r="L246" i="2"/>
  <c r="N246" i="2"/>
  <c r="L247" i="2"/>
  <c r="N247" i="2"/>
  <c r="L248" i="2"/>
  <c r="N248" i="2"/>
  <c r="L249" i="2"/>
  <c r="N249" i="2"/>
  <c r="L250" i="2"/>
  <c r="N250" i="2"/>
  <c r="L251" i="2"/>
  <c r="N251" i="2"/>
  <c r="L252" i="2"/>
  <c r="N252" i="2"/>
  <c r="L253" i="2"/>
  <c r="N253" i="2"/>
  <c r="L254" i="2"/>
  <c r="N254" i="2"/>
  <c r="L255" i="2"/>
  <c r="N255" i="2"/>
  <c r="L256" i="2"/>
  <c r="N256" i="2"/>
  <c r="L257" i="2"/>
  <c r="N257" i="2"/>
  <c r="L258" i="2"/>
  <c r="N258" i="2"/>
  <c r="L259" i="2"/>
  <c r="N259" i="2"/>
  <c r="L260" i="2"/>
  <c r="N260" i="2"/>
  <c r="L261" i="2"/>
  <c r="N261" i="2"/>
  <c r="L262" i="2"/>
  <c r="N262" i="2"/>
  <c r="L263" i="2"/>
  <c r="N263" i="2"/>
  <c r="L264" i="2"/>
  <c r="N264" i="2"/>
  <c r="L265" i="2"/>
  <c r="N265" i="2"/>
  <c r="L266" i="2"/>
  <c r="N266" i="2"/>
  <c r="L267" i="2"/>
  <c r="N267" i="2"/>
  <c r="L268" i="2"/>
  <c r="N268" i="2"/>
  <c r="L269" i="2"/>
  <c r="N269" i="2"/>
  <c r="L270" i="2"/>
  <c r="N270" i="2"/>
  <c r="L271" i="2"/>
  <c r="N271" i="2"/>
  <c r="L272" i="2"/>
  <c r="N272" i="2"/>
  <c r="L273" i="2"/>
  <c r="N273" i="2"/>
  <c r="L274" i="2"/>
  <c r="N274" i="2"/>
  <c r="L275" i="2"/>
  <c r="N275" i="2"/>
  <c r="L276" i="2"/>
  <c r="N276" i="2"/>
  <c r="L277" i="2"/>
  <c r="N277" i="2"/>
  <c r="L278" i="2"/>
  <c r="N278" i="2"/>
  <c r="L279" i="2"/>
  <c r="N279" i="2"/>
  <c r="L280" i="2"/>
  <c r="N280" i="2"/>
  <c r="L281" i="2"/>
  <c r="N281" i="2"/>
  <c r="L282" i="2"/>
  <c r="N282" i="2"/>
  <c r="L283" i="2"/>
  <c r="N283" i="2"/>
  <c r="L284" i="2"/>
  <c r="N284" i="2"/>
  <c r="L285" i="2"/>
  <c r="N285" i="2"/>
  <c r="U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M282" i="2" l="1"/>
  <c r="M266" i="2"/>
  <c r="M283" i="2"/>
  <c r="M277" i="2"/>
  <c r="M250" i="2"/>
  <c r="M279" i="2"/>
  <c r="M254" i="2"/>
  <c r="M242" i="2"/>
  <c r="M276" i="2"/>
  <c r="M270" i="2"/>
  <c r="M258" i="2"/>
  <c r="M275" i="2"/>
  <c r="M246" i="2"/>
  <c r="M274" i="2"/>
  <c r="M245" i="2"/>
  <c r="M262" i="2"/>
  <c r="M238" i="2"/>
  <c r="M261" i="2"/>
  <c r="M278" i="2"/>
  <c r="M280" i="2"/>
  <c r="M264" i="2"/>
  <c r="M248" i="2"/>
  <c r="M285" i="2"/>
  <c r="M269" i="2"/>
  <c r="M253" i="2"/>
  <c r="M263" i="2"/>
  <c r="M247" i="2"/>
  <c r="M284" i="2"/>
  <c r="M268" i="2"/>
  <c r="M252" i="2"/>
  <c r="M273" i="2"/>
  <c r="M257" i="2"/>
  <c r="M241" i="2"/>
  <c r="M267" i="2"/>
  <c r="M251" i="2"/>
  <c r="M272" i="2"/>
  <c r="M256" i="2"/>
  <c r="M240" i="2"/>
  <c r="M271" i="2"/>
  <c r="M255" i="2"/>
  <c r="M239" i="2"/>
  <c r="M260" i="2"/>
  <c r="M244" i="2"/>
  <c r="M281" i="2"/>
  <c r="M265" i="2"/>
  <c r="M249" i="2"/>
  <c r="M259" i="2"/>
  <c r="M243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922" i="2" l="1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922" i="2" l="1"/>
  <c r="S922" i="2"/>
  <c r="L26" i="2"/>
  <c r="N26" i="2"/>
  <c r="N237" i="2" l="1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3" i="2"/>
  <c r="N192" i="2"/>
  <c r="N191" i="2"/>
  <c r="N190" i="2"/>
  <c r="N188" i="2"/>
  <c r="N187" i="2"/>
  <c r="N186" i="2"/>
  <c r="N185" i="2"/>
  <c r="N184" i="2"/>
  <c r="N183" i="2"/>
  <c r="N182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3" i="2"/>
  <c r="N162" i="2"/>
  <c r="N161" i="2"/>
  <c r="N160" i="2"/>
  <c r="N159" i="2"/>
  <c r="N158" i="2"/>
  <c r="N157" i="2"/>
  <c r="N156" i="2"/>
  <c r="N155" i="2"/>
  <c r="N154" i="2"/>
  <c r="N153" i="2"/>
  <c r="N151" i="2"/>
  <c r="N150" i="2"/>
  <c r="N149" i="2"/>
  <c r="L237" i="2"/>
  <c r="L236" i="2"/>
  <c r="L235" i="2"/>
  <c r="L234" i="2"/>
  <c r="L233" i="2"/>
  <c r="L232" i="2"/>
  <c r="L231" i="2"/>
  <c r="L230" i="2"/>
  <c r="L229" i="2"/>
  <c r="L227" i="2"/>
  <c r="L226" i="2"/>
  <c r="L225" i="2"/>
  <c r="L223" i="2"/>
  <c r="L222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3" i="2"/>
  <c r="L192" i="2"/>
  <c r="L191" i="2"/>
  <c r="L190" i="2"/>
  <c r="L188" i="2"/>
  <c r="L187" i="2"/>
  <c r="L186" i="2"/>
  <c r="L185" i="2"/>
  <c r="L166" i="2"/>
  <c r="N148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M225" i="2" l="1"/>
  <c r="M237" i="2"/>
  <c r="M229" i="2"/>
  <c r="M233" i="2"/>
  <c r="M220" i="2"/>
  <c r="M216" i="2"/>
  <c r="M212" i="2"/>
  <c r="M207" i="2"/>
  <c r="M203" i="2"/>
  <c r="M219" i="2"/>
  <c r="M215" i="2"/>
  <c r="M211" i="2"/>
  <c r="M206" i="2"/>
  <c r="M202" i="2"/>
  <c r="M236" i="2"/>
  <c r="M232" i="2"/>
  <c r="M218" i="2"/>
  <c r="M214" i="2"/>
  <c r="M210" i="2"/>
  <c r="M205" i="2"/>
  <c r="M201" i="2"/>
  <c r="M235" i="2"/>
  <c r="M231" i="2"/>
  <c r="M227" i="2"/>
  <c r="M223" i="2"/>
  <c r="M217" i="2"/>
  <c r="M213" i="2"/>
  <c r="M209" i="2"/>
  <c r="M208" i="2"/>
  <c r="M204" i="2"/>
  <c r="M200" i="2"/>
  <c r="M234" i="2"/>
  <c r="M230" i="2"/>
  <c r="M226" i="2"/>
  <c r="M222" i="2"/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N164" i="2" l="1"/>
  <c r="N147" i="2"/>
  <c r="N135" i="2"/>
  <c r="N123" i="2"/>
  <c r="N110" i="2"/>
  <c r="N99" i="2"/>
  <c r="N80" i="2"/>
  <c r="N71" i="2"/>
  <c r="N59" i="2"/>
  <c r="N48" i="2"/>
  <c r="N36" i="2"/>
  <c r="N15" i="2"/>
  <c r="N3" i="2"/>
  <c r="N146" i="2"/>
  <c r="N134" i="2"/>
  <c r="N122" i="2"/>
  <c r="N115" i="2"/>
  <c r="N104" i="2"/>
  <c r="N98" i="2"/>
  <c r="N86" i="2"/>
  <c r="N70" i="2"/>
  <c r="N58" i="2"/>
  <c r="N47" i="2"/>
  <c r="N35" i="2"/>
  <c r="N25" i="2"/>
  <c r="N14" i="2"/>
  <c r="N2" i="2"/>
  <c r="N152" i="2"/>
  <c r="N145" i="2"/>
  <c r="N133" i="2"/>
  <c r="N121" i="2"/>
  <c r="N109" i="2"/>
  <c r="N97" i="2"/>
  <c r="N92" i="2"/>
  <c r="N85" i="2"/>
  <c r="N79" i="2"/>
  <c r="N69" i="2"/>
  <c r="N57" i="2"/>
  <c r="N46" i="2"/>
  <c r="N34" i="2"/>
  <c r="N24" i="2"/>
  <c r="N13" i="2"/>
  <c r="N144" i="2"/>
  <c r="N132" i="2"/>
  <c r="N120" i="2"/>
  <c r="N114" i="2"/>
  <c r="N103" i="2"/>
  <c r="N84" i="2"/>
  <c r="N78" i="2"/>
  <c r="N68" i="2"/>
  <c r="N56" i="2"/>
  <c r="N45" i="2"/>
  <c r="N33" i="2"/>
  <c r="N23" i="2"/>
  <c r="N12" i="2"/>
  <c r="N143" i="2"/>
  <c r="N131" i="2"/>
  <c r="N119" i="2"/>
  <c r="N91" i="2"/>
  <c r="N77" i="2"/>
  <c r="N67" i="2"/>
  <c r="N55" i="2"/>
  <c r="N44" i="2"/>
  <c r="N32" i="2"/>
  <c r="L23" i="2"/>
  <c r="N11" i="2"/>
  <c r="N189" i="2"/>
  <c r="N142" i="2"/>
  <c r="N130" i="2"/>
  <c r="N113" i="2"/>
  <c r="N108" i="2"/>
  <c r="N102" i="2"/>
  <c r="N96" i="2"/>
  <c r="N83" i="2"/>
  <c r="N66" i="2"/>
  <c r="N54" i="2"/>
  <c r="N43" i="2"/>
  <c r="N31" i="2"/>
  <c r="N22" i="2"/>
  <c r="N10" i="2"/>
  <c r="N194" i="2"/>
  <c r="N141" i="2"/>
  <c r="N129" i="2"/>
  <c r="N118" i="2"/>
  <c r="N90" i="2"/>
  <c r="N65" i="2"/>
  <c r="L54" i="2"/>
  <c r="N42" i="2"/>
  <c r="N30" i="2"/>
  <c r="N21" i="2"/>
  <c r="N9" i="2"/>
  <c r="L194" i="2"/>
  <c r="N140" i="2"/>
  <c r="N128" i="2"/>
  <c r="N107" i="2"/>
  <c r="N101" i="2"/>
  <c r="N95" i="2"/>
  <c r="N82" i="2"/>
  <c r="N76" i="2"/>
  <c r="N64" i="2"/>
  <c r="N53" i="2"/>
  <c r="N41" i="2"/>
  <c r="N29" i="2"/>
  <c r="N20" i="2"/>
  <c r="N8" i="2"/>
  <c r="N139" i="2"/>
  <c r="N127" i="2"/>
  <c r="N117" i="2"/>
  <c r="N112" i="2"/>
  <c r="N89" i="2"/>
  <c r="N75" i="2"/>
  <c r="N63" i="2"/>
  <c r="N52" i="2"/>
  <c r="N40" i="2"/>
  <c r="N28" i="2"/>
  <c r="N19" i="2"/>
  <c r="N7" i="2"/>
  <c r="N181" i="2"/>
  <c r="N165" i="2"/>
  <c r="N138" i="2"/>
  <c r="N126" i="2"/>
  <c r="N106" i="2"/>
  <c r="N94" i="2"/>
  <c r="N88" i="2"/>
  <c r="N81" i="2"/>
  <c r="N74" i="2"/>
  <c r="N62" i="2"/>
  <c r="N51" i="2"/>
  <c r="N39" i="2"/>
  <c r="N27" i="2"/>
  <c r="N18" i="2"/>
  <c r="N6" i="2"/>
  <c r="N137" i="2"/>
  <c r="N125" i="2"/>
  <c r="N111" i="2"/>
  <c r="N105" i="2"/>
  <c r="N100" i="2"/>
  <c r="N73" i="2"/>
  <c r="N61" i="2"/>
  <c r="N50" i="2"/>
  <c r="N38" i="2"/>
  <c r="N17" i="2"/>
  <c r="N5" i="2"/>
  <c r="L181" i="2"/>
  <c r="L165" i="2"/>
  <c r="N136" i="2"/>
  <c r="N124" i="2"/>
  <c r="N116" i="2"/>
  <c r="N93" i="2"/>
  <c r="N87" i="2"/>
  <c r="N72" i="2"/>
  <c r="N60" i="2"/>
  <c r="N49" i="2"/>
  <c r="N37" i="2"/>
  <c r="N16" i="2"/>
  <c r="N4" i="2"/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M23" i="2" s="1"/>
  <c r="H24" i="2"/>
  <c r="H25" i="2"/>
  <c r="H26" i="2"/>
  <c r="M26" i="2" s="1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M54" i="2" s="1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M165" i="2" s="1"/>
  <c r="H166" i="2"/>
  <c r="M166" i="2" s="1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M181" i="2" s="1"/>
  <c r="H182" i="2"/>
  <c r="H183" i="2"/>
  <c r="H184" i="2"/>
  <c r="H185" i="2"/>
  <c r="M185" i="2" s="1"/>
  <c r="H186" i="2"/>
  <c r="M186" i="2" s="1"/>
  <c r="H187" i="2"/>
  <c r="M187" i="2" s="1"/>
  <c r="H188" i="2"/>
  <c r="M188" i="2" s="1"/>
  <c r="H189" i="2"/>
  <c r="H190" i="2"/>
  <c r="M190" i="2" s="1"/>
  <c r="H191" i="2"/>
  <c r="M191" i="2" s="1"/>
  <c r="H192" i="2"/>
  <c r="M192" i="2" s="1"/>
  <c r="H193" i="2"/>
  <c r="M193" i="2" s="1"/>
  <c r="H194" i="2"/>
  <c r="M194" i="2" s="1"/>
  <c r="H195" i="2"/>
  <c r="M195" i="2" s="1"/>
  <c r="H196" i="2"/>
  <c r="M196" i="2" s="1"/>
  <c r="H197" i="2"/>
  <c r="M197" i="2" s="1"/>
  <c r="H198" i="2"/>
  <c r="M198" i="2" s="1"/>
  <c r="H199" i="2"/>
  <c r="M199" i="2" s="1"/>
  <c r="L157" i="2"/>
  <c r="L224" i="2"/>
  <c r="M224" i="2" s="1"/>
  <c r="L175" i="2"/>
  <c r="L184" i="2"/>
  <c r="L156" i="2"/>
  <c r="L179" i="2"/>
  <c r="L158" i="2"/>
  <c r="L154" i="2"/>
  <c r="L183" i="2"/>
  <c r="L176" i="2"/>
  <c r="L168" i="2"/>
  <c r="L180" i="2"/>
  <c r="L173" i="2"/>
  <c r="L150" i="2"/>
  <c r="L221" i="2"/>
  <c r="M221" i="2" s="1"/>
  <c r="L178" i="2"/>
  <c r="L167" i="2"/>
  <c r="L151" i="2"/>
  <c r="L162" i="2"/>
  <c r="L155" i="2"/>
  <c r="L172" i="2"/>
  <c r="L163" i="2"/>
  <c r="L160" i="2"/>
  <c r="L228" i="2"/>
  <c r="M228" i="2" s="1"/>
  <c r="L177" i="2"/>
  <c r="L174" i="2"/>
  <c r="L170" i="2"/>
  <c r="L161" i="2"/>
  <c r="L182" i="2"/>
  <c r="L153" i="2"/>
  <c r="L171" i="2"/>
  <c r="L149" i="2"/>
  <c r="L169" i="2"/>
  <c r="L159" i="2"/>
  <c r="L53" i="2"/>
  <c r="L77" i="2"/>
  <c r="L137" i="2"/>
  <c r="L141" i="2"/>
  <c r="L130" i="2"/>
  <c r="L122" i="2"/>
  <c r="L138" i="2"/>
  <c r="L133" i="2"/>
  <c r="L131" i="2"/>
  <c r="L88" i="2"/>
  <c r="L129" i="2"/>
  <c r="L144" i="2"/>
  <c r="L103" i="2"/>
  <c r="L128" i="2"/>
  <c r="L120" i="2"/>
  <c r="L136" i="2"/>
  <c r="L147" i="2"/>
  <c r="L127" i="2"/>
  <c r="L111" i="2"/>
  <c r="L135" i="2"/>
  <c r="L134" i="2"/>
  <c r="L79" i="2"/>
  <c r="L125" i="2"/>
  <c r="L145" i="2"/>
  <c r="L146" i="2"/>
  <c r="L90" i="2"/>
  <c r="L142" i="2"/>
  <c r="L110" i="2"/>
  <c r="L6" i="2"/>
  <c r="L74" i="2"/>
  <c r="L56" i="2"/>
  <c r="L104" i="2"/>
  <c r="L67" i="2"/>
  <c r="L98" i="2"/>
  <c r="L29" i="2"/>
  <c r="L34" i="2"/>
  <c r="L101" i="2"/>
  <c r="L65" i="2"/>
  <c r="L40" i="2"/>
  <c r="L55" i="2"/>
  <c r="L39" i="2"/>
  <c r="L68" i="2"/>
  <c r="L50" i="2"/>
  <c r="L25" i="2"/>
  <c r="L62" i="2"/>
  <c r="L58" i="2"/>
  <c r="L76" i="2"/>
  <c r="L28" i="2"/>
  <c r="L18" i="2"/>
  <c r="L35" i="2"/>
  <c r="L87" i="2"/>
  <c r="L92" i="2"/>
  <c r="L106" i="2"/>
  <c r="L66" i="2"/>
  <c r="L64" i="2"/>
  <c r="L75" i="2"/>
  <c r="L42" i="2"/>
  <c r="L15" i="2"/>
  <c r="L124" i="2"/>
  <c r="L189" i="2"/>
  <c r="L118" i="2"/>
  <c r="L108" i="2"/>
  <c r="L51" i="2"/>
  <c r="L46" i="2"/>
  <c r="L31" i="2"/>
  <c r="L60" i="2"/>
  <c r="L19" i="2"/>
  <c r="L12" i="2"/>
  <c r="L139" i="2"/>
  <c r="L164" i="2"/>
  <c r="L132" i="2"/>
  <c r="L121" i="2"/>
  <c r="L95" i="2"/>
  <c r="L91" i="2"/>
  <c r="L114" i="2"/>
  <c r="L84" i="2"/>
  <c r="L44" i="2"/>
  <c r="L73" i="2"/>
  <c r="L61" i="2"/>
  <c r="L69" i="2"/>
  <c r="L85" i="2"/>
  <c r="L33" i="2"/>
  <c r="L11" i="2"/>
  <c r="L8" i="2"/>
  <c r="L126" i="2"/>
  <c r="L140" i="2"/>
  <c r="L112" i="2"/>
  <c r="L116" i="2"/>
  <c r="L115" i="2"/>
  <c r="L100" i="2"/>
  <c r="L70" i="2"/>
  <c r="L72" i="2"/>
  <c r="L71" i="2"/>
  <c r="L41" i="2"/>
  <c r="L99" i="2"/>
  <c r="L32" i="2"/>
  <c r="L13" i="2"/>
  <c r="L5" i="2"/>
  <c r="L52" i="2"/>
  <c r="L113" i="2"/>
  <c r="L78" i="2"/>
  <c r="L36" i="2"/>
  <c r="L89" i="2"/>
  <c r="L10" i="2"/>
  <c r="L17" i="2"/>
  <c r="L2" i="2"/>
  <c r="L14" i="2"/>
  <c r="L102" i="2"/>
  <c r="L119" i="2"/>
  <c r="L105" i="2"/>
  <c r="L48" i="2"/>
  <c r="L38" i="2"/>
  <c r="L24" i="2"/>
  <c r="L20" i="2"/>
  <c r="L21" i="2"/>
  <c r="L143" i="2"/>
  <c r="L81" i="2"/>
  <c r="L83" i="2"/>
  <c r="L57" i="2"/>
  <c r="L49" i="2"/>
  <c r="L86" i="2"/>
  <c r="L22" i="2"/>
  <c r="L16" i="2"/>
  <c r="L107" i="2"/>
  <c r="L97" i="2"/>
  <c r="L80" i="2"/>
  <c r="L96" i="2"/>
  <c r="L47" i="2"/>
  <c r="L43" i="2"/>
  <c r="L63" i="2"/>
  <c r="L30" i="2"/>
  <c r="L37" i="2"/>
  <c r="L4" i="2"/>
  <c r="L3" i="2"/>
  <c r="L27" i="2"/>
  <c r="L123" i="2"/>
  <c r="L117" i="2"/>
  <c r="L82" i="2"/>
  <c r="L109" i="2"/>
  <c r="L94" i="2"/>
  <c r="L93" i="2"/>
  <c r="L152" i="2"/>
  <c r="L45" i="2"/>
  <c r="L59" i="2"/>
  <c r="L7" i="2"/>
  <c r="L9" i="2"/>
  <c r="M169" i="2" l="1"/>
  <c r="M157" i="2"/>
  <c r="M180" i="2"/>
  <c r="M168" i="2"/>
  <c r="M156" i="2"/>
  <c r="M179" i="2"/>
  <c r="M167" i="2"/>
  <c r="M155" i="2"/>
  <c r="M178" i="2"/>
  <c r="M154" i="2"/>
  <c r="M177" i="2"/>
  <c r="M153" i="2"/>
  <c r="M176" i="2"/>
  <c r="M175" i="2"/>
  <c r="M163" i="2"/>
  <c r="M151" i="2"/>
  <c r="M174" i="2"/>
  <c r="M162" i="2"/>
  <c r="M150" i="2"/>
  <c r="M173" i="2"/>
  <c r="M161" i="2"/>
  <c r="M149" i="2"/>
  <c r="M184" i="2"/>
  <c r="M172" i="2"/>
  <c r="M160" i="2"/>
  <c r="M183" i="2"/>
  <c r="M171" i="2"/>
  <c r="M159" i="2"/>
  <c r="M182" i="2"/>
  <c r="M170" i="2"/>
  <c r="M158" i="2"/>
  <c r="L148" i="2"/>
  <c r="M148" i="2" s="1"/>
  <c r="M145" i="2"/>
  <c r="M133" i="2"/>
  <c r="M121" i="2"/>
  <c r="M109" i="2"/>
  <c r="M97" i="2"/>
  <c r="M85" i="2"/>
  <c r="M73" i="2"/>
  <c r="M61" i="2"/>
  <c r="M49" i="2"/>
  <c r="M37" i="2"/>
  <c r="M25" i="2"/>
  <c r="M13" i="2"/>
  <c r="M144" i="2"/>
  <c r="M132" i="2"/>
  <c r="M120" i="2"/>
  <c r="M108" i="2"/>
  <c r="M96" i="2"/>
  <c r="M84" i="2"/>
  <c r="M72" i="2"/>
  <c r="M60" i="2"/>
  <c r="M48" i="2"/>
  <c r="M36" i="2"/>
  <c r="M24" i="2"/>
  <c r="M12" i="2"/>
  <c r="M143" i="2"/>
  <c r="M131" i="2"/>
  <c r="M119" i="2"/>
  <c r="M107" i="2"/>
  <c r="M95" i="2"/>
  <c r="M83" i="2"/>
  <c r="M71" i="2"/>
  <c r="M59" i="2"/>
  <c r="M47" i="2"/>
  <c r="M35" i="2"/>
  <c r="M11" i="2"/>
  <c r="M142" i="2"/>
  <c r="M130" i="2"/>
  <c r="M118" i="2"/>
  <c r="M106" i="2"/>
  <c r="M94" i="2"/>
  <c r="M82" i="2"/>
  <c r="M70" i="2"/>
  <c r="M58" i="2"/>
  <c r="M46" i="2"/>
  <c r="M34" i="2"/>
  <c r="M22" i="2"/>
  <c r="M10" i="2"/>
  <c r="M189" i="2"/>
  <c r="M141" i="2"/>
  <c r="M129" i="2"/>
  <c r="M117" i="2"/>
  <c r="M105" i="2"/>
  <c r="M93" i="2"/>
  <c r="M81" i="2"/>
  <c r="M69" i="2"/>
  <c r="M57" i="2"/>
  <c r="M45" i="2"/>
  <c r="M33" i="2"/>
  <c r="M21" i="2"/>
  <c r="M9" i="2"/>
  <c r="M164" i="2"/>
  <c r="M152" i="2"/>
  <c r="M140" i="2"/>
  <c r="M128" i="2"/>
  <c r="M116" i="2"/>
  <c r="M104" i="2"/>
  <c r="M92" i="2"/>
  <c r="M80" i="2"/>
  <c r="M68" i="2"/>
  <c r="M56" i="2"/>
  <c r="M44" i="2"/>
  <c r="M32" i="2"/>
  <c r="M20" i="2"/>
  <c r="M8" i="2"/>
  <c r="M139" i="2"/>
  <c r="M127" i="2"/>
  <c r="M115" i="2"/>
  <c r="M103" i="2"/>
  <c r="M91" i="2"/>
  <c r="M79" i="2"/>
  <c r="M67" i="2"/>
  <c r="M55" i="2"/>
  <c r="M43" i="2"/>
  <c r="M31" i="2"/>
  <c r="M19" i="2"/>
  <c r="M7" i="2"/>
  <c r="M138" i="2"/>
  <c r="M126" i="2"/>
  <c r="M114" i="2"/>
  <c r="M102" i="2"/>
  <c r="M90" i="2"/>
  <c r="M78" i="2"/>
  <c r="M66" i="2"/>
  <c r="M42" i="2"/>
  <c r="M30" i="2"/>
  <c r="M18" i="2"/>
  <c r="M6" i="2"/>
  <c r="M137" i="2"/>
  <c r="M125" i="2"/>
  <c r="M113" i="2"/>
  <c r="M101" i="2"/>
  <c r="M89" i="2"/>
  <c r="M77" i="2"/>
  <c r="M65" i="2"/>
  <c r="M53" i="2"/>
  <c r="M41" i="2"/>
  <c r="M29" i="2"/>
  <c r="M17" i="2"/>
  <c r="M5" i="2"/>
  <c r="M136" i="2"/>
  <c r="M124" i="2"/>
  <c r="M112" i="2"/>
  <c r="M100" i="2"/>
  <c r="M88" i="2"/>
  <c r="M76" i="2"/>
  <c r="M64" i="2"/>
  <c r="M52" i="2"/>
  <c r="M40" i="2"/>
  <c r="M28" i="2"/>
  <c r="M16" i="2"/>
  <c r="M4" i="2"/>
  <c r="M147" i="2"/>
  <c r="M135" i="2"/>
  <c r="M123" i="2"/>
  <c r="M111" i="2"/>
  <c r="M99" i="2"/>
  <c r="M87" i="2"/>
  <c r="M75" i="2"/>
  <c r="M63" i="2"/>
  <c r="M51" i="2"/>
  <c r="M39" i="2"/>
  <c r="M27" i="2"/>
  <c r="M15" i="2"/>
  <c r="M3" i="2"/>
  <c r="M146" i="2"/>
  <c r="M134" i="2"/>
  <c r="M122" i="2"/>
  <c r="M110" i="2"/>
  <c r="M98" i="2"/>
  <c r="M86" i="2"/>
  <c r="M74" i="2"/>
  <c r="M62" i="2"/>
  <c r="M50" i="2"/>
  <c r="M38" i="2"/>
  <c r="M14" i="2"/>
  <c r="M2" i="2"/>
</calcChain>
</file>

<file path=xl/sharedStrings.xml><?xml version="1.0" encoding="utf-8"?>
<sst xmlns="http://schemas.openxmlformats.org/spreadsheetml/2006/main" count="8392" uniqueCount="1562">
  <si>
    <t>Số hóa đơn</t>
  </si>
  <si>
    <t>00023701</t>
  </si>
  <si>
    <t>Bán hàng CÔNG TY CỔ PHẦN TRUNG TÂM THƯƠNG MẠI LOTTE VIỆT NAM- CHI NHÁNH GÒ VẤP theo hóa đơn 0010331</t>
  </si>
  <si>
    <t>Bán hàng CÔNG TY CỔ PHẦN TRUNG TÂM THƯƠNG MẠI LOTTE VIỆT NAM - CHI NHÁNH VINH theo hóa đơn 00055337</t>
  </si>
  <si>
    <t>00056103</t>
  </si>
  <si>
    <t>Bán hàng Công Ty Cổ Phần Trung Tâm Thương Mại Lotte Việt Nam- Chi Nhánh Cần Thơ theo hóa đơn 00007208</t>
  </si>
  <si>
    <t>Bán hàng CÔNG TY CỔ PHẦN TRUNG TÂM THƯƠNG MẠI LOTTE VIỆT NAM - CHI NHÁNH BÌNH THUẬN theo hóa đơn 00029674</t>
  </si>
  <si>
    <t>00048877</t>
  </si>
  <si>
    <t>00016491</t>
  </si>
  <si>
    <t>00050578</t>
  </si>
  <si>
    <t>0010321</t>
  </si>
  <si>
    <t>00003484</t>
  </si>
  <si>
    <t>00044173</t>
  </si>
  <si>
    <t>Bán hàng CÔNG TY CỔ PHẦN TRUNG TÂM THƯƠNG MẠI LOTTE VIỆT NAM - CHI NHÁNH GÒ VẤP theo hóa đơn 00000415</t>
  </si>
  <si>
    <t>Bán hàng CÔNG TY CỔ PHẦN TRUNG TÂM THƯƠNG MẠI LOTTE VIỆT NAM - CHI NHÁNH BA ĐÌNH theo hóa đơn 00029081</t>
  </si>
  <si>
    <t>00024278</t>
  </si>
  <si>
    <t>00052063</t>
  </si>
  <si>
    <t>Bán hàng CÔNG TY CỔ PHẦN TRUNG TÂM THƯƠNG MẠI LOTTE VIỆT NAM - CHI NHÁNH BÌNH THUẬN theo hóa đơn 00050794</t>
  </si>
  <si>
    <t>Bán hàng Công Ty  Cổ Phần Trung Tâm Thương Mại Lotte Việt Nam theo hóa đơn 0013099</t>
  </si>
  <si>
    <t>1884</t>
  </si>
  <si>
    <t>Bán hàng CÔNG TY CỔ PHẦN TRUNG TÂM THƯƠNG MẠI LOTTE VIỆT NAM - CHI NHÁNH NHA TRANG theo hóa đơn 00050943</t>
  </si>
  <si>
    <t>Bán hàng CÔNG TY CỔ PHẦN TRUNG TÂM THƯƠNG MẠI LOTTE VIỆT NAM - CHI NHÁNH BÌNH THUẬN theo hóa đơn 00036386</t>
  </si>
  <si>
    <t>0014255</t>
  </si>
  <si>
    <t>00014598</t>
  </si>
  <si>
    <t>00031559</t>
  </si>
  <si>
    <t>Bán hàng CÔNG TY CỔ PHẦN TRUNG TÂM THƯƠNG MẠI LOTTE VIỆT NAM - CHI NHÁNH CẦN THƠ theo hóa đơn 00049767</t>
  </si>
  <si>
    <t>00036228</t>
  </si>
  <si>
    <t>00048923</t>
  </si>
  <si>
    <t>10%</t>
  </si>
  <si>
    <t>Bán hàng CÔNG TY CỔ PHẦN TRUNG TÂM THƯƠNG MẠI LOTTE VIỆT NAM theo hóa đơn 00048880</t>
  </si>
  <si>
    <t>Bán hàng CÔNG TY CỔ PHẦN TRUNG TÂM THƯƠNG MẠI LOTTE VIỆT NAM- CHI NHÁNH GÒ VẤP theo hóa đơn 00009776</t>
  </si>
  <si>
    <t>Bán hàng CÔNG TY CỔ PHẦN TRUNG TÂM THƯƠNG MẠI LOTTE VIỆT NAM theo hóa đơn 00029630</t>
  </si>
  <si>
    <t>00048469</t>
  </si>
  <si>
    <t>00044863</t>
  </si>
  <si>
    <t>Bán hàng CÔNG TY CỔ PHẦN TRUNG TÂM THƯƠNG MẠI LOTTE VIỆT NAM - CHI NHÁNH BÌNH THUẬN theo hóa đơn 00048773</t>
  </si>
  <si>
    <t>Bán hàng CÔNG TY CỔ PHẦN TRUNG TÂM THƯƠNG MẠI LOTTE VIỆT NAM- CHI NHÁNH GÒ VẤP theo hóa đơn 00016307</t>
  </si>
  <si>
    <t>00051036</t>
  </si>
  <si>
    <t>Bán hàng Công Ty Cổ Phần Trung Tâm Thương Mại Lotte Việt Nam - Chi Nhánh Bà Rịa Vũng Tàu theo hóa đơn 0007675</t>
  </si>
  <si>
    <t>00025219</t>
  </si>
  <si>
    <t>00036421</t>
  </si>
  <si>
    <t>00006733</t>
  </si>
  <si>
    <t>Bán hàng Công Ty  Cổ Phần Trung Tâm Thương Mại Lotte Việt Nam theo hóa đơn 00010088</t>
  </si>
  <si>
    <t>00030228</t>
  </si>
  <si>
    <t>00055894</t>
  </si>
  <si>
    <t>Bán hàng Công Ty Cổ Phần Trung Tâm Thương Mại Lotte Việt Nam- Chi Nhánh  Đống Đa theo hóa đơn 00017368</t>
  </si>
  <si>
    <t>2321</t>
  </si>
  <si>
    <t>Bán hàng CÔNG TY CỔ PHẦN TRUNG TÂM THƯƠNG MẠI LOTTE VIỆT NAM - CHI NHÁNH BÌNH THUẬN theo hóa đơn 00045778</t>
  </si>
  <si>
    <t>188</t>
  </si>
  <si>
    <t>00037139</t>
  </si>
  <si>
    <t>00011646</t>
  </si>
  <si>
    <t>00029739</t>
  </si>
  <si>
    <t>Bán hàng CÔNG TY CỔ PHẦN TRUNG TÂM THƯƠNG MẠI LOTTE VIỆT NAM - CHI NHÁNH BÀ RỊA VŨNG TÀU theo hóa đơn 00048912</t>
  </si>
  <si>
    <t>00048773</t>
  </si>
  <si>
    <t>00050580</t>
  </si>
  <si>
    <t>00053167</t>
  </si>
  <si>
    <t>0006553</t>
  </si>
  <si>
    <t>00047101</t>
  </si>
  <si>
    <t>Thuế suất</t>
  </si>
  <si>
    <t>Bán hàng Công Ty Cổ Phần Trung Tâm Thương Mại Lotte Việt Nam- Chi Nhánh  Đống Đa theo hóa đơn 00011649</t>
  </si>
  <si>
    <t>Bán hàng CÔNG TY CỔ PHẦN TRUNG TÂM THƯƠNG MẠI LOTTE VIỆT NAM- CHI NHÁNH GÒ VẤP theo hóa đơn 00018030</t>
  </si>
  <si>
    <t>Bán hàng CÔNG TY CỔ PHẦN TRUNG TÂM THƯƠNG MẠI LOTTE VIỆT NAM - CHI NHÁNH NHA TRANG theo hóa đơn 00027443</t>
  </si>
  <si>
    <t>Bán hàng CÔNG TY CỔ PHẦN TRUNG TÂM THƯƠNG MẠI LOTTE VIỆT NAM - CHI NHÁNH VINH theo hóa đơn 00042343</t>
  </si>
  <si>
    <t>HÀNG TRẢ</t>
  </si>
  <si>
    <t>Bán hàng CÔNG TY CỔ PHẦN TRUNG TÂM THƯƠNG MẠI LOTTE VIỆT NAM - CHI NHÁNH BA ĐÌNH theo hóa đơn 0010502</t>
  </si>
  <si>
    <t>Bán hàng Công Ty Cổ Phần Trung Tâm Thương Mại Lotte Việt Nam- Chi Nhánh Cần Thơ theo hóa đơn 00010844</t>
  </si>
  <si>
    <t>00047807</t>
  </si>
  <si>
    <t>Bán hàng CÔNG TY CỔ PHẦN TRUNG TÂM THƯƠNG MẠI LOTTE VIỆT NAM - CHI NHÁNH NHA TRANG theo hóa đơn 00057096</t>
  </si>
  <si>
    <t>Công Ty Cổ Phần Trung Tâm Thương Mại Lotte Việt Nam - Chi Nhánh Bà Rịa Vũng Tàu</t>
  </si>
  <si>
    <t>00023636</t>
  </si>
  <si>
    <t>00027444</t>
  </si>
  <si>
    <t>00048899</t>
  </si>
  <si>
    <t>00047808</t>
  </si>
  <si>
    <t>00022944</t>
  </si>
  <si>
    <t>00004473</t>
  </si>
  <si>
    <t>0014448</t>
  </si>
  <si>
    <t>00048803</t>
  </si>
  <si>
    <t>0008665</t>
  </si>
  <si>
    <t>0013830</t>
  </si>
  <si>
    <t>00012439</t>
  </si>
  <si>
    <t>00050757</t>
  </si>
  <si>
    <t>Bán hàng CÔNG TY CỔ PHẦN TRUNG TÂM THƯƠNG MẠI LOTTE VIỆT NAM - CHI NHÁNH CẦN THƠ theo hóa đơn 00035567</t>
  </si>
  <si>
    <t>Bán hàng CÔNG TY CỔ PHẦN TRUNG TÂM THƯƠNG MẠI LOTTE VIỆT NAM- CHI NHÁNH GÒ VẤP theo hóa đơn 00003066</t>
  </si>
  <si>
    <t>Bán hàng CÔNG TY CỔ PHẦN TRUNG TÂM THƯƠNG MẠI LOTTE VIỆT NAM - CHI NHÁNH CẦN THƠ theo hóa đơn 00048805</t>
  </si>
  <si>
    <t>00004959</t>
  </si>
  <si>
    <t>00034358</t>
  </si>
  <si>
    <t>00052099</t>
  </si>
  <si>
    <t>Công Ty Cổ Phần Trung Tâm Thương Mại Lotte Việt Nam- Chi Nhánh  Đống Đa</t>
  </si>
  <si>
    <t>Bán hàng CÔNG TY CỔ PHẦN TRUNG TÂM THƯƠNG MẠI LOTTE VIỆT NAM theo hóa đơn 00040130</t>
  </si>
  <si>
    <t>Bán hàng CÔNG TY CỔ PHẦN TRUNG TÂM THƯƠNG MẠI LOTTE VIỆT NAM - CHI NHÁNH BA ĐÌNH theo hóa đơn 00040272</t>
  </si>
  <si>
    <t>Bán hàng CÔNG TY CỔ PHẦN TRUNG TÂM THƯƠNG MẠI LOTTE VIỆT NAM - CHI NHÁNH GÒ VẤP theo hóa đơn 00051027</t>
  </si>
  <si>
    <t>00017453</t>
  </si>
  <si>
    <t>0007675</t>
  </si>
  <si>
    <t>Bán hàng CÔNG TY CỔ PHẦN TRUNG TÂM THƯƠNG MẠI LOTTE VIỆT NAM - CHI NHÁNH CẦN THƠ theo hóa đơn 00031560</t>
  </si>
  <si>
    <t>Bán hàng CÔNG TY CỔ PHẦN TRUNG TÂM THƯƠNG MẠI LOTTE VIỆT NAM - CHI NHÁNH BÀ RỊA VŨNG TÀU theo hóa đơn 00053288</t>
  </si>
  <si>
    <t>Bán hàng CÔNG TY CỔ PHẦN TRUNG TÂM THƯƠNG MẠI LOTTE VIỆT NAM- CHI NHÁNH GÒ VẤP theo hóa đơn 00015230</t>
  </si>
  <si>
    <t>00055455</t>
  </si>
  <si>
    <t>00042345</t>
  </si>
  <si>
    <t>00011649</t>
  </si>
  <si>
    <t>00015447</t>
  </si>
  <si>
    <t>00027324</t>
  </si>
  <si>
    <t>Bán hàng CÔNG TY CỔ PHẦN TRUNG TÂM THƯƠNG MẠI LOTTE VIỆT NAM - CHI NHÁNH BÌNH DƯƠNG theo hóa đơn 00007209</t>
  </si>
  <si>
    <t>00029016</t>
  </si>
  <si>
    <t>00049768</t>
  </si>
  <si>
    <t>00018077</t>
  </si>
  <si>
    <t>Bán hàng CÔNG TY CỔ PHẦN TRUNG TÂM THƯƠNG MẠI LOTTE VIỆT NAM - CHI NHÁNH VINH theo hóa đơn 00049523</t>
  </si>
  <si>
    <t>00056887</t>
  </si>
  <si>
    <t>Bán hàng CÔNG TY CỔ PHẦN TRUNG TÂM THƯƠNG MẠI LOTTE VIỆT NAM - CHI NHÁNH BÌNH THUẬN theo hóa đơn 00056945</t>
  </si>
  <si>
    <t>00027443</t>
  </si>
  <si>
    <t>00018006</t>
  </si>
  <si>
    <t>00055516</t>
  </si>
  <si>
    <t>NT/21E</t>
  </si>
  <si>
    <t>00053463</t>
  </si>
  <si>
    <t>Bán hàng CÔNG TY CỔ PHẦN TRUNG TÂM THƯƠNG MẠI LOTTE VIỆT NAM- CHI NHÁNH GÒ VẤP theo hóa đơn 00007486</t>
  </si>
  <si>
    <t>00055337</t>
  </si>
  <si>
    <t>Bán hàng CÔNG TY CỔ PHẦN TRUNG TÂM THƯƠNG MẠI LOTTE VIỆT NAM - CHI NHÁNH CẦN THƠ theo hóa đơn 00047807</t>
  </si>
  <si>
    <t>Bán hàng CÔNG TY CỔ PHẦN TRUNG TÂM THƯƠNG MẠI LOTTE VIỆT NAM - CHI NHÁNH BA ĐÌNH theo hóa đơn 00026116</t>
  </si>
  <si>
    <t>00050799</t>
  </si>
  <si>
    <t>2912</t>
  </si>
  <si>
    <t>Bán hàng CÔNG TY CỔ PHẦN TRUNG TÂM THƯƠNG MẠI LOTTE VIỆT NAM theo hóa đơn 00056238</t>
  </si>
  <si>
    <t>00048634</t>
  </si>
  <si>
    <t>00029642</t>
  </si>
  <si>
    <t>Bán hàng CôngTy Cổ Phần Trung Tâm Thương Mại Lotte Việt Nam-Chi Nhánh Nha Trang theo hóa đơn 0015031</t>
  </si>
  <si>
    <t>Bán hàng CÔNG TY CỔ PHẦN TRUNG TÂM THƯƠNG MẠI LOTTE VIỆT NAM - CHI NHÁNH BÌNH DƯƠNG theo hóa đơn 00046045</t>
  </si>
  <si>
    <t>00053166</t>
  </si>
  <si>
    <t>Bán hàng CÔNG TY CỔ PHẦN TRUNG TÂM THƯƠNG MẠI LOTTE VIỆT NAM - CHI NHÁNH BÌNH DƯƠNG theo hóa đơn 00049666</t>
  </si>
  <si>
    <t>1K22TNA</t>
  </si>
  <si>
    <t>00021166</t>
  </si>
  <si>
    <t>00029018</t>
  </si>
  <si>
    <t>Bán hàng Công Ty Cổ Phần Trung Tâm Thương Mại Lotte Việt Nam - Chi Nhánh Bà Rịa Vũng Tàu theo hóa đơn 00017317</t>
  </si>
  <si>
    <t>00004474</t>
  </si>
  <si>
    <t>00040130</t>
  </si>
  <si>
    <t>Bán hàng CÔNG TY CỔ PHẦN TRUNG TÂM THƯƠNG MẠI LOTTE VIỆT NAM theo hóa đơn 00057134</t>
  </si>
  <si>
    <t>Bán hàng CÔNG TY CỔ PHẦN TRUNG TÂM THƯƠNG MẠI LOTTE VIỆT NAM - CHI NHÁNH BÌNH THUẬN theo hóa đơn 00050325</t>
  </si>
  <si>
    <t>00056280</t>
  </si>
  <si>
    <t>0304741634</t>
  </si>
  <si>
    <t>Bán hàng CÔNG TY CỔ PHẦN TRUNG TÂM THƯƠNG MẠI LOTTE VIỆT NAM- CHI NHÁNH GÒ VẤP theo hóa đơn 00019579</t>
  </si>
  <si>
    <t>00034403</t>
  </si>
  <si>
    <t>Bán hàng CÔNG TY CỔ PHẦN TRUNG TÂM THƯƠNG MẠI LOTTE VIỆT NAM - CHI NHÁNH BA ĐÌNH theo hóa đơn 00055455</t>
  </si>
  <si>
    <t>Bán hàng CÔNG TY CỔ PHẦN TRUNG TÂM THƯƠNG MẠI LOTTE VIỆT NAM- CHI NHÁNH GÒ VẤP theo hóa đơn 00011673</t>
  </si>
  <si>
    <t>Ngày hóa đơn</t>
  </si>
  <si>
    <t>00005636</t>
  </si>
  <si>
    <t>00013775</t>
  </si>
  <si>
    <t>Bán hàng CÔNG TY CỔ PHẦN TRUNG TÂM THƯƠNG MẠI LOTTE VIỆT NAM - CHI NHÁNH BA ĐÌNH theo hóa đơn 00034382</t>
  </si>
  <si>
    <t>0010781</t>
  </si>
  <si>
    <t>Bán hàng CÔNG TY CỔ PHẦN TRUNG TÂM THƯƠNG MẠI LOTTE VIỆT NAM - CHI NHÁNH BÌNH DƯƠNG theo hóa đơn 00036468</t>
  </si>
  <si>
    <t>8%</t>
  </si>
  <si>
    <t>Bán hàng CÔNG TY CỔ PHẦN TRUNG TÂM THƯƠNG MẠI LOTTE VIỆT NAM theo hóa đơn 00043852</t>
  </si>
  <si>
    <t>Bán hàng CÔNG TY CỔ PHẦN TRUNG TÂM THƯƠNG MẠI LOTTE VIỆT NAM - CHI NHÁNH VINH theo hóa đơn 00047808</t>
  </si>
  <si>
    <t>00015216</t>
  </si>
  <si>
    <t>Công Ty  Cổ Phần Trung Tâm Thương Mại Lotte Việt Nam</t>
  </si>
  <si>
    <t>Bán hàng CÔNG TY CỔ PHẦN TRUNG TÂM THƯƠNG MẠI LOTTE VIỆT NAM theo hóa đơn 00028981</t>
  </si>
  <si>
    <t>00038189</t>
  </si>
  <si>
    <t>Bán hàng CÔNG TY CỔ PHẦN TRUNG TÂM THƯƠNG MẠI LOTTE VIỆT NAM - CHI NHÁNH BÌNH THUẬN theo hóa đơn 00052016</t>
  </si>
  <si>
    <t>Bán hàng CÔNG TY CỔ PHẦN TRUNG TÂM THƯƠNG MẠI LOTTE VIỆT NAM- CHI NHÁNH GÒ VẤP theo hóa đơn 00001844</t>
  </si>
  <si>
    <t>00050943</t>
  </si>
  <si>
    <t>4408</t>
  </si>
  <si>
    <t>Bán hàng CÔNG TY CỔ PHẦN TRUNG TÂM THƯƠNG MẠI LOTTE VIỆT NAM - CHI NHÁNH GÒ VẤP theo hóa đơn 00050757</t>
  </si>
  <si>
    <t>Bán hàng Công Ty  Cổ Phần Trung Tâm Thương Mại Lotte Việt Nam theo hóa đơn 0007168</t>
  </si>
  <si>
    <t>0007475</t>
  </si>
  <si>
    <t>Bán hàng Công Ty  Cổ Phần Trung Tâm Thương Mại Lotte Việt Nam theo hóa đơn 0008339</t>
  </si>
  <si>
    <t>Bán hàng CÔNG TY CỔ PHẦN TRUNG TÂM THƯƠNG MẠI LOTTE VIỆT NAM- CHI NHÁNH GÒ VẤP theo hóa đơn 00018321</t>
  </si>
  <si>
    <t>Bán hàng Công Ty Cổ Phần Trung Tâm Thương Mại Lotte Việt Nam -Chi nhánh Bình Thuận theo hóa đơn 00012936</t>
  </si>
  <si>
    <t>0304741634-013</t>
  </si>
  <si>
    <t>00029516</t>
  </si>
  <si>
    <t>0008876</t>
  </si>
  <si>
    <t>Bán hàng Công Ty Cổ Phần Trung Tâm Thương Mại Lotte Việt Nam -Chi nhánh Bình Thuận theo hóa đơn 00018005</t>
  </si>
  <si>
    <t>1C22TNT</t>
  </si>
  <si>
    <t>Bán hàng Công Ty Cổ Phần Trung Tâm Thương Mại Lotte Việt Nam -Chi nhánh Bình Thuận theo hóa đơn 00016515</t>
  </si>
  <si>
    <t>00045855</t>
  </si>
  <si>
    <t>00047039</t>
  </si>
  <si>
    <t>Bán hàng CÔNG TY CỔ PHẦN TRUNG TÂM THƯƠNG MẠI LOTTE VIỆT NAM - CHI NHÁNH VINH theo hóa đơn 00050795</t>
  </si>
  <si>
    <t>Bán hàng CÔNG TY CỔ PHẦN TRUNG TÂM THƯƠNG MẠI LOTTE VIỆT NAM - CHI NHÁNH CẦN THƠ theo hóa đơn 00029403</t>
  </si>
  <si>
    <t>00031524</t>
  </si>
  <si>
    <t>0007168</t>
  </si>
  <si>
    <t>00015230</t>
  </si>
  <si>
    <t>Bán hàng CÔNG TY CỔ PHẦN TRUNG TÂM THƯƠNG MẠI LOTTE VIỆT NAM - CHI NHÁNH CẦN THƠ theo hóa đơn 00054383</t>
  </si>
  <si>
    <t>Bán hàng CÔNG TY CỔ PHẦN TRUNG TÂM THƯƠNG MẠI LOTTE VIỆT NAM - CHI NHÁNH BA ĐÌNH theo hóa đơn 00016613</t>
  </si>
  <si>
    <t>Bán hàng Công Ty Cổ Phần Trung Tâm Thương Mại Lotte Việt Nam - Chi Nhánh Bà Rịa Vũng Tàu theo hóa đơn 00021876</t>
  </si>
  <si>
    <t>00016305</t>
  </si>
  <si>
    <t>00054524</t>
  </si>
  <si>
    <t>00045863</t>
  </si>
  <si>
    <t>Bán hàng CÔNG TY CỔ PHẦN TRUNG TÂM THƯƠNG MẠI LOTTE VIỆT NAM - CHI NHÁNH CẦN THƠ theo hóa đơn 00050799</t>
  </si>
  <si>
    <t>Bán hàng CÔNG TY CỔ PHẦN TRUNG TÂM THƯƠNG MẠI LOTTE VIỆT NAM - CHI NHÁNH BA ĐÌNH theo hóa đơn 00048589</t>
  </si>
  <si>
    <t>Bán hàng CÔNG TY CỔ PHẦN TRUNG TÂM THƯƠNG MẠI LOTTE VIỆT NAM - CHI NHÁNH GÒ VẤP theo hóa đơn 00057051</t>
  </si>
  <si>
    <t>00008854</t>
  </si>
  <si>
    <t>00018109</t>
  </si>
  <si>
    <t>00036386</t>
  </si>
  <si>
    <t>Bán hàng CÔNG TY CỔ PHẦN TRUNG TÂM THƯƠNG MẠI LOTTE VIỆT NAM - CHI NHÁNH BÀ RỊA VŨNG TÀU theo hóa đơn 00024277</t>
  </si>
  <si>
    <t>0006269</t>
  </si>
  <si>
    <t>Bán hàng CÔNG TY CỔ PHẦN TRUNG TÂM THƯƠNG MẠI LOTTE VIỆT NAM theo hóa đơn 00036421</t>
  </si>
  <si>
    <t>00054383</t>
  </si>
  <si>
    <t>Bán hàng CÔNG TY CỔ PHẦN TRUNG TÂM THƯƠNG MẠI LOTTE VIỆT NAM - CHI NHÁNH BÌNH THUẬN theo hóa đơn 00026016</t>
  </si>
  <si>
    <t>00057051</t>
  </si>
  <si>
    <t>Bán hàng CôngTy Cổ Phần Trung Tâm Thương Mại Lotte Việt Nam-Chi Nhánh Nha Trang theo hóa đơn 0012814</t>
  </si>
  <si>
    <t>Bán hàng CÔNG TY CỔ PHẦN TRUNG TÂM THƯƠNG MẠI LOTTE VIỆT NAM - CHI NHÁNH BÌNH THUẬN theo hóa đơn 00054381</t>
  </si>
  <si>
    <t>00042412</t>
  </si>
  <si>
    <t>Bán hàng CÔNG TY CỔ PHẦN TRUNG TÂM THƯƠNG MẠI LOTTE VIỆT NAM- CHI NHÁNH GÒ VẤP theo hóa đơn 00006269</t>
  </si>
  <si>
    <t>Bán hàng CÔNG TY CỔ PHẦN TRUNG TÂM THƯƠNG MẠI LOTTE VIỆT NAM theo hóa đơn 00027444</t>
  </si>
  <si>
    <t>00051274</t>
  </si>
  <si>
    <t>00010844</t>
  </si>
  <si>
    <t>Bán hàng CÔNG TY CỔ PHẦN TRUNG TÂM THƯƠNG MẠI LOTTE VIỆT NAM - CHI NHÁNH GÒ VẤP theo hóa đơn 00047039</t>
  </si>
  <si>
    <t>00034391</t>
  </si>
  <si>
    <t>00004691</t>
  </si>
  <si>
    <t>00026141</t>
  </si>
  <si>
    <t>00007486</t>
  </si>
  <si>
    <t>00017882</t>
  </si>
  <si>
    <t>Bán hàng CÔNG TY CỔ PHẦN TRUNG TÂM THƯƠNG MẠI LOTTE VIỆT NAM - CHI NHÁNH BA ĐÌNH theo hóa đơn 00037295</t>
  </si>
  <si>
    <t>CÔNG TY CỔ PHẦN TRUNG TÂM THƯƠNG MẠI LOTTE VIỆT NAM - CHI NHÁNH BÀ RỊA VŨNG TÀU</t>
  </si>
  <si>
    <t>1185</t>
  </si>
  <si>
    <t>Bán hàng Công Ty Cổ Phần Trung Tâm Thương Mại Lotte Việt Nam - Chi Nhánh Bà Rịa Vũng Tàu theo hóa đơn 00015866</t>
  </si>
  <si>
    <t>Công Ty Cổ Phần Trung Tâm Thương Mại Lotte VN -Chi nhánh Bình Thuận</t>
  </si>
  <si>
    <t>Bán hàng CÔNG TY CỔ PHẦN TRUNG TÂM THƯƠNG MẠI LOTTE VIỆT NAM - CHI NHÁNH GÒ VẤP theo hóa đơn 00026141</t>
  </si>
  <si>
    <t>00026149</t>
  </si>
  <si>
    <t>00036617</t>
  </si>
  <si>
    <t>Số dòng = 439</t>
  </si>
  <si>
    <t>0006865</t>
  </si>
  <si>
    <t>Bán hàng CÔNG TY CỔ PHẦN TRUNG TÂM THƯƠNG MẠI LOTTE VIỆT NAM - CHI NHÁNH CẦN THƠ theo hóa đơn 00029018</t>
  </si>
  <si>
    <t>00029674</t>
  </si>
  <si>
    <t>Bán hàng CÔNG TY CỔ PHẦN TRUNG TÂM THƯƠNG MẠI LOTTE VIỆT NAM - CHI NHÁNH GÒ VẤP theo hóa đơn 00055434</t>
  </si>
  <si>
    <t>Bán hàng CÔNG TY CỔ PHẦN TRUNG TÂM THƯƠNG MẠI LOTTE VIỆT NAM - CHI NHÁNH BÌNH DƯƠNG theo hóa đơn 00027270</t>
  </si>
  <si>
    <t>Bán hàng CÔNG TY CỔ PHẦN TRUNG TÂM THƯƠNG MẠI LOTTE VIỆT NAM - CHI NHÁNH VINH theo hóa đơn 00029017</t>
  </si>
  <si>
    <t>Bán hàng Công Ty Cổ Phần Trung Tâm Thương Mại Lotte Việt Nam- Chi Nhánh  Đống Đa theo hóa đơn 00015212</t>
  </si>
  <si>
    <t>00057095</t>
  </si>
  <si>
    <t>Bán hàng Công Ty  Cổ Phần Trung Tâm Thương Mại Lotte Việt Nam theo hóa đơn 00013118</t>
  </si>
  <si>
    <t>Bán hàng CÔNG TY CỔ PHẦN TRUNG TÂM THƯƠNG MẠI LOTTE VIỆT NAM - CHI NHÁNH BÌNH DƯƠNG theo hóa đơn 00029697</t>
  </si>
  <si>
    <t>Bán hàng CÔNG TY CỔ PHẦN TRUNG TÂM THƯƠNG MẠI LOTTE VIỆT NAM - CHI NHÁNH BÌNH THUẬN theo hóa đơn 00044173</t>
  </si>
  <si>
    <t>Bán hàng CÔNG TY CỔ PHẦN TRUNG TÂM THƯƠNG MẠI LOTTE VIỆT NAM - CHI NHÁNH BA ĐÌNH theo hóa đơn 00051036</t>
  </si>
  <si>
    <t>Bán hàng CôngTy Cổ Phần Trung Tâm Thương Mại Lotte Việt Nam-Chi Nhánh Nha Trang theo hóa đơn 00016514</t>
  </si>
  <si>
    <t>Bán hàng CÔNG TY CỔ PHẦN TRUNG TÂM THƯƠNG MẠI LOTTE VIỆT NAM - CHI NHÁNH BÌNH DƯƠNG theo hóa đơn 00015216</t>
  </si>
  <si>
    <t>Bán hàng CÔNG TY CỔ PHẦN TRUNG TÂM THƯƠNG MẠI LOTTE VIỆT NAM - CHI NHÁNH BÌNH THUẬN theo hóa đơn 00048804</t>
  </si>
  <si>
    <t>00017315</t>
  </si>
  <si>
    <t>00055434</t>
  </si>
  <si>
    <t>00019074</t>
  </si>
  <si>
    <t>Bán hàng CÔNG TY CỔ PHẦN TRUNG TÂM THƯƠNG MẠI LOTTE VIỆT NAM - CHI NHÁNH BÌNH THUẬN theo hóa đơn 00026001</t>
  </si>
  <si>
    <t>00053288</t>
  </si>
  <si>
    <t>00027331</t>
  </si>
  <si>
    <t>Bán hàng CÔNG TY CỔ PHẦN TRUNG TÂM THƯƠNG MẠI LOTTE VIỆT NAM - CHI NHÁNH BÌNH THUẬN theo hóa đơn 00049522</t>
  </si>
  <si>
    <t>00005639</t>
  </si>
  <si>
    <t>00006671</t>
  </si>
  <si>
    <t>Bán hàng CÔNG TY CỔ PHẦN TRUNG TÂM THƯƠNG MẠI LOTTE VIỆT NAM - CHI NHÁNH BÌNH DƯƠNG theo hóa đơn 0013830</t>
  </si>
  <si>
    <t>Bán hàng CÔNG TY CỔ PHẦN TRUNG TÂM THƯƠNG MẠI LOTTE VIỆT NAM - CHI NHÁNH VINH theo hóa đơn 00031561</t>
  </si>
  <si>
    <t>Bán hàng CÔNG TY CỔ PHẦN TRUNG TÂM THƯƠNG MẠI LOTTE VIỆT NAM - CHI NHÁNH VINH theo hóa đơn 00026909</t>
  </si>
  <si>
    <t>0012814</t>
  </si>
  <si>
    <t>0304741634-007</t>
  </si>
  <si>
    <t>Bán hàng CÔNG TY CỔ PHẦN TRUNG TÂM THƯƠNG MẠI LOTTE VIỆT NAM - CHI NHÁNH BA ĐÌNH theo hóa đơn 0012715</t>
  </si>
  <si>
    <t>00051014</t>
  </si>
  <si>
    <t>Bán hàng Công Ty  Cổ Phần Trung Tâm Thương Mại Lotte Việt Nam theo hóa đơn 0006269</t>
  </si>
  <si>
    <t>00055338</t>
  </si>
  <si>
    <t>Bán hàng Công Ty Cổ Phần Trung Tâm Thương Mại Lotte Việt Nam - Chi Nhánh Bà Rịa Vũng Tàu theo hóa đơn 00008855</t>
  </si>
  <si>
    <t>Mã số thuế người mua</t>
  </si>
  <si>
    <t>00016867</t>
  </si>
  <si>
    <t>CÔNG TY CỔ PHẦN TRUNG TÂM THƯƠNG MẠI LOTTE VIỆT NAM - CHI NHÁNH ĐỐNG ĐA</t>
  </si>
  <si>
    <t>00027270</t>
  </si>
  <si>
    <t>Bán hàng CÔNG TY CỔ PHẦN TRUNG TÂM THƯƠNG MẠI LOTTE VIỆT NAM - CHI NHÁNH CẦN THƠ theo hóa đơn 00037239</t>
  </si>
  <si>
    <t>00043642</t>
  </si>
  <si>
    <t>Bán hàng CÔNG TY CỔ PHẦN TRUNG TÂM THƯƠNG MẠI LOTTE VIỆT NAM - CHI NHÁNH NHA TRANG theo hóa đơn 00031740</t>
  </si>
  <si>
    <t>00000042</t>
  </si>
  <si>
    <t>00010460</t>
  </si>
  <si>
    <t>00010818</t>
  </si>
  <si>
    <t>00004699</t>
  </si>
  <si>
    <t>Bán hàng CÔNG TY CỔ PHẦN TRUNG TÂM THƯƠNG MẠI LOTTE VIỆT NAM - CHI NHÁNH BÌNH DƯƠNG theo hóa đơn 00053248</t>
  </si>
  <si>
    <t>Nhóm HHDV : 4. Hàng hóa, dịch vụ chịu thuế suất thuế GTGT 10% (439 )</t>
  </si>
  <si>
    <t>Bán hàng CÔNG TY CỔ PHẦN TRUNG TÂM THƯƠNG MẠI LOTTE VIỆT NAM - CHI NHÁNH GÒ VẤP theo hóa đơn 00034358</t>
  </si>
  <si>
    <t>Bán hàng CÔNG TY CỔ PHẦN TRUNG TÂM THƯƠNG MẠI LOTTE VIỆT NAM - CHI NHÁNH CẦN THƠ theo hóa đơn 00048923</t>
  </si>
  <si>
    <t>Bán hàng CÔNG TY CỔ PHẦN TRUNG TÂM THƯƠNG MẠI LOTTE VIỆT NAM - CHI NHÁNH BA ĐÌNH theo hóa đơn 00003391</t>
  </si>
  <si>
    <t>00013162</t>
  </si>
  <si>
    <t>Bán hàng CÔNG TY CỔ PHẦN TRUNG TÂM THƯƠNG MẠI LOTTE VIỆT NAM - CHI NHÁNH BÌNH DƯƠNG theo hóa đơn 00051014</t>
  </si>
  <si>
    <t>Bán hàng Công Ty  Cổ Phần Trung Tâm Thương Mại Lotte Việt Nam theo hóa đơn 00015805</t>
  </si>
  <si>
    <t>Bán hàng CÔNG TY CỔ PHẦN TRUNG TÂM THƯƠNG MẠI LOTTE VIỆT NAM - CHI NHÁNH BÀ RỊA VŨNG TÀU theo hóa đơn 00029738</t>
  </si>
  <si>
    <t>Bán hàng CÔNG TY CỔ PHẦN TRUNG TÂM THƯƠNG MẠI LOTTE VIỆT NAM - CHI NHÁNH VINH theo hóa đơn 00036389</t>
  </si>
  <si>
    <t>Bán hàng CÔNG TY CỔ PHẦN TRUNG TÂM THƯƠNG MẠI LOTTE VIỆT NAM - CHI NHÁNH CẦN THƠ theo hóa đơn 00048774</t>
  </si>
  <si>
    <t>00048805</t>
  </si>
  <si>
    <t>00017317</t>
  </si>
  <si>
    <t>00044141</t>
  </si>
  <si>
    <t>00029630</t>
  </si>
  <si>
    <t>Bán hàng CÔNG TY CỔ PHẦN TRUNG TÂM THƯƠNG MẠI LOTTE VIỆT NAM - CHI NHÁNH GÒ VẤP theo hóa đơn 00024324</t>
  </si>
  <si>
    <t>00053290</t>
  </si>
  <si>
    <t>Bán hàng Công Ty  Cổ Phần Trung Tâm Thương Mại Lotte Việt Nam theo hóa đơn 0008877</t>
  </si>
  <si>
    <t>Bán hàng CÔNG TY CỔ PHẦN TRUNG TÂM THƯƠNG MẠI LOTTE VIỆT NAM - CHI NHÁNH CẦN THƠ theo hóa đơn 00027323</t>
  </si>
  <si>
    <t>Bán hàng CôngTy Cổ Phần Trung Tâm Thương Mại Lotte Việt Nam-Chi Nhánh Nha Trang theo hóa đơn 0007476</t>
  </si>
  <si>
    <t>00036388</t>
  </si>
  <si>
    <t>00018030</t>
  </si>
  <si>
    <t>Bán hàng CÔNG TY CỔ PHẦN TRUNG TÂM THƯƠNG MẠI LOTTE VIỆT NAM - CHI NHÁNH BÌNH THUẬN theo hóa đơn 00024278</t>
  </si>
  <si>
    <t>Bán hàng CÔNG TY CỔ PHẦN TRUNG TÂM THƯƠNG MẠI LOTTE VIỆT NAM - CHI NHÁNH GÒ VẤP theo hóa đơn 00054524</t>
  </si>
  <si>
    <t>0006889</t>
  </si>
  <si>
    <t>00023394</t>
  </si>
  <si>
    <t>Bán hàng CÔNG TY CỔ PHẦN TRUNG TÂM THƯƠNG MẠI LOTTE VIỆT NAM - CHI NHÁNH ĐỐNG ĐA theo hóa đơn 00050921</t>
  </si>
  <si>
    <t>Bán hàng CÔNG TY CỔ PHẦN TRUNG TÂM THƯƠNG MẠI LOTTE VIỆT NAM - CHI NHÁNH BÌNH THUẬN theo hóa đơn 00053166</t>
  </si>
  <si>
    <t>00004954</t>
  </si>
  <si>
    <t>Bán hàng CÔNG TY CỔ PHẦN TRUNG TÂM THƯƠNG MẠI LOTTE VIỆT NAM - CHI NHÁNH BÌNH THUẬN theo hóa đơn 00056887</t>
  </si>
  <si>
    <t>00041374</t>
  </si>
  <si>
    <t>Bán hàng CÔNG TY CỔ PHẦN TRUNG TÂM THƯƠNG MẠI LOTTE VIỆT NAM theo hóa đơn 00036445</t>
  </si>
  <si>
    <t>Bán hàng CÔNG TY CỔ PHẦN TRUNG TÂM THƯƠNG MẠI LOTTE VIỆT NAM - CHI NHÁNH BÌNH THUẬN theo hóa đơn 00031559</t>
  </si>
  <si>
    <t>Bán hàng CÔNG TY CỔ PHẦN TRUNG TÂM THƯƠNG MẠI LOTTE VIỆT NAM- CHI NHÁNH GÒ VẤP theo hóa đơn 00012948</t>
  </si>
  <si>
    <t>Bán hàng CÔNG TY CỔ PHẦN TRUNG TÂM THƯƠNG MẠI LOTTE VIỆT NAM - CHI NHÁNH CẦN THƠ theo hóa đơn 00000025</t>
  </si>
  <si>
    <t>00011645</t>
  </si>
  <si>
    <t>Bán hàng CÔNG TY CỔ PHẦN TRUNG TÂM THƯƠNG MẠI LOTTE VIỆT NAM - CHI NHÁNH BÌNH DƯƠNG theo hóa đơn 00055894</t>
  </si>
  <si>
    <t>Bán hàng CÔNG TY CỔ PHẦN TRUNG TÂM THƯƠNG MẠI LOTTE VIỆT NAM - CHI NHÁNH BA ĐÌNH theo hóa đơn 00018550</t>
  </si>
  <si>
    <t>00048589</t>
  </si>
  <si>
    <t>00026001</t>
  </si>
  <si>
    <t>Bán hàng CÔNG TY CỔ PHẦN TRUNG TÂM THƯƠNG MẠI LOTTE VIỆT NAM - CHI NHÁNH BÀ RỊA VŨNG TÀU theo hóa đơn 00046976</t>
  </si>
  <si>
    <t>00018005</t>
  </si>
  <si>
    <t>CÔNG TY CỔ PHẦN TRUNG TÂM THƯƠNG MẠI LOTTE VIỆT NAM - CHI NHÁNH BA ĐÌNH</t>
  </si>
  <si>
    <t>Bán hàng CÔNG TY CỔ PHẦN TRUNG TÂM THƯƠNG MẠI LOTTE VIỆT NAM - CHI NHÁNH BÌNH DƯƠNG theo hóa đơn 00022944</t>
  </si>
  <si>
    <t>00026909</t>
  </si>
  <si>
    <t>Bán hàng Công Ty Cổ Phần Trung Tâm Thương Mại Lotte VN -Chi nhánh Bình Thuận theo hóa đơn 00004699</t>
  </si>
  <si>
    <t>Bán hàng CÔNG TY CỔ PHẦN TRUNG TÂM THƯƠNG MẠI LOTTE VIỆT NAM - CHI NHÁNH GÒ VẤP theo hóa đơn 00030228</t>
  </si>
  <si>
    <t>00031561</t>
  </si>
  <si>
    <t>00004649</t>
  </si>
  <si>
    <t>Bán hàng CÔNG TY CỔ PHẦN TRUNG TÂM THƯƠNG MẠI LOTTE VIỆT NAM - CHI NHÁNH BA ĐÌNH theo hóa đơn 00056689</t>
  </si>
  <si>
    <t>Bán hàng CÔNG TY CỔ PHẦN TRUNG TÂM THƯƠNG MẠI LOTTE VIỆT NAM - CHI NHÁNH BÀ RỊA VŨNG TÀU theo hóa đơn 00055514</t>
  </si>
  <si>
    <t>00008422</t>
  </si>
  <si>
    <t>0007476</t>
  </si>
  <si>
    <t>Bán hàng Công Ty  Cổ Phần Trung Tâm Thương Mại Lotte Việt Nam theo hóa đơn 00014419</t>
  </si>
  <si>
    <t>00025826</t>
  </si>
  <si>
    <t>Bán hàng CÔNG TY CỔ PHẦN TRUNG TÂM THƯƠNG MẠI LOTTE VIỆT NAM - CHI NHÁNH BÀ RỊA VŨNG TÀU theo hóa đơn 00052123</t>
  </si>
  <si>
    <t>Doanh số bán chưa có thuế GTGT</t>
  </si>
  <si>
    <t>00036445</t>
  </si>
  <si>
    <t>Bán hàng CÔNG TY CỔ PHẦN TRUNG TÂM THƯƠNG MẠI LOTTE VIỆT NAM - CHI NHÁNH BÌNH DƯƠNG theo hóa đơn 00038189</t>
  </si>
  <si>
    <t>Bán hàng CÔNG TY CỔ PHẦN TRUNG TÂM THƯƠNG MẠI LOTTE VIỆT NAM- CHI NHÁNH GÒ VẤP theo hóa đơn 0006532</t>
  </si>
  <si>
    <t>2487</t>
  </si>
  <si>
    <t>Bán hàng CÔNG TY CỔ PHẦN TRUNG TÂM THƯƠNG MẠI LOTTE VIỆT NAM - CHI NHÁNH CẦN THƠ theo hóa đơn 00053167</t>
  </si>
  <si>
    <t>00048552</t>
  </si>
  <si>
    <t>Bán hàng CÔNG TY CỔ PHẦN TRUNG TÂM THƯƠNG MẠI LOTTE VIỆT NAM theo hóa đơn 00049520</t>
  </si>
  <si>
    <t>Bán hàng CÔNG TY CỔ PHẦN TRUNG TÂM THƯƠNG MẠI LOTTE VIỆT NAM - CHI NHÁNH GÒ VẤP theo hóa đơn 00025826</t>
  </si>
  <si>
    <t>00045914</t>
  </si>
  <si>
    <t>Bán hàng Công Ty Cổ Phần Trung Tâm Thương Mại Lotte Việt Nam -Chi nhánh Bình Thuận theo hóa đơn 00005636</t>
  </si>
  <si>
    <t>Bán hàng CÔNG TY CỔ PHẦN TRUNG TÂM THƯƠNG MẠI LOTTE VIỆT NAM - CHI NHÁNH CẦN THƠ theo hóa đơn 00026000</t>
  </si>
  <si>
    <t>00029697</t>
  </si>
  <si>
    <t>00048774</t>
  </si>
  <si>
    <t>00034390</t>
  </si>
  <si>
    <t>Bán hàng CÔNG TY CỔ PHẦN TRUNG TÂM THƯƠNG MẠI LOTTE VIỆT NAM - CHI NHÁNH BÀ RỊA VŨNG TÀU theo hóa đơn 00051052</t>
  </si>
  <si>
    <t>00054381</t>
  </si>
  <si>
    <t>00029403</t>
  </si>
  <si>
    <t>00010076</t>
  </si>
  <si>
    <t>00008421</t>
  </si>
  <si>
    <t>Bán hàng CÔNG TY CỔ PHẦN TRUNG TÂM THƯƠNG MẠI LOTTE VIỆT NAM - CHI NHÁNH BA ĐÌNH theo hóa đơn 00021495</t>
  </si>
  <si>
    <t>00009509</t>
  </si>
  <si>
    <t>00012416</t>
  </si>
  <si>
    <t>00015446</t>
  </si>
  <si>
    <t>Bán hàng CÔNG TY CỔ PHẦN TRUNG TÂM THƯƠNG MẠI LOTTE VIỆT NAM - CHI NHÁNH GÒ VẤP theo hóa đơn 00053463</t>
  </si>
  <si>
    <t>Bán hàng Công Ty Cổ Phần Trung Tâm Thương Mại Lotte Việt Nam -Chi nhánh Bình Thuận theo hóa đơn 00012440</t>
  </si>
  <si>
    <t>Bán hàng CÔNG TY CỔ PHẦN TRUNG TÂM THƯƠNG MẠI LOTTE VIỆT NAM - CHI NHÁNH VINH theo hóa đơn 00000042</t>
  </si>
  <si>
    <t>00048234</t>
  </si>
  <si>
    <t>00008510</t>
  </si>
  <si>
    <t>00023393</t>
  </si>
  <si>
    <t>0012822</t>
  </si>
  <si>
    <t>Bán hàng Công Ty  Cổ Phần Trung Tâm Thương Mại Lotte Việt Nam theo hóa đơn 00004776</t>
  </si>
  <si>
    <t>Bán hàng CÔNG TY CỔ PHẦN TRUNG TÂM THƯƠNG MẠI LOTTE VIỆT NAM - CHI NHÁNH CẦN THƠ theo hóa đơn 00045913</t>
  </si>
  <si>
    <t>00021876</t>
  </si>
  <si>
    <t>00048912</t>
  </si>
  <si>
    <t>00004672</t>
  </si>
  <si>
    <t>Bán hàng CÔNG TY CỔ PHẦN TRUNG TÂM THƯƠNG MẠI LOTTE VIỆT NAM - CHI NHÁNH BÀ RỊA VŨNG TÀU theo hóa đơn 00049768</t>
  </si>
  <si>
    <t>Bán hàng CÔNG TY CỔ PHẦN TRUNG TÂM THƯƠNG MẠI LOTTE VIỆT NAM - CHI NHÁNH NHA TRANG theo hóa đơn 00052120</t>
  </si>
  <si>
    <t>Bán hàng CÔNG TY CỔ PHẦN TRUNG TÂM THƯƠNG MẠI LOTTE VIỆT NAM - CHI NHÁNH BÀ RỊA VŨNG TÀU theo hóa đơn 00054550</t>
  </si>
  <si>
    <t>Bán hàng Công Ty Cổ Phần Trung Tâm Thương Mại Lotte Việt Nam- Chi Nhánh Cần Thơ theo hóa đơn 00008422</t>
  </si>
  <si>
    <t>00042466</t>
  </si>
  <si>
    <t>00050304</t>
  </si>
  <si>
    <t>0015031</t>
  </si>
  <si>
    <t>00051998</t>
  </si>
  <si>
    <t>00050921</t>
  </si>
  <si>
    <t>00005637</t>
  </si>
  <si>
    <t>Bán hàng CÔNG TY CỔ PHẦN TRUNG TÂM THƯƠNG MẠI LOTTE VIỆT NAM - CHI NHÁNH GÒ VẤP theo hóa đơn 00052099</t>
  </si>
  <si>
    <t>Bán hàng Công Ty  Cổ Phần Trung Tâm Thương Mại Lotte Việt Nam theo hóa đơn 00003816</t>
  </si>
  <si>
    <t>Bán hàng CÔNG TY CỔ PHẦN TRUNG TÂM THƯƠNG MẠI LOTTE VIỆT NAM - CHI NHÁNH ĐỐNG ĐA theo hóa đơn 00053291</t>
  </si>
  <si>
    <t>00012132</t>
  </si>
  <si>
    <t>00048044</t>
  </si>
  <si>
    <t>00057142</t>
  </si>
  <si>
    <t>00051052</t>
  </si>
  <si>
    <t>Bán hàng CÔNG TY CỔ PHẦN TRUNG TÂM THƯƠNG MẠI LOTTE VIỆT NAM theo hóa đơn 00036322</t>
  </si>
  <si>
    <t>Bán hàng CÔNG TY CỔ PHẦN TRUNG TÂM THƯƠNG MẠI LOTTE VIỆT NAM - CHI NHÁNH BÌNH DƯƠNG theo hóa đơn 00057142</t>
  </si>
  <si>
    <t>1C23TNN</t>
  </si>
  <si>
    <t>Bán hàng CÔNG TY CỔ PHẦN TRUNG TÂM THƯƠNG MẠI LOTTE VIỆT NAM - CHI NHÁNH BÀ RỊA VŨNG TÀU theo hóa đơn 00034390</t>
  </si>
  <si>
    <t>Bán hàng Công Ty Cổ Phần Trung Tâm Thương Mại Lotte Việt Nam- Chi Nhánh Cần Thơ theo hóa đơn 00023641</t>
  </si>
  <si>
    <t>00044315</t>
  </si>
  <si>
    <t>0304741634-008</t>
  </si>
  <si>
    <t>Bán hàng CôngTy Cổ Phần Trung Tâm Thương Mại Lotte Việt Nam-Chi Nhánh Nha Trang theo hóa đơn 00023393</t>
  </si>
  <si>
    <t>Bán hàng CÔNG TY CỔ PHẦN TRUNG TÂM THƯƠNG MẠI LOTTE VIỆT NAM - CHI NHÁNH GÒ VẤP theo hóa đơn 00044141</t>
  </si>
  <si>
    <t>00055298</t>
  </si>
  <si>
    <t>00056689</t>
  </si>
  <si>
    <t>Bán hàng Công Ty Cổ Phần Trung Tâm Thương Mại Lotte Việt Nam -Chi nhánh Bình Thuận theo hóa đơn 00006671</t>
  </si>
  <si>
    <t>Bán hàng CÔNG TY CỔ PHẦN TRUNG TÂM THƯƠNG MẠI LOTTE VIỆT NAM - CHI NHÁNH BA ĐÌNH theo hóa đơn 0010781</t>
  </si>
  <si>
    <t>LOTTE HÀ NỘI CENTER</t>
  </si>
  <si>
    <t>00034976</t>
  </si>
  <si>
    <t>Bán hàng CÔNG TY CỔ PHẦN TRUNG TÂM THƯƠNG MẠI LOTTE VIỆT NAM - CHI NHÁNH BÀ RỊA VŨNG TÀU theo hóa đơn 00048542</t>
  </si>
  <si>
    <t>Bán hàng Công Ty Cổ Phần Trung Tâm Thương Mại Lotte Việt Nam -Chi nhánh Bình Thuận theo hóa đơn 00016834</t>
  </si>
  <si>
    <t>00045913</t>
  </si>
  <si>
    <t>Bán hàng Công Ty  Cổ Phần Trung Tâm Thương Mại Lotte Việt Nam theo hóa đơn 00012132</t>
  </si>
  <si>
    <t>0008877</t>
  </si>
  <si>
    <t>0011248</t>
  </si>
  <si>
    <t>Bán hàng Công Ty  Cổ Phần Trung Tâm Thương Mại Lotte Việt Nam theo hóa đơn 0011248</t>
  </si>
  <si>
    <t>Bán hàng CÔNG TY CỔ PHẦN TRUNG TÂM THƯƠNG MẠI LOTTE VIỆT NAM - CHI NHÁNH BÌNH THUẬN theo hóa đơn 00046975</t>
  </si>
  <si>
    <t>00046045</t>
  </si>
  <si>
    <t>CÔNG TY CỔ PHẦN TRUNG TÂM THƯƠNG MẠI LOTTE VIỆT NAM - CHI NHÁNH NHA TRANG</t>
  </si>
  <si>
    <t>CÔNG TY CỔ PHẦN TRUNG TÂM THƯƠNG MẠI LOTTE VIỆT NAM - CHI NHÁNH BÌNH THUẬN</t>
  </si>
  <si>
    <t>Bán hàng CÔNG TY CỔ PHẦN TRUNG TÂM THƯƠNG MẠI LOTTE VIỆT NAM - CHI NHÁNH BÀ RỊA VŨNG TÀU theo hóa đơn 00047522</t>
  </si>
  <si>
    <t>Bán hàng CÔNG TY CỔ PHẦN TRUNG TÂM THƯƠNG MẠI LOTTE VIỆT NAM theo hóa đơn 00051274</t>
  </si>
  <si>
    <t>00056945</t>
  </si>
  <si>
    <t>00003066</t>
  </si>
  <si>
    <t>Bán hàng CÔNG TY CỔ PHẦN TRUNG TÂM THƯƠNG MẠI LOTTE VIỆT NAM - CHI NHÁNH CẦN THƠ theo hóa đơn 00050796</t>
  </si>
  <si>
    <t>1K22TEA</t>
  </si>
  <si>
    <t>Bán hàng CÔNG TY CỔ PHẦN TRUNG TÂM THƯƠNG MẠI LOTTE VIỆT NAM theo hóa đơn 00050916</t>
  </si>
  <si>
    <t>Bán hàng CÔNG TY CỔ PHẦN TRUNG TÂM THƯƠNG MẠI LOTTE VIỆT NAM - CHI NHÁNH BA ĐÌNH theo hóa đơn 00011635</t>
  </si>
  <si>
    <t>00000043</t>
  </si>
  <si>
    <t>00007208</t>
  </si>
  <si>
    <t>00053165</t>
  </si>
  <si>
    <t>00043852</t>
  </si>
  <si>
    <t>Bán hàng CÔNG TY CỔ PHẦN TRUNG TÂM THƯƠNG MẠI LOTTE VIỆT NAM - CHI NHÁNH BA ĐÌNH theo hóa đơn 0006889</t>
  </si>
  <si>
    <t>Bán hàng CÔNG TY CỔ PHẦN TRUNG TÂM THƯƠNG MẠI LOTTE VIỆT NAM theo hóa đơn 00057759</t>
  </si>
  <si>
    <t>00018004</t>
  </si>
  <si>
    <t>Bán hàng CÔNG TY CỔ PHẦN TRUNG TÂM THƯƠNG MẠI LOTTE VIỆT NAM- CHI NHÁNH GÒ VẤP theo hóa đơn 00023701</t>
  </si>
  <si>
    <t>00031558</t>
  </si>
  <si>
    <t>Bán hàng CÔNG TY CỔ PHẦN TRUNG TÂM THƯƠNG MẠI LOTTE VIỆT NAM - CHI NHÁNH BÌNH DƯƠNG theo hóa đơn 00034403</t>
  </si>
  <si>
    <t>00052125</t>
  </si>
  <si>
    <t>Bán hàng Công Ty Cổ Phần Trung Tâm Thương Mại Lotte Việt Nam -Chi nhánh Bình Thuận theo hóa đơn 00009361</t>
  </si>
  <si>
    <t>Bán hàng Công Ty  Cổ Phần Trung Tâm Thương Mại Lotte Việt Nam theo hóa đơn 00017608</t>
  </si>
  <si>
    <t>Bán hàng CÔNG TY CỔ PHẦN TRUNG TÂM THƯƠNG MẠI LOTTE VIỆT NAM - CHI NHÁNH NHA TRANG theo hóa đơn 00049521</t>
  </si>
  <si>
    <t>00026000</t>
  </si>
  <si>
    <t>00052124</t>
  </si>
  <si>
    <t>Bán hàng Công Ty Cổ Phần Trung Tâm Thương Mại Lotte Việt Nam -Chi nhánh Bình Thuận theo hóa đơn 00015446</t>
  </si>
  <si>
    <t>00017368</t>
  </si>
  <si>
    <t>00040162</t>
  </si>
  <si>
    <t>00026910</t>
  </si>
  <si>
    <t>Hàng bán trả lại</t>
  </si>
  <si>
    <t>00054327</t>
  </si>
  <si>
    <t>Bán hàng CÔNG TY CỔ PHẦN TRUNG TÂM THƯƠNG MẠI LOTTE VIỆT NAM - CHI NHÁNH BA ĐÌNH theo hóa đơn 00045797</t>
  </si>
  <si>
    <t>00052120</t>
  </si>
  <si>
    <t>00016514</t>
  </si>
  <si>
    <t>0304741634011</t>
  </si>
  <si>
    <t>Bán hàng CÔNG TY CỔ PHẦN TRUNG TÂM THƯƠNG MẠI LOTTE VIỆT NAM - CHI NHÁNH VINH theo hóa đơn 00025831</t>
  </si>
  <si>
    <t>Bán hàng CÔNG TY CỔ PHẦN TRUNG TÂM THƯƠNG MẠI LOTTE VIỆT NAM - CHI NHÁNH NHA TRANG theo hóa đơn 00044315</t>
  </si>
  <si>
    <t>00003062</t>
  </si>
  <si>
    <t>00045797</t>
  </si>
  <si>
    <t>00050905</t>
  </si>
  <si>
    <t>00006030</t>
  </si>
  <si>
    <t>Bán hàng CÔNG TY CỔ PHẦN TRUNG TÂM THƯƠNG MẠI LOTTE VIỆT NAM- CHI NHÁNH GÒ VẤP theo hóa đơn 00001173</t>
  </si>
  <si>
    <t>00044326</t>
  </si>
  <si>
    <t>CÔNG TY CỔ PHẦN TRUNG TÂM THƯƠNG MẠI LOTTE VIỆT NAM - CHI NHÁNH GÒ VẤP</t>
  </si>
  <si>
    <t>CÔNG TY CỔ PHẦN TRUNG TÂM THƯƠNG MẠI LOTTE VIỆT NAM - CHI NHÁNH BÌNH DƯƠNG</t>
  </si>
  <si>
    <t>Bán hàng CÔNG TY CỔ PHẦN TRUNG TÂM THƯƠNG MẠI LOTTE VIỆT NAM- CHI NHÁNH GÒ VẤP theo hóa đơn 00009777</t>
  </si>
  <si>
    <t>00002175</t>
  </si>
  <si>
    <t>Bán hàng CÔNG TY CỔ PHẦN TRUNG TÂM THƯƠNG MẠI LOTTE VIỆT NAM - CHI NHÁNH GÒ VẤP theo hóa đơn 00042382</t>
  </si>
  <si>
    <t>Bán hàng CÔNG TY CỔ PHẦN TRUNG TÂM THƯƠNG MẠI LOTTE VIỆT NAM theo hóa đơn 00050578</t>
  </si>
  <si>
    <t>00049521</t>
  </si>
  <si>
    <t>00029672</t>
  </si>
  <si>
    <t>Bán hàng CÔNG TY CỔ PHẦN TRUNG TÂM THƯƠNG MẠI LOTTE VIỆT NAM - CHI NHÁNH CẦN THƠ theo hóa đơn 00043642</t>
  </si>
  <si>
    <t>Bán hàng CÔNG TY CỔ PHẦN TRUNG TÂM THƯƠNG MẠI LOTTE VIỆT NAM - CHI NHÁNH BÌNH THUẬN theo hóa đơn 00045777</t>
  </si>
  <si>
    <t>Bán hàng Công Ty  Cổ Phần Trung Tâm Thương Mại Lotte Việt Nam theo hóa đơn 0014893</t>
  </si>
  <si>
    <t>Bán hàng CÔNG TY CỔ PHẦN TRUNG TÂM THƯƠNG MẠI LOTTE VIỆT NAM - CHI NHÁNH VINH theo hóa đơn 00054382</t>
  </si>
  <si>
    <t>00003497</t>
  </si>
  <si>
    <t>Bán hàng CÔNG TY CỔ PHẦN TRUNG TÂM THƯƠNG MẠI LOTTE VIỆT NAM - CHI NHÁNH BA ĐÌNH theo hóa đơn 0006257</t>
  </si>
  <si>
    <t>Bán hàng Công Ty Cổ Phần Trung Tâm Thương Mại Lotte Việt Nam - Chi Nhánh Bà Rịa Vũng Tàu theo hóa đơn 00013775</t>
  </si>
  <si>
    <t>00051027</t>
  </si>
  <si>
    <t>Bán hàng Công Ty Cổ Phần Trung Tâm Thương Mại Lotte Việt Nam- Chi Nhánh Cần Thơ theo hóa đơn 00018006</t>
  </si>
  <si>
    <t>CôngTy Cổ Phần Trung Tâm Thương Mại Lotte Việt Nam-Chi Nhánh Nha Trang</t>
  </si>
  <si>
    <t>00048880</t>
  </si>
  <si>
    <t>0304741634-010</t>
  </si>
  <si>
    <t>00011635</t>
  </si>
  <si>
    <t>Bán hàng Công Ty  Cổ Phần Trung Tâm Thương Mại Lotte Việt Nam theo hóa đơn 00019580</t>
  </si>
  <si>
    <t>Bán hàng Công Ty Cổ Phần Trung Tâm Thương Mại Lotte Việt Nam- Chi Nhánh Cần Thơ theo hóa đơn 00014598</t>
  </si>
  <si>
    <t>00019580</t>
  </si>
  <si>
    <t>Bán hàng Công Ty  Cổ Phần Trung Tâm Thương Mại Lotte Việt Nam theo hóa đơn 00021167</t>
  </si>
  <si>
    <t>00024324</t>
  </si>
  <si>
    <t>Bán hàng CÔNG TY CỔ PHẦN TRUNG TÂM THƯƠNG MẠI LOTTE VIỆT NAM - CHI NHÁNH GÒ VẤP theo hóa đơn 00049367</t>
  </si>
  <si>
    <t>Bán hàng CÔNG TY CỔ PHẦN TRUNG TÂM THƯƠNG MẠI LOTTE VIỆT NAM - CHI NHÁNH CẦN THƠ theo hóa đơn 00037139</t>
  </si>
  <si>
    <t>00046975</t>
  </si>
  <si>
    <t>00013083</t>
  </si>
  <si>
    <t>00027509</t>
  </si>
  <si>
    <t>Bán hàng CÔNG TY CỔ PHẦN TRUNG TÂM THƯƠNG MẠI LOTTE VIỆT NAM - CHI NHÁNH BA ĐÌNH theo hóa đơn 0010281</t>
  </si>
  <si>
    <t>00038168</t>
  </si>
  <si>
    <t>Bán hàng CôngTy Cổ Phần Trung Tâm Thương Mại Lotte Việt Nam-Chi Nhánh Nha Trang theo hóa đơn 0012802</t>
  </si>
  <si>
    <t>Bán hàng CÔNG TY CỔ PHẦN TRUNG TÂM THƯƠNG MẠI LOTTE VIỆT NAM - CHI NHÁNH CẦN THƠ theo hóa đơn 00052017</t>
  </si>
  <si>
    <t>0304741634-002</t>
  </si>
  <si>
    <t>Bán hàng CÔNG TY CỔ PHẦN TRUNG TÂM THƯƠNG MẠI LOTTE VIỆT NAM - CHI NHÁNH CẦN THƠ theo hóa đơn 00052125</t>
  </si>
  <si>
    <t>Bán hàng CÔNG TY CỔ PHẦN TRUNG TÂM THƯƠNG MẠI LOTTE VIỆT NAM - CHI NHÁNH ĐỐNG ĐA theo hóa đơn 00029672</t>
  </si>
  <si>
    <t>Bán hàng CÔNG TY CỔ PHẦN TRUNG TÂM THƯƠNG MẠI LOTTE VIỆT NAM- CHI NHÁNH GÒ VẤP theo hóa đơn 00014195</t>
  </si>
  <si>
    <t>Bán hàng Công Ty  Cổ Phần Trung Tâm Thương Mại Lotte Việt Nam theo hóa đơn 0006426</t>
  </si>
  <si>
    <t>00000234</t>
  </si>
  <si>
    <t>Bán hàng Công Ty Cổ Phần Trung Tâm Thương Mại Lotte Việt Nam - Chi Nhánh Bà Rịa Vũng Tàu theo hóa đơn 00018210</t>
  </si>
  <si>
    <t>0010502</t>
  </si>
  <si>
    <t>Bán hàng CÔNG TY CỔ PHẦN TRUNG TÂM THƯƠNG MẠI LOTTE VIỆT NAM - CHI NHÁNH VINH theo hóa đơn 00029673</t>
  </si>
  <si>
    <t>Bán hàng CÔNG TY CỔ PHẦN TRUNG TÂM THƯƠNG MẠI LOTTE VIỆT NAM - CHI NHÁNH BÀ RỊA VŨNG TÀU theo hóa đơn 00051049</t>
  </si>
  <si>
    <t>00057134</t>
  </si>
  <si>
    <t>Bán hàng CÔNG TY CỔ PHẦN TRUNG TÂM THƯƠNG MẠI LOTTE VIỆT NAM - CHI NHÁNH BA ĐÌNH theo hóa đơn 00014117</t>
  </si>
  <si>
    <t>00024392</t>
  </si>
  <si>
    <t>Bán hàng CÔNG TY CỔ PHẦN TRUNG TÂM THƯƠNG MẠI LOTTE VIỆT NAM theo hóa đơn 00022015</t>
  </si>
  <si>
    <t>Bán hàng CÔNG TY CỔ PHẦN TRUNG TÂM THƯƠNG MẠI LOTTE VIỆT NAM theo hóa đơn 00053162</t>
  </si>
  <si>
    <t>Tên người mua</t>
  </si>
  <si>
    <t>00009477</t>
  </si>
  <si>
    <t>00027323</t>
  </si>
  <si>
    <t>Bán hàng CÔNG TY CỔ PHẦN TRUNG TÂM THƯƠNG MẠI LOTTE VIỆT NAM - CHI NHÁNH BÌNH THUẬN theo hóa đơn 00042456</t>
  </si>
  <si>
    <t>00011471</t>
  </si>
  <si>
    <t>00053162</t>
  </si>
  <si>
    <t>00011673</t>
  </si>
  <si>
    <t>Bán hàng Công Ty  Cổ Phần Trung Tâm Thương Mại Lotte Việt Nam theo hóa đơn 00012147</t>
  </si>
  <si>
    <t>Bán hàng CÔNG TY CỔ PHẦN TRUNG TÂM THƯƠNG MẠI LOTTE VIỆT NAM - CHI NHÁNH BA ĐÌNH theo hóa đơn 00050304</t>
  </si>
  <si>
    <t>2913</t>
  </si>
  <si>
    <t>00056238</t>
  </si>
  <si>
    <t>00053172</t>
  </si>
  <si>
    <t>00029048</t>
  </si>
  <si>
    <t>00029015</t>
  </si>
  <si>
    <t>0010281</t>
  </si>
  <si>
    <t>Bán hàng CÔNG TY CỔ PHẦN TRUNG TÂM THƯƠNG MẠI LOTTE VIỆT NAM - CHI NHÁNH NHA TRANG theo hóa đơn 00045776</t>
  </si>
  <si>
    <t>Bán hàng CÔNG TY CỔ PHẦN TRUNG TÂM THƯƠNG MẠI LOTTE VIỆT NAM - CHI NHÁNH BA ĐÌNH theo hóa đơn 00053290</t>
  </si>
  <si>
    <t>Bán hàng CÔNG TY CỔ PHẦN TRUNG TÂM THƯƠNG MẠI LOTTE VIỆT NAM - CHI NHÁNH CẦN THƠ theo hóa đơn 00048235</t>
  </si>
  <si>
    <t>Bán hàng CÔNG TY CỔ PHẦN TRUNG TÂM THƯƠNG MẠI LOTTE VIỆT NAM - CHI NHÁNH GÒ VẤP theo hóa đơn 00027445</t>
  </si>
  <si>
    <t>Bán hàng CÔNG TY CỔ PHẦN TRUNG TÂM THƯƠNG MẠI LOTTE VIỆT NAM theo hóa đơn 00055295</t>
  </si>
  <si>
    <t>Bán hàng CÔNG TY CỔ PHẦN TRUNG TÂM THƯƠNG MẠI LOTTE VIỆT NAM - CHI NHÁNH GÒ VẤP theo hóa đơn 00055298</t>
  </si>
  <si>
    <t>Bán hàng CôngTy Cổ Phần Trung Tâm Thương Mại Lotte Việt Nam-Chi Nhánh Nha Trang theo hóa đơn 00003484</t>
  </si>
  <si>
    <t>00044325</t>
  </si>
  <si>
    <t>00013418</t>
  </si>
  <si>
    <t>Bán hàng CôngTy Cổ Phần Trung Tâm Thương Mại Lotte Việt Nam-Chi Nhánh Nha Trang theo hóa đơn 00011645</t>
  </si>
  <si>
    <t>0006528</t>
  </si>
  <si>
    <t>00000660</t>
  </si>
  <si>
    <t>1717</t>
  </si>
  <si>
    <t>Bán hàng CÔNG TY CỔ PHẦN TRUNG TÂM THƯƠNG MẠI LOTTE VIỆT NAM - CHI NHÁNH BÌNH THUẬN theo hóa đơn 00031558</t>
  </si>
  <si>
    <t>Bán hàng Công Ty Cổ Phần Trung Tâm Thương Mại Lotte Việt Nam- Chi Nhánh Cần Thơ theo hóa đơn 00005637</t>
  </si>
  <si>
    <t>00008855</t>
  </si>
  <si>
    <t>Bán hàng CÔNG TY CỔ PHẦN TRUNG TÂM THƯƠNG MẠI LOTTE VIỆT NAM - CHI NHÁNH BÌNH DƯƠNG theo hóa đơn 00016867</t>
  </si>
  <si>
    <t>00029673</t>
  </si>
  <si>
    <t>Bán hàng CÔNG TY CỔ PHẦN TRUNG TÂM THƯƠNG MẠI LOTTE VIỆT NAM - CHI NHÁNH NHA TRANG theo hóa đơn 00038168</t>
  </si>
  <si>
    <t>Bán hàng Công Ty  Cổ Phần Trung Tâm Thương Mại Lotte Việt Nam theo hóa đơn 00019074</t>
  </si>
  <si>
    <t>Bán hàng Công Ty  Cổ Phần Trung Tâm Thương Mại Lotte Việt Nam theo hóa đơn 0008938</t>
  </si>
  <si>
    <t>Bán hàng Công Ty Cổ Phần Trung Tâm Thương Mại Lotte Việt Nam- Chi Nhánh Cần Thơ theo hóa đơn 00004691</t>
  </si>
  <si>
    <t>00024277</t>
  </si>
  <si>
    <t>Bán hàng Công Ty Cổ Phần Trung Tâm Thương Mại Lotte Việt Nam - Chi Nhánh Bà Rịa Vũng Tàu theo hóa đơn 0012813</t>
  </si>
  <si>
    <t>00045776</t>
  </si>
  <si>
    <t>00007485</t>
  </si>
  <si>
    <t>Bán hàng CÔNG TY CỔ PHẦN TRUNG TÂM THƯƠNG MẠI LOTTE VIỆT NAM theo hóa đơn 00050580</t>
  </si>
  <si>
    <t>00049522</t>
  </si>
  <si>
    <t>00007209</t>
  </si>
  <si>
    <t>Bán hàng CÔNG TY CỔ PHẦN TRUNG TÂM THƯƠNG MẠI LOTTE VIỆT NAM - CHI NHÁNH NHA TRANG theo hóa đơn 00034389</t>
  </si>
  <si>
    <t>Bán hàng Công Ty Cổ Phần Trung Tâm Thương Mại Lotte Việt Nam -Chi nhánh Bình Thuận theo hóa đơn 00018004</t>
  </si>
  <si>
    <t>00042456</t>
  </si>
  <si>
    <t>Bán hàng CÔNG TY CỔ PHẦN TRUNG TÂM THƯƠNG MẠI LOTTE VIỆT NAM - CHI NHÁNH VINH theo hóa đơn 00057094</t>
  </si>
  <si>
    <t>00033272</t>
  </si>
  <si>
    <t>00003391</t>
  </si>
  <si>
    <t>00014195</t>
  </si>
  <si>
    <t>00029738</t>
  </si>
  <si>
    <t>Bán hàng CÔNG TY CỔ PHẦN TRUNG TÂM THƯƠNG MẠI LOTTE VIỆT NAM - CHI NHÁNH GÒ VẤP theo hóa đơn 00050905</t>
  </si>
  <si>
    <t>00024296</t>
  </si>
  <si>
    <t>00037295</t>
  </si>
  <si>
    <t>0008339</t>
  </si>
  <si>
    <t>Bán hàng Công Ty  Cổ Phần Trung Tâm Thương Mại Lotte Việt Nam theo hóa đơn 00006239</t>
  </si>
  <si>
    <t>00052123</t>
  </si>
  <si>
    <t>Bán hàng CÔNG TY CỔ PHẦN TRUNG TÂM THƯƠNG MẠI LOTTE VIỆT NAM theo hóa đơn 00031524</t>
  </si>
  <si>
    <t>00045778</t>
  </si>
  <si>
    <t>00053248</t>
  </si>
  <si>
    <t>Bán hàng Công Ty Cổ Phần Trung Tâm Thương Mại Lotte Việt Nam - Chi Nhánh Bà Rịa Vũng Tàu theo hóa đơn 00004474</t>
  </si>
  <si>
    <t>Bán hàng Công Ty  Cổ Phần Trung Tâm Thương Mại Lotte Việt Nam theo hóa đơn 0014631</t>
  </si>
  <si>
    <t>00051049</t>
  </si>
  <si>
    <t>00040110</t>
  </si>
  <si>
    <t>Bán hàng Công Ty Cổ Phần Trung Tâm Thương Mại Lotte Việt Nam- Chi Nhánh Cần Thơ theo hóa đơn 00008854</t>
  </si>
  <si>
    <t>00049523</t>
  </si>
  <si>
    <t>Bán hàng Công Ty Cổ Phần Trung Tâm Thương Mại Lotte Việt Nam -Chi nhánh Bình Thuận theo hóa đơn 00023394</t>
  </si>
  <si>
    <t>00042343</t>
  </si>
  <si>
    <t>Bán hàng Công Ty  Cổ Phần Trung Tâm Thương Mại Lotte Việt Nam theo hóa đơn 00016491</t>
  </si>
  <si>
    <t>Bán hàng CôngTy Cổ Phần Trung Tâm Thương Mại Lotte Việt Nam-Chi Nhánh Nha Trang theo hóa đơn 00005639</t>
  </si>
  <si>
    <t>Bán hàng CÔNG TY CỔ PHẦN TRUNG TÂM THƯƠNG MẠI LOTTE VIỆT NAM theo hóa đơn 00044326</t>
  </si>
  <si>
    <t>Bán hàng CÔNG TY CỔ PHẦN TRUNG TÂM THƯƠNG MẠI LOTTE VIỆT NAM theo hóa đơn 00047101</t>
  </si>
  <si>
    <t>00007207</t>
  </si>
  <si>
    <t>Bán hàng CÔNG TY CỔ PHẦN TRUNG TÂM THƯƠNG MẠI LOTTE VIỆT NAM- CHI NHÁNH GÒ VẤP theo hóa đơn 00011471</t>
  </si>
  <si>
    <t>Bán hàng CÔNG TY CỔ PHẦN TRUNG TÂM THƯƠNG MẠI LOTTE VIỆT NAM- CHI NHÁNH GÒ VẤP theo hóa đơn 00021166</t>
  </si>
  <si>
    <t>Bán hàng CÔNG TY CỔ PHẦN TRUNG TÂM THƯƠNG MẠI LOTTE VIỆT NAM - CHI NHÁNH NHA TRANG theo hóa đơn 00048899</t>
  </si>
  <si>
    <t>0010118</t>
  </si>
  <si>
    <t>Bán hàng CÔNG TY CỔ PHẦN TRUNG TÂM THƯƠNG MẠI LOTTE VIỆT NAM - CHI NHÁNH BA ĐÌNH theo hóa đơn 00000234</t>
  </si>
  <si>
    <t>HANOI CENTER ( CHÂN 500G CÓ CK)</t>
  </si>
  <si>
    <t>Bán hàng CÔNG TY CỔ PHẦN TRUNG TÂM THƯƠNG MẠI LOTTE VIỆT NAM - CHI NHÁNH BA ĐÌNH theo hóa đơn 00042400</t>
  </si>
  <si>
    <t>Bán hàng CÔNG TY CỔ PHẦN TRUNG TÂM THƯƠNG MẠI LOTTE VIỆT NAM - CHI NHÁNH NHA TRANG theo hóa đơn 00048234</t>
  </si>
  <si>
    <t>0013099</t>
  </si>
  <si>
    <t>00013118</t>
  </si>
  <si>
    <t>Bán hàng Công Ty  Cổ Phần Trung Tâm Thương Mại Lotte Việt Nam theo hóa đơn 00008131</t>
  </si>
  <si>
    <t>00042400</t>
  </si>
  <si>
    <t>Bán hàng CÔNG TY CỔ PHẦN TRUNG TÂM THƯƠNG MẠI LOTTE VIỆT NAM - CHI NHÁNH NHA TRANG theo hóa đơn 00055338</t>
  </si>
  <si>
    <t>00001698</t>
  </si>
  <si>
    <t>Bán hàng Công Ty Cổ Phần Trung Tâm Thương Mại Lotte Việt Nam -Chi nhánh Bình Thuận theo hóa đơn 00008853</t>
  </si>
  <si>
    <t>00034389</t>
  </si>
  <si>
    <t>Bán hàng Công Ty Cổ Phần Trung Tâm Thương Mại Lotte Việt Nam - Chi Nhánh Bà Rịa Vũng Tàu theo hóa đơn 00013161</t>
  </si>
  <si>
    <t>Bán hàng Công Ty  Cổ Phần Trung Tâm Thương Mại Lotte Việt Nam theo hóa đơn 00013713</t>
  </si>
  <si>
    <t>Bán hàng CÔNG TY CỔ PHẦN TRUNG TÂM THƯƠNG MẠI LOTTE VIỆT NAM theo hóa đơn 00048634</t>
  </si>
  <si>
    <t>0014631</t>
  </si>
  <si>
    <t>Bán hàng CÔNG TY CỔ PHẦN TRUNG TÂM THƯƠNG MẠI LOTTE VIỆT NAM - CHI NHÁNH BA ĐÌNH theo hóa đơn 00006030</t>
  </si>
  <si>
    <t>00024276</t>
  </si>
  <si>
    <t>00050325</t>
  </si>
  <si>
    <t>Từ ngày 01/01/2022 đến ngày 30/6/2023</t>
  </si>
  <si>
    <t>00041362</t>
  </si>
  <si>
    <t>Bán hàng CÔNG TY CỔ PHẦN TRUNG TÂM THƯƠNG MẠI LOTTE VIỆT NAM - CHI NHÁNH GÒ VẤP theo hóa đơn 00046913</t>
  </si>
  <si>
    <t>Bán hàng Công Ty  Cổ Phần Trung Tâm Thương Mại Lotte Việt Nam theo hóa đơn 00010818</t>
  </si>
  <si>
    <t>Bán hàng Công Ty Cổ Phần Trung Tâm Thương Mại Lotte Việt Nam- Chi Nhánh Cần Thơ theo hóa đơn 00020699</t>
  </si>
  <si>
    <t>0007702</t>
  </si>
  <si>
    <t>Bán hàng Công Ty Cổ Phần Trung Tâm Thương Mại Lotte Việt Nam- Chi Nhánh Cần Thơ theo hóa đơn 00015447</t>
  </si>
  <si>
    <t>0012802</t>
  </si>
  <si>
    <t>00016540</t>
  </si>
  <si>
    <t>CÔNG TY CỔ PHẦN TRUNG TÂM THƯƠNG MẠI LOTTE VIỆT NAM - CHI NHÁNH VINH</t>
  </si>
  <si>
    <t>Bán hàng CôngTy Cổ Phần Trung Tâm Thương Mại Lotte Việt Nam-Chi Nhánh Nha Trang theo hóa đơn 00002172</t>
  </si>
  <si>
    <t>00018550</t>
  </si>
  <si>
    <t>Bán hàng CÔNG TY CỔ PHẦN TRUNG TÂM THƯƠNG MẠI LOTTE VIỆT NAM - CHI NHÁNH VINH theo hóa đơn 00036256</t>
  </si>
  <si>
    <t>00022935</t>
  </si>
  <si>
    <t>Bán hàng Công Ty Cổ Phần Trung Tâm Thương Mại Lotte Việt Nam - Chi Nhánh Bà Rịa Vũng Tàu theo hóa đơn 0012803</t>
  </si>
  <si>
    <t>Bán hàng CÔNG TY CỔ PHẦN TRUNG TÂM THƯƠNG MẠI LOTTE VIỆT NAM theo hóa đơn 00034151</t>
  </si>
  <si>
    <t>00012948</t>
  </si>
  <si>
    <t>Bán hàng Công Ty Cổ Phần Trung Tâm Thương Mại Lotte Việt Nam -Chi nhánh Bình Thuận theo hóa đơn 00007207</t>
  </si>
  <si>
    <t>Bán hàng CÔNG TY CỔ PHẦN TRUNG TÂM THƯƠNG MẠI LOTTE VIỆT NAM theo hóa đơn 00041374</t>
  </si>
  <si>
    <t>Diễn giải</t>
  </si>
  <si>
    <t>00004128</t>
  </si>
  <si>
    <t>Bán hàng CôngTy Cổ Phần Trung Tâm Thương Mại Lotte Việt Nam-Chi Nhánh Nha Trang theo hóa đơn 0006553</t>
  </si>
  <si>
    <t>00055514</t>
  </si>
  <si>
    <t>00052016</t>
  </si>
  <si>
    <t>Bán hàng CÔNG TY CỔ PHẦN TRUNG TÂM THƯƠNG MẠI LOTTE VIỆT NAM - CHI NHÁNH NHA TRANG theo hóa đơn 00000043</t>
  </si>
  <si>
    <t>Bán hàng CÔNG TY CỔ PHẦN TRUNG TÂM THƯƠNG MẠI LOTTE VIỆT NAM - CHI NHÁNH BA ĐÌNH theo hóa đơn 00044325</t>
  </si>
  <si>
    <t>00009361</t>
  </si>
  <si>
    <t>Bán hàng CÔNG TY CỔ PHẦN TRUNG TÂM THƯƠNG MẠI LOTTE VIỆT NAM - CHI NHÁNH BÌNH THUẬN theo hóa đơn 00034391</t>
  </si>
  <si>
    <t>00026116</t>
  </si>
  <si>
    <t>00049767</t>
  </si>
  <si>
    <t>00003040</t>
  </si>
  <si>
    <t>00037327</t>
  </si>
  <si>
    <t>00019579</t>
  </si>
  <si>
    <t>00003629</t>
  </si>
  <si>
    <t>00021165</t>
  </si>
  <si>
    <t>00026180</t>
  </si>
  <si>
    <t>00031560</t>
  </si>
  <si>
    <t>Bán hàng CôngTy Cổ Phần Trung Tâm Thương Mại Lotte Việt Nam-Chi Nhánh Nha Trang theo hóa đơn 0008666</t>
  </si>
  <si>
    <t>Bán hàng CÔNG TY CỔ PHẦN TRUNG TÂM THƯƠNG MẠI LOTTE VIỆT NAM - CHI NHÁNH BA ĐÌNH theo hóa đơn 0008876</t>
  </si>
  <si>
    <t>Bán hàng CÔNG TY CỔ PHẦN TRUNG TÂM THƯƠNG MẠI LOTTE VIỆT NAM theo hóa đơn 00034976</t>
  </si>
  <si>
    <t>Bán hàng CÔNG TY CỔ PHẦN TRUNG TÂM THƯƠNG MẠI LOTTE VIỆT NAM - CHI NHÁNH BA ĐÌNH theo hóa đơn 00048803</t>
  </si>
  <si>
    <t>3049</t>
  </si>
  <si>
    <t>Bán hàng CÔNG TY CỔ PHẦN TRUNG TÂM THƯƠNG MẠI LOTTE VIỆT NAM - CHI NHÁNH ĐỐNG ĐA theo hóa đơn 00034267</t>
  </si>
  <si>
    <t>00020699</t>
  </si>
  <si>
    <t>Bán hàng CÔNG TY CỔ PHẦN TRUNG TÂM THƯƠNG MẠI LOTTE VIỆT NAM - CHI NHÁNH BÌNH DƯƠNG theo hóa đơn 00048469</t>
  </si>
  <si>
    <t>Bán hàng CÔNG TY CỔ PHẦN TRUNG TÂM THƯƠNG MẠI LOTTE VIỆT NAM - CHI NHÁNH BÌNH DƯƠNG theo hóa đơn 00019578</t>
  </si>
  <si>
    <t>00034151</t>
  </si>
  <si>
    <t>Bán hàng Công Ty  Cổ Phần Trung Tâm Thương Mại Lotte Việt Nam theo hóa đơn 00003629</t>
  </si>
  <si>
    <t>00017608</t>
  </si>
  <si>
    <t>0006690</t>
  </si>
  <si>
    <t>00036322</t>
  </si>
  <si>
    <t>Bán hàng Công Ty Cổ Phần Trung Tâm Thương Mại Lotte Việt Nam- Chi Nhánh Cần Thơ theo hóa đơn 00010460</t>
  </si>
  <si>
    <t>Bán hàng CÔNG TY CỔ PHẦN TRUNG TÂM THƯƠNG MẠI LOTTE VIỆT NAM - CHI NHÁNH VINH theo hóa đơn 00034388</t>
  </si>
  <si>
    <t>Bán hàng CÔNG TY CỔ PHẦN TRUNG TÂM THƯƠNG MẠI LOTTE VIỆT NAM - CHI NHÁNH GÒ VẤP theo hóa đơn 00045855</t>
  </si>
  <si>
    <t>00028981</t>
  </si>
  <si>
    <t>334</t>
  </si>
  <si>
    <t>Bán hàng Công Ty Cổ Phần Trung Tâm Thương Mại Lotte Việt Nam - Chi Nhánh Bà Rịa Vũng Tàu theo hóa đơn 00008421</t>
  </si>
  <si>
    <t>00016515</t>
  </si>
  <si>
    <t>0008938</t>
  </si>
  <si>
    <t>00018321</t>
  </si>
  <si>
    <t>Bán hàng CÔNG TY CỔ PHẦN TRUNG TÂM THƯƠNG MẠI LOTTE VIỆT NAM - CHI NHÁNH BÀ RỊA VŨNG TÀU theo hóa đơn 00025218</t>
  </si>
  <si>
    <t>0012803</t>
  </si>
  <si>
    <t>Bán hàng Công Ty Cổ Phần Trung Tâm Thương Mại Lotte Việt Nam -Chi nhánh Bình Thuận theo hóa đơn 00011646</t>
  </si>
  <si>
    <t>00054382</t>
  </si>
  <si>
    <t>00040111</t>
  </si>
  <si>
    <t>00000025</t>
  </si>
  <si>
    <t>00012936</t>
  </si>
  <si>
    <t>00054550</t>
  </si>
  <si>
    <t>Bán hàng CÔNG TY CỔ PHẦN TRUNG TÂM THƯƠNG MẠI LOTTE VIỆT NAM - CHI NHÁNH CẦN THƠ theo hóa đơn 00055336</t>
  </si>
  <si>
    <t>00013445</t>
  </si>
  <si>
    <t>00036256</t>
  </si>
  <si>
    <t>Bán hàng CÔNG TY CỔ PHẦN TRUNG TÂM THƯƠNG MẠI LOTTE VIỆT NAM - CHI NHÁNH CẦN THƠ theo hóa đơn 00036388</t>
  </si>
  <si>
    <t>00046913</t>
  </si>
  <si>
    <t>Bán hàng CÔNG TY CỔ PHẦN TRUNG TÂM THƯƠNG MẠI LOTTE VIỆT NAM theo hóa đơn 00026149</t>
  </si>
  <si>
    <t>Thuế GTGT</t>
  </si>
  <si>
    <t>Bán hàng CÔNG TY CỔ PHẦN TRUNG TÂM THƯƠNG MẠI LOTTE VIỆT NAM - CHI NHÁNH BÌNH THUẬN theo hóa đơn 00048236</t>
  </si>
  <si>
    <t>00050916</t>
  </si>
  <si>
    <t>00056888</t>
  </si>
  <si>
    <t>Bán hàng CÔNG TY CỔ PHẦN TRUNG TÂM THƯƠNG MẠI LOTTE VIỆT NAM - CHI NHÁNH CẦN THƠ theo hóa đơn 00033272</t>
  </si>
  <si>
    <t>Bán hàng CÔNG TY CỔ PHẦN TRUNG TÂM THƯƠNG MẠI LOTTE VIỆT NAM - CHI NHÁNH CẦN THƠ theo hóa đơn 00042412</t>
  </si>
  <si>
    <t>00048804</t>
  </si>
  <si>
    <t>0014952</t>
  </si>
  <si>
    <t>0012715</t>
  </si>
  <si>
    <t>Bán hàng Công Ty  Cổ Phần Trung Tâm Thương Mại Lotte Việt Nam theo hóa đơn 00004777</t>
  </si>
  <si>
    <t>Bán hàng CÔNG TY CỔ PHẦN TRUNG TÂM THƯƠNG MẠI LOTTE VIỆT NAM - CHI NHÁNH BÌNH THUẬN theo hóa đơn 00027324</t>
  </si>
  <si>
    <t>Bán hàng CÔNG TY CỔ PHẦN TRUNG TÂM THƯƠNG MẠI LOTTE VIỆT NAM - CHI NHÁNH VINH theo hóa đơn 00056279</t>
  </si>
  <si>
    <t>Bán hàng Công Ty  Cổ Phần Trung Tâm Thương Mại Lotte Việt Nam theo hóa đơn 00018077</t>
  </si>
  <si>
    <t>Bán hàng CÔNG TY CỔ PHẦN TRUNG TÂM THƯƠNG MẠI LOTTE VIỆT NAM - CHI NHÁNH BÌNH THUẬN theo hóa đơn 00042344</t>
  </si>
  <si>
    <t>00021877</t>
  </si>
  <si>
    <t>00002172</t>
  </si>
  <si>
    <t>Bán hàng CÔNG TY CỔ PHẦN TRUNG TÂM THƯƠNG MẠI LOTTE VIỆT NAM- CHI NHÁNH GÒ VẤP theo hóa đơn 00007485</t>
  </si>
  <si>
    <t>00053291</t>
  </si>
  <si>
    <t>0012801</t>
  </si>
  <si>
    <t>0304741634-011</t>
  </si>
  <si>
    <t>00022015</t>
  </si>
  <si>
    <t>lotte nam sài gòn quận 7</t>
  </si>
  <si>
    <t>Bán hàng Công Ty  Cổ Phần Trung Tâm Thương Mại Lotte Việt Nam theo hóa đơn 0010321</t>
  </si>
  <si>
    <t>Bán hàng CÔNG TY CỔ PHẦN TRUNG TÂM THƯƠNG MẠI LOTTE VIỆT NAM - CHI NHÁNH BA ĐÌNH theo hóa đơn 00008510</t>
  </si>
  <si>
    <t>00016834</t>
  </si>
  <si>
    <t>Bán hàng Công Ty  Cổ Phần Trung Tâm Thương Mại Lotte Việt Nam theo hóa đơn 0014255</t>
  </si>
  <si>
    <t>Bán hàng Công Ty  Cổ Phần Trung Tâm Thương Mại Lotte Việt Nam theo hóa đơn 00016305</t>
  </si>
  <si>
    <t>Bán hàng CÔNG TY CỔ PHẦN TRUNG TÂM THƯƠNG MẠI LOTTE VIỆT NAM - CHI NHÁNH BA ĐÌNH theo hóa đơn 00046955</t>
  </si>
  <si>
    <t>00000415</t>
  </si>
  <si>
    <t>0012794</t>
  </si>
  <si>
    <t>1K22TGA</t>
  </si>
  <si>
    <t>BẢNG KÊ HÓA ĐƠN, CHỨNG TỪ HÀNG HÓA, DỊCH VỤ BÁN RA (MẪU QUẢN TRỊ)</t>
  </si>
  <si>
    <t>00027445</t>
  </si>
  <si>
    <t>00016613</t>
  </si>
  <si>
    <t>00031740</t>
  </si>
  <si>
    <t>00057759</t>
  </si>
  <si>
    <t>00015866</t>
  </si>
  <si>
    <t>Bán hàng CÔNG TY CỔ PHẦN TRUNG TÂM THƯƠNG MẠI LOTTE VIỆT NAM- CHI NHÁNH GÒ VẤP theo hóa đơn 0014952</t>
  </si>
  <si>
    <t>00052017</t>
  </si>
  <si>
    <t>Bán hàng CÔNG TY CỔ PHẦN TRUNG TÂM THƯƠNG MẠI LOTTE VIỆT NAM- CHI NHÁNH GÒ VẤP theo hóa đơn 0007702</t>
  </si>
  <si>
    <t>00034388</t>
  </si>
  <si>
    <t>Bán hàng CôngTy Cổ Phần Trung Tâm Thương Mại Lotte Việt Nam-Chi Nhánh Nha Trang theo hóa đơn 0007475</t>
  </si>
  <si>
    <t>00048236</t>
  </si>
  <si>
    <t>00037239</t>
  </si>
  <si>
    <t>0007695</t>
  </si>
  <si>
    <t>00036389</t>
  </si>
  <si>
    <t>00024221</t>
  </si>
  <si>
    <t>Bán hàng CÔNG TY CỔ PHẦN TRUNG TÂM THƯƠNG MẠI LOTTE VIỆT NAM - CHI NHÁNH BA ĐÌNH theo hóa đơn 0011236</t>
  </si>
  <si>
    <t>0304741634-005</t>
  </si>
  <si>
    <t>Bán hàng Công Ty  Cổ Phần Trung Tâm Thương Mại Lotte Việt Nam theo hóa đơn 00004672</t>
  </si>
  <si>
    <t>00050796</t>
  </si>
  <si>
    <t>00006239</t>
  </si>
  <si>
    <t>Bán hàng CÔNG TY CỔ PHẦN TRUNG TÂM THƯƠNG MẠI LOTTE VIỆT NAM - CHI NHÁNH BÌNH DƯƠNG theo hóa đơn 00012439</t>
  </si>
  <si>
    <t>Bán hàng Công Ty  Cổ Phần Trung Tâm Thương Mại Lotte Việt Nam theo hóa đơn 00013083</t>
  </si>
  <si>
    <t>Bán hàng CÔNG TY CỔ PHẦN TRUNG TÂM THƯƠNG MẠI LOTTE VIỆT NAM - CHI NHÁNH VINH theo hóa đơn 00053165</t>
  </si>
  <si>
    <t>00018210</t>
  </si>
  <si>
    <t>00014419</t>
  </si>
  <si>
    <t>00012441</t>
  </si>
  <si>
    <t>Bán hàng CÔNG TY CỔ PHẦN TRUNG TÂM THƯƠNG MẠI LOTTE VIỆT NAM- CHI NHÁNH GÒ VẤP theo hóa đơn 00022014</t>
  </si>
  <si>
    <t>00050794</t>
  </si>
  <si>
    <t>00005435</t>
  </si>
  <si>
    <t>0008666</t>
  </si>
  <si>
    <t>00055295</t>
  </si>
  <si>
    <t>Bán hàng CÔNG TY CỔ PHẦN TRUNG TÂM THƯƠNG MẠI LOTTE VIỆT NAM - CHI NHÁNH CẦN THƠ theo hóa đơn 00056888</t>
  </si>
  <si>
    <t>0011236</t>
  </si>
  <si>
    <t>00005077</t>
  </si>
  <si>
    <t>00012147</t>
  </si>
  <si>
    <t>00040161</t>
  </si>
  <si>
    <t>00021167</t>
  </si>
  <si>
    <t>CÔNG TY CỔ PHẦN TRUNG TÂM THƯƠNG MẠI LOTTE VIỆT NAM - CHI NHÁNH CẦN THƠ</t>
  </si>
  <si>
    <t>Bán hàng Công Ty  Cổ Phần Trung Tâm Thương Mại Lotte Việt Nam theo hóa đơn 00009477</t>
  </si>
  <si>
    <t>00034267</t>
  </si>
  <si>
    <t>Bán hàng Công Ty Cổ Phần Trung Tâm Thương Mại Lotte Việt Nam -Chi nhánh Bình Thuận theo hóa đơn 00013418</t>
  </si>
  <si>
    <t>Bán hàng CÔNG TY CỔ PHẦN TRUNG TÂM THƯƠNG MẠI LOTTE VIỆT NAM theo hóa đơn 00040111</t>
  </si>
  <si>
    <t>00012440</t>
  </si>
  <si>
    <t>Bán hàng CÔNG TY CỔ PHẦN TRUNG TÂM THƯƠNG MẠI LOTTE VIỆT NAM - CHI NHÁNH CẦN THƠ theo hóa đơn 00025219</t>
  </si>
  <si>
    <t>Bán hàng CÔNG TY CỔ PHẦN TRUNG TÂM THƯƠNG MẠI LOTTE VIỆT NAM - CHI NHÁNH BÌNH DƯƠNG theo hóa đơn 00056186</t>
  </si>
  <si>
    <t>00050795</t>
  </si>
  <si>
    <t>Bán hàng CÔNG TY CỔ PHẦN TRUNG TÂM THƯƠNG MẠI LOTTE VIỆT NAM - CHI NHÁNH NHA TRANG theo hóa đơn 00024392</t>
  </si>
  <si>
    <t>00042382</t>
  </si>
  <si>
    <t>Bán hàng CÔNG TY CỔ PHẦN TRUNG TÂM THƯƠNG MẠI LOTTE VIỆT NAM - CHI NHÁNH NHA TRANG theo hóa đơn 00026910</t>
  </si>
  <si>
    <t>Bán hàng CÔNG TY CỔ PHẦN TRUNG TÂM THƯƠNG MẠI LOTTE VIỆT NAM - CHI NHÁNH BÌNH THUẬN theo hóa đơn 00053172</t>
  </si>
  <si>
    <t>0006257</t>
  </si>
  <si>
    <t>00033283</t>
  </si>
  <si>
    <t>00034382</t>
  </si>
  <si>
    <t>Bán hàng CÔNG TY CỔ PHẦN TRUNG TÂM THƯƠNG MẠI LOTTE VIỆT NAM - CHI NHÁNH CẦN THƠ theo hóa đơn 00044863</t>
  </si>
  <si>
    <t>0010331</t>
  </si>
  <si>
    <t>0304741634-004</t>
  </si>
  <si>
    <t>00028730</t>
  </si>
  <si>
    <t/>
  </si>
  <si>
    <t>CÔNG TY CỔ PHẦN TRUNG TÂM THƯƠNG MẠI LOTTE VIỆT NAM</t>
  </si>
  <si>
    <t>00017938</t>
  </si>
  <si>
    <t>Bán hàng CÔNG TY CỔ PHẦN TRUNG TÂM THƯƠNG MẠI LOTTE VIỆT NAM - CHI NHÁNH BÌNH DƯƠNG theo hóa đơn 00003497</t>
  </si>
  <si>
    <t>Bán hàng CÔNG TY CỔ PHẦN TRUNG TÂM THƯƠNG MẠI LOTTE VIỆT NAM - CHI NHÁNH CẦN THƠ theo hóa đơn 00026180</t>
  </si>
  <si>
    <t>00014117</t>
  </si>
  <si>
    <t>00040272</t>
  </si>
  <si>
    <t>Bán hàng CÔNG TY CỔ PHẦN TRUNG TÂM THƯƠNG MẠI LOTTE VIỆT NAM theo hóa đơn 00045863</t>
  </si>
  <si>
    <t>Bán hàng CÔNG TY CỔ PHẦN TRUNG TÂM THƯƠNG MẠI LOTTE VIỆT NAM - CHI NHÁNH CẦN THƠ theo hóa đơn 00040161</t>
  </si>
  <si>
    <t>Bán hàng CÔNG TY CỔ PHẦN TRUNG TÂM THƯƠNG MẠI LOTTE VIỆT NAM- CHI NHÁNH GÒ VẤP theo hóa đơn 00004649</t>
  </si>
  <si>
    <t>0012813</t>
  </si>
  <si>
    <t>00049367</t>
  </si>
  <si>
    <t>Bán hàng CÔNG TY CỔ PHẦN TRUNG TÂM THƯƠNG MẠI LOTTE VIỆT NAM - CHI NHÁNH BÌNH THUẬN theo hóa đơn 00029015</t>
  </si>
  <si>
    <t>0010338</t>
  </si>
  <si>
    <t>00015212</t>
  </si>
  <si>
    <t>00029081</t>
  </si>
  <si>
    <t>Bán hàng CÔNG TY CỔ PHẦN TRUNG TÂM THƯƠNG MẠI LOTTE VIỆT NAM - CHI NHÁNH BÌNH DƯƠNG theo hóa đơn 0006865</t>
  </si>
  <si>
    <t>Công Ty Cổ Phần Trung Tâm Thương Mại Lotte Việt Nam- Chi Nhánh Cần Thơ</t>
  </si>
  <si>
    <t>00021495</t>
  </si>
  <si>
    <t>Bán hàng CÔNG TY CỔ PHẦN TRUNG TÂM THƯƠNG MẠI LOTTE VIỆT NAM - CHI NHÁNH GÒ VẤP theo hóa đơn 00047778</t>
  </si>
  <si>
    <t>00029017</t>
  </si>
  <si>
    <t>CÔNG TY CỔ PHẦN TRUNG TÂM THƯƠNG MẠI LOTTE VIỆT NAM- CHI NHÁNH GÒ VẤP</t>
  </si>
  <si>
    <t>00005399</t>
  </si>
  <si>
    <t>00016307</t>
  </si>
  <si>
    <t>00025831</t>
  </si>
  <si>
    <t>Bán hàng CÔNG TY CỔ PHẦN TRUNG TÂM THƯƠNG MẠI LOTTE VIỆT NAM - CHI NHÁNH BÀ RỊA VŨNG TÀU theo hóa đơn 00057095</t>
  </si>
  <si>
    <t>Ký hiệu HĐ</t>
  </si>
  <si>
    <t>Bán hàng CÔNG TY CỔ PHẦN TRUNG TÂM THƯƠNG MẠI LOTTE VIỆT NAM - CHI NHÁNH BÌNH DƯƠNG theo hóa đơn 0012822</t>
  </si>
  <si>
    <t>00057096</t>
  </si>
  <si>
    <t>Bán hàng Công Ty  Cổ Phần Trung Tâm Thương Mại Lotte Việt Nam theo hóa đơn 00006733</t>
  </si>
  <si>
    <t>00042344</t>
  </si>
  <si>
    <t>00006269</t>
  </si>
  <si>
    <t>0304741634-003</t>
  </si>
  <si>
    <t>00046976</t>
  </si>
  <si>
    <t>Bán hàng Công Ty  Cổ Phần Trung Tâm Thương Mại Lotte Việt Nam theo hóa đơn 0006690</t>
  </si>
  <si>
    <t>00055336</t>
  </si>
  <si>
    <t>00010491</t>
  </si>
  <si>
    <t>Bán hàng CÔNG TY CỔ PHẦN TRUNG TÂM THƯƠNG MẠI LOTTE VIỆT NAM - CHI NHÁNH BÀ RỊA VŨNG TÀU theo hóa đơn 00043641</t>
  </si>
  <si>
    <t>Bán hàng CÔNG TY CỔ PHẦN TRUNG TÂM THƯƠNG MẠI LOTTE VIỆT NAM - CHI NHÁNH CẦN THƠ theo hóa đơn 00056280</t>
  </si>
  <si>
    <t>Bán hàng CÔNG TY CỔ PHẦN TRUNG TÂM THƯƠNG MẠI LOTTE VIỆT NAM - CHI NHÁNH BÌNH THUẬN theo hóa đơn 00055516</t>
  </si>
  <si>
    <t>Bán hàng CÔNG TY CỔ PHẦN TRUNG TÂM THƯƠNG MẠI LOTTE VIỆT NAM - CHI NHÁNH BA ĐÌNH theo hóa đơn 00024296</t>
  </si>
  <si>
    <t>Bán hàng CÔNG TY CỔ PHẦN TRUNG TÂM THƯƠNG MẠI LOTTE VIỆT NAM - CHI NHÁNH BÌNH DƯƠNG theo hóa đơn 00010076</t>
  </si>
  <si>
    <t>00009776</t>
  </si>
  <si>
    <t>00026016</t>
  </si>
  <si>
    <t>00047778</t>
  </si>
  <si>
    <t>00004392</t>
  </si>
  <si>
    <t>Bán hàng CÔNG TY CỔ PHẦN TRUNG TÂM THƯƠNG MẠI LOTTE VIỆT NAM - CHI NHÁNH BÌNH DƯƠNG theo hóa đơn 00005399</t>
  </si>
  <si>
    <t>Bán hàng CÔNG TY CỔ PHẦN TRUNG TÂM THƯƠNG MẠI LOTTE VIỆT NAM theo hóa đơn 00024221</t>
  </si>
  <si>
    <t>00045777</t>
  </si>
  <si>
    <t>Bán hàng CÔNG TY CỔ PHẦN TRUNG TÂM THƯƠNG MẠI LOTTE VIỆT NAM - CHI NHÁNH BA ĐÌNH theo hóa đơn 00004959</t>
  </si>
  <si>
    <t>0014893</t>
  </si>
  <si>
    <t>00036468</t>
  </si>
  <si>
    <t>Bán hàng CÔNG TY CỔ PHẦN TRUNG TÂM THƯƠNG MẠI LOTTE VIỆT NAM - CHI NHÁNH VINH theo hóa đơn 00045914</t>
  </si>
  <si>
    <t>0007646</t>
  </si>
  <si>
    <t>00008853</t>
  </si>
  <si>
    <t>00013161</t>
  </si>
  <si>
    <t>Bán hàng CÔNG TY CỔ PHẦN TRUNG TÂM THƯƠNG MẠI LOTTE VIỆT NAM - CHI NHÁNH VINH theo hóa đơn 00036228</t>
  </si>
  <si>
    <t>Bán hàng Công Ty  Cổ Phần Trung Tâm Thương Mại Lotte Việt Nam theo hóa đơn 00001698</t>
  </si>
  <si>
    <t>00003816</t>
  </si>
  <si>
    <t>00036387</t>
  </si>
  <si>
    <t>Bán hàng Công Ty Cổ Phần Trung Tâm Thương Mại Lotte Việt Nam - Chi Nhánh Bà Rịa Vũng Tàu theo hóa đơn 0014361</t>
  </si>
  <si>
    <t>Bán hàng Công Ty Cổ Phần Trung Tâm Thương Mại Lotte Việt Nam- Chi Nhánh Cần Thơ theo hóa đơn 00013445</t>
  </si>
  <si>
    <t>00047522</t>
  </si>
  <si>
    <t>Bán hàng Công Ty  Cổ Phần Trung Tâm Thương Mại Lotte Việt Nam theo hóa đơn 00004128</t>
  </si>
  <si>
    <t>Bán hàng CÔNG TY CỔ PHẦN TRUNG TÂM THƯƠNG MẠI LOTTE VIỆT NAM - CHI NHÁNH BÀ RỊA VŨNG TÀU theo hóa đơn 00041362</t>
  </si>
  <si>
    <t>Bán hàng CÔNG TY CỔ PHẦN TRUNG TÂM THƯƠNG MẠI LOTTE VIỆT NAM - CHI NHÁNH VINH theo hóa đơn 00042466</t>
  </si>
  <si>
    <t>Bán hàng CÔNG TY CỔ PHẦN TRUNG TÂM THƯƠNG MẠI LOTTE VIỆT NAM- CHI NHÁNH GÒ VẤP theo hóa đơn 00012416</t>
  </si>
  <si>
    <t>Bán hàng CÔNG TY CỔ PHẦN TRUNG TÂM THƯƠNG MẠI LOTTE VIỆT NAM - CHI NHÁNH CẦN THƠ theo hóa đơn 00042345</t>
  </si>
  <si>
    <t>Bán hàng Công Ty Cổ Phần Trung Tâm Thương Mại Lotte Việt Nam- Chi Nhánh Cần Thơ theo hóa đơn 00012441</t>
  </si>
  <si>
    <t>00016781</t>
  </si>
  <si>
    <t>4736</t>
  </si>
  <si>
    <t>00013713</t>
  </si>
  <si>
    <t>Bán hàng CÔNG TY CỔ PHẦN TRUNG TÂM THƯƠNG MẠI LOTTE VIỆT NAM - CHI NHÁNH BÀ RỊA VŨNG TÀU theo hóa đơn 00033283</t>
  </si>
  <si>
    <t>Bán hàng CÔNG TY CỔ PHẦN TRUNG TÂM THƯƠNG MẠI LOTTE VIỆT NAM- CHI NHÁNH GÒ VẤP theo hóa đơn 00020634</t>
  </si>
  <si>
    <t>0006532</t>
  </si>
  <si>
    <t>00004777</t>
  </si>
  <si>
    <t>00005417</t>
  </si>
  <si>
    <t>0014361</t>
  </si>
  <si>
    <t>Bán hàng CÔNG TY CỔ PHẦN TRUNG TÂM THƯƠNG MẠI LOTTE VIỆT NAM - CHI NHÁNH GÒ VẤP theo hóa đơn 00029642</t>
  </si>
  <si>
    <t>Hàng trả</t>
  </si>
  <si>
    <t>00009777</t>
  </si>
  <si>
    <t>Bán hàng CÔNG TY CỔ PHẦN TRUNG TÂM THƯƠNG MẠI LOTTE VIỆT NAM - CHI NHÁNH VINH theo hóa đơn 00028730</t>
  </si>
  <si>
    <t>0006426</t>
  </si>
  <si>
    <t>Bán hàng CÔNG TY CỔ PHẦN TRUNG TÂM THƯƠNG MẠI LOTTE VIỆT NAM - CHI NHÁNH GÒ VẤP theo hóa đơn 00040110</t>
  </si>
  <si>
    <t>00022014</t>
  </si>
  <si>
    <t>Bán hàng CÔNG TY CỔ PHẦN TRUNG TÂM THƯƠNG MẠI LOTTE VIỆT NAM - CHI NHÁNH BÌNH THUẬN theo hóa đơn 00029016</t>
  </si>
  <si>
    <t>Bán hàng Công Ty  Cổ Phần Trung Tâm Thương Mại Lotte Việt Nam theo hóa đơn 00003062</t>
  </si>
  <si>
    <t>Bán hàng CÔNG TY CỔ PHẦN TRUNG TÂM THƯƠNG MẠI LOTTE VIỆT NAM - CHI NHÁNH GÒ VẤP theo hóa đơn 00029048</t>
  </si>
  <si>
    <t>00010088</t>
  </si>
  <si>
    <t>Bán hàng Công Ty Cổ Phần Trung Tâm Thương Mại Lotte Việt Nam- Chi Nhánh Cần Thơ theo hóa đơn 00018109</t>
  </si>
  <si>
    <t>00019578</t>
  </si>
  <si>
    <t>00003430</t>
  </si>
  <si>
    <t>Bán hàng CÔNG TY CỔ PHẦN TRUNG TÂM THƯƠNG MẠI LOTTE VIỆT NAM - CHI NHÁNH NHA TRANG theo hóa đơn 00040162</t>
  </si>
  <si>
    <t>00056186</t>
  </si>
  <si>
    <t>Bán hàng CÔNG TY CỔ PHẦN TRUNG TÂM THƯƠNG MẠI LOTTE VIỆT NAM - CHI NHÁNH BA ĐÌNH theo hóa đơn 0014448</t>
  </si>
  <si>
    <t>00001173</t>
  </si>
  <si>
    <t>00020700</t>
  </si>
  <si>
    <t>00036312</t>
  </si>
  <si>
    <t>00049666</t>
  </si>
  <si>
    <t>00053954</t>
  </si>
  <si>
    <t>Bán hàng CÔNG TY CỔ PHẦN TRUNG TÂM THƯƠNG MẠI LOTTE VIỆT NAM theo hóa đơn 00054327</t>
  </si>
  <si>
    <t>Bán hàng Công Ty Cổ Phần Trung Tâm Thương Mại Lotte Việt Nam - Chi Nhánh Bà Rịa Vũng Tàu theo hóa đơn 0008665</t>
  </si>
  <si>
    <t>00013533</t>
  </si>
  <si>
    <t>Bán hàng CôngTy Cổ Phần Trung Tâm Thương Mại Lotte Việt Nam-Chi Nhánh Nha Trang theo hóa đơn 00020700</t>
  </si>
  <si>
    <t>Bán hàng CÔNG TY CỔ PHẦN TRUNG TÂM THƯƠNG MẠI LOTTE VIỆT NAM - CHI NHÁNH BÌNH DƯƠNG theo hóa đơn 00002175</t>
  </si>
  <si>
    <t>00043641</t>
  </si>
  <si>
    <t>00027058</t>
  </si>
  <si>
    <t>00015805</t>
  </si>
  <si>
    <t>Bán hàng CÔNG TY CỔ PHẦN TRUNG TÂM THƯƠNG MẠI LOTTE VIỆT NAM - CHI NHÁNH BÌNH THUẬN theo hóa đơn 00036387</t>
  </si>
  <si>
    <t>Bán hàng CÔNG TY CỔ PHẦN TRUNG TÂM THƯƠNG MẠI LOTTE VIỆT NAM - CHI NHÁNH CẦN THƠ theo hóa đơn 00056102</t>
  </si>
  <si>
    <t>00048235</t>
  </si>
  <si>
    <t>00056279</t>
  </si>
  <si>
    <t>00023641</t>
  </si>
  <si>
    <t>1297</t>
  </si>
  <si>
    <t>Bán hàng Công Ty Cổ Phần Trung Tâm Thương Mại Lotte Việt Nam- Chi Nhánh Cần Thơ theo hóa đơn 00017315</t>
  </si>
  <si>
    <t>00046955</t>
  </si>
  <si>
    <t>00035567</t>
  </si>
  <si>
    <t>Bán hàng Công Ty  Cổ Phần Trung Tâm Thương Mại Lotte Việt Nam theo hóa đơn 00005417</t>
  </si>
  <si>
    <t>Bán hàng CÔNG TY CỔ PHẦN TRUNG TÂM THƯƠNG MẠI LOTTE VIỆT NAM - CHI NHÁNH GÒ VẤP theo hóa đơn 00056244</t>
  </si>
  <si>
    <t>00008131</t>
  </si>
  <si>
    <t>Bán hàng CÔNG TY CỔ PHẦN TRUNG TÂM THƯƠNG MẠI LOTTE VIỆT NAM - CHI NHÁNH CẦN THƠ theo hóa đơn 00029739</t>
  </si>
  <si>
    <t>Bán hàng CÔNG TY CỔ PHẦN TRUNG TÂM THƯƠNG MẠI LOTTE VIỆT NAM theo hóa đơn 00053954</t>
  </si>
  <si>
    <t>Bán hàng CÔNG TY CỔ PHẦN TRUNG TÂM THƯƠNG MẠI LOTTE VIỆT NAM theo hóa đơn 00029516</t>
  </si>
  <si>
    <t>Bán hàng CÔNG TY CỔ PHẦN TRUNG TÂM THƯƠNG MẠI LOTTE VIỆT NAM - CHI NHÁNH GÒ VẤP theo hóa đơn 00036312</t>
  </si>
  <si>
    <t>Bán hàng CÔNG TY CỔ PHẦN TRUNG TÂM THƯƠNG MẠI LOTTE VIỆT NAM- CHI NHÁNH GÒ VẤP theo hóa đơn 0012794</t>
  </si>
  <si>
    <t>Bán hàng Công Ty Cổ Phần Trung Tâm Thương Mại Lotte Việt Nam- Chi Nhánh Cần Thơ theo hóa đơn 00013162</t>
  </si>
  <si>
    <t>Bán hàng CÔNG TY CỔ PHẦN TRUNG TÂM THƯƠNG MẠI LOTTE VIỆT NAM theo hóa đơn 00048044</t>
  </si>
  <si>
    <t>00049520</t>
  </si>
  <si>
    <t>00025218</t>
  </si>
  <si>
    <t>Bán hàng CÔNG TY CỔ PHẦN TRUNG TÂM THƯƠNG MẠI LOTTE VIỆT NAM - CHI NHÁNH BA ĐÌNH theo hóa đơn 00052063</t>
  </si>
  <si>
    <t>Bán hàng CÔNG TY CỔ PHẦN TRUNG TÂM THƯƠNG MẠI LOTTE VIỆT NAM - CHI NHÁNH NHA TRANG theo hóa đơn 00056103</t>
  </si>
  <si>
    <t>Bán hàng CÔNG TY CỔ PHẦN TRUNG TÂM THƯƠNG MẠI LOTTE VIỆT NAM theo hóa đơn 00022935</t>
  </si>
  <si>
    <t>Bán hàng CÔNG TY CỔ PHẦN TRUNG TÂM THƯƠNG MẠI LOTTE VIỆT NAM theo hóa đơn 00027058</t>
  </si>
  <si>
    <t>Bán hàng CÔNG TY CỔ PHẦN TRUNG TÂM THƯƠNG MẠI LOTTE VIỆT NAM - CHI NHÁNH GÒ VẤP theo hóa đơn 00037327</t>
  </si>
  <si>
    <t>Bán hàng Công Ty  Cổ Phần Trung Tâm Thương Mại Lotte Việt Nam theo hóa đơn 00021165</t>
  </si>
  <si>
    <t>00057094</t>
  </si>
  <si>
    <t>00001844</t>
  </si>
  <si>
    <t>00056244</t>
  </si>
  <si>
    <t>Bán hàng Công Ty Cổ Phần Trung Tâm Thương Mại Lotte Việt Nam- Chi Nhánh Cần Thơ theo hóa đơn 00021877</t>
  </si>
  <si>
    <t>00004776</t>
  </si>
  <si>
    <t>00048542</t>
  </si>
  <si>
    <t>Bán hàng CÔNG TY CỔ PHẦN TRUNG TÂM THƯƠNG MẠI LOTTE VIỆT NAM- CHI NHÁNH GÒ VẤP theo hóa đơn 00016781</t>
  </si>
  <si>
    <t>00056102</t>
  </si>
  <si>
    <t>Bán hàng CÔNG TY CỔ PHẦN TRUNG TÂM THƯƠNG MẠI LOTTE VIỆT NAM - CHI NHÁNH VINH theo hóa đơn 00024276</t>
  </si>
  <si>
    <t>Công Ty Cổ Phần Trung Tâm Thương Mại Lotte Việt Nam -Chi nhánh Bình Thuận</t>
  </si>
  <si>
    <t>00020634</t>
  </si>
  <si>
    <t>Bán hàng CÔNG TY CỔ PHẦN TRUNG TÂM THƯƠNG MẠI LOTTE VIỆT NAM - CHI NHÁNH BA ĐÌNH theo hóa đơn 0006528</t>
  </si>
  <si>
    <t>Bán hàng CôngTy Cổ Phần Trung Tâm Thương Mại Lotte Việt Nam-Chi Nhánh Nha Trang theo hóa đơn 0010338</t>
  </si>
  <si>
    <t>hàng trả</t>
  </si>
  <si>
    <t>Thành tiền</t>
  </si>
  <si>
    <t>Bán hàng CÔNG TY CỔ PHẦN TRUNG TÂM THƯƠNG MẠI LOTTE VIỆT NAM - CHI NHÁNH BA ĐÌNH theo hóa đơn 00000057</t>
  </si>
  <si>
    <t>Bán hàng CÔNG TY CỔ PHẦN TRUNG TÂM THƯƠNG MẠI LOTTE VIỆT NAM - CHI NHÁNH ĐỐNG ĐA theo hóa đơn 00000058</t>
  </si>
  <si>
    <t>Bán hàng CÔNG TY CỔ PHẦN TRUNG TÂM THƯƠNG MẠI LOTTE VIỆT NAM - CHI NHÁNH BÌNH DƯƠNG theo hóa đơn 00000271</t>
  </si>
  <si>
    <t>Bán hàng CÔNG TY CỔ PHẦN TRUNG TÂM THƯƠNG MẠI LOTTE VIỆT NAM - CHI NHÁNH CẦN THƠ theo hóa đơn 00000293</t>
  </si>
  <si>
    <t>Bán hàng CÔNG TY CỔ PHẦN TRUNG TÂM THƯƠNG MẠI LOTTE VIỆT NAM - CHI NHÁNH BÀ RỊA VŨNG TÀU theo hóa đơn 00000380</t>
  </si>
  <si>
    <t>Bán hàng CÔNG TY CỔ PHẦN TRUNG TÂM THƯƠNG MẠI LOTTE VIỆT NAM theo hóa đơn 00000412</t>
  </si>
  <si>
    <t>Bán hàng CÔNG TY CỔ PHẦN TRUNG TÂM THƯƠNG MẠI LOTTE VIỆT NAM theo hóa đơn 00000414</t>
  </si>
  <si>
    <t>Bán hàng CÔNG TY CỔ PHẦN TRUNG TÂM THƯƠNG MẠI LOTTE VIỆT NAM - CHI NHÁNH BÌNH THUẬN theo hóa đơn 00000717</t>
  </si>
  <si>
    <t>Bán hàng CÔNG TY CỔ PHẦN TRUNG TÂM THƯƠNG MẠI LOTTE VIỆT NAM - CHI NHÁNH VINH theo hóa đơn 00000964</t>
  </si>
  <si>
    <t>Bán hàng CÔNG TY CỔ PHẦN TRUNG TÂM THƯƠNG MẠI LOTTE VIỆT NAM - CHI NHÁNH NHA TRANG theo hóa đơn 00000965</t>
  </si>
  <si>
    <t>Bán hàng CÔNG TY CỔ PHẦN TRUNG TÂM THƯƠNG MẠI LOTTE VIỆT NAM - CHI NHÁNH CẦN THƠ theo hóa đơn 00000966</t>
  </si>
  <si>
    <t>Bán hàng CÔNG TY CỔ PHẦN TRUNG TÂM THƯƠNG MẠI LOTTE VIỆT NAM - CHI NHÁNH BA ĐÌNH theo hóa đơn 00000968</t>
  </si>
  <si>
    <t>Bán hàng CÔNG TY CỔ PHẦN TRUNG TÂM THƯƠNG MẠI LOTTE VIỆT NAM - CHI NHÁNH GÒ VẤP theo hóa đơn 00001053</t>
  </si>
  <si>
    <t>Bán hàng CÔNG TY CỔ PHẦN TRUNG TÂM THƯƠNG MẠI LOTTE VIỆT NAM - CHI NHÁNH BÌNH DƯƠNG theo hóa đơn 00001062</t>
  </si>
  <si>
    <t>Bán hàng CÔNG TY CỔ PHẦN TRUNG TÂM THƯƠNG MẠI LOTTE VIỆT NAM - CHI NHÁNH VINH theo hóa đơn 00001108</t>
  </si>
  <si>
    <t>Bán hàng CÔNG TY CỔ PHẦN TRUNG TÂM THƯƠNG MẠI LOTTE VIỆT NAM - CHI NHÁNH BÌNH THUẬN theo hóa đơn 00001109</t>
  </si>
  <si>
    <t>Bán hàng CÔNG TY CỔ PHẦN TRUNG TÂM THƯƠNG MẠI LOTTE VIỆT NAM theo hóa đơn 00001466</t>
  </si>
  <si>
    <t>Bán hàng CÔNG TY CỔ PHẦN TRUNG TÂM THƯƠNG MẠI LOTTE VIỆT NAM - CHI NHÁNH CẦN THƠ theo hóa đơn 00001687</t>
  </si>
  <si>
    <t>Bán hàng CÔNG TY CỔ PHẦN TRUNG TÂM THƯƠNG MẠI LOTTE VIỆT NAM - CHI NHÁNH BÀ RỊA VŨNG TÀU theo hóa đơn 00001688</t>
  </si>
  <si>
    <t>Bán hàng CÔNG TY CỔ PHẦN TRUNG TÂM THƯƠNG MẠI LOTTE VIỆT NAM - CHI NHÁNH VINH theo hóa đơn 00001689</t>
  </si>
  <si>
    <t>HỦY HĐ 00001592 XUẤT LẠI HĐ 00001763</t>
  </si>
  <si>
    <t>Bán hàng CÔNG TY CỔ PHẦN TRUNG TÂM THƯƠNG MẠI LOTTE VIỆT NAM - CHI NHÁNH GÒ VẤP theo hóa đơn 00001770</t>
  </si>
  <si>
    <t>Bán hàng CÔNG TY CỔ PHẦN TRUNG TÂM THƯƠNG MẠI LOTTE VIỆT NAM theo hóa đơn 00001817</t>
  </si>
  <si>
    <t>Bán hàng CÔNG TY CỔ PHẦN TRUNG TÂM THƯƠNG MẠI LOTTE VIỆT NAM - CHI NHÁNH BA ĐÌNH theo hóa đơn 00002878</t>
  </si>
  <si>
    <t>Bán hàng CÔNG TY CỔ PHẦN TRUNG TÂM THƯƠNG MẠI LOTTE VIỆT NAM - CHI NHÁNH BÀ RỊA VŨNG TÀU theo hóa đơn 00003042</t>
  </si>
  <si>
    <t>Bán hàng CÔNG TY CỔ PHẦN TRUNG TÂM THƯƠNG MẠI LOTTE VIỆT NAM - CHI NHÁNH CẦN THƠ theo hóa đơn 00003043</t>
  </si>
  <si>
    <t>Bán hàng CÔNG TY CỔ PHẦN TRUNG TÂM THƯƠNG MẠI LOTTE VIỆT NAM - CHI NHÁNH VINH theo hóa đơn 00003044</t>
  </si>
  <si>
    <t>Bán hàng CÔNG TY CỔ PHẦN TRUNG TÂM THƯƠNG MẠI LOTTE VIỆT NAM theo hóa đơn 00003067</t>
  </si>
  <si>
    <t>Bán hàng CÔNG TY CỔ PHẦN TRUNG TÂM THƯƠNG MẠI LOTTE VIỆT NAM - CHI NHÁNH ĐỐNG ĐA theo hóa đơn 00003115</t>
  </si>
  <si>
    <t>Bán hàng CÔNG TY CỔ PHẦN TRUNG TÂM THƯƠNG MẠI LOTTE VIỆT NAM - CHI NHÁNH CẦN THƠ theo hóa đơn 00003143</t>
  </si>
  <si>
    <t>Bán hàng CÔNG TY CỔ PHẦN TRUNG TÂM THƯƠNG MẠI LOTTE VIỆT NAM - CHI NHÁNH NHA TRANG theo hóa đơn 00003144</t>
  </si>
  <si>
    <t>Bán hàng CÔNG TY CỔ PHẦN TRUNG TÂM THƯƠNG MẠI LOTTE VIỆT NAM - CHI NHÁNH BÌNH DƯƠNG theo hóa đơn 00003539</t>
  </si>
  <si>
    <t>Bán hàng CÔNG TY CỔ PHẦN TRUNG TÂM THƯƠNG MẠI LOTTE VIỆT NAM - CHI NHÁNH BÌNH THUẬN theo hóa đơn 00003855</t>
  </si>
  <si>
    <t>Bán hàng CÔNG TY CỔ PHẦN TRUNG TÂM THƯƠNG MẠI LOTTE VIỆT NAM theo hóa đơn 00003916</t>
  </si>
  <si>
    <t>Bán hàng CÔNG TY CỔ PHẦN TRUNG TÂM THƯƠNG MẠI LOTTE VIỆT NAM - CHI NHÁNH NHA TRANG theo hóa đơn 00004055</t>
  </si>
  <si>
    <t>Bán hàng CÔNG TY CỔ PHẦN TRUNG TÂM THƯƠNG MẠI LOTTE VIỆT NAM - CHI NHÁNH VINH theo hóa đơn 00004056</t>
  </si>
  <si>
    <t>Bán hàng CÔNG TY CỔ PHẦN TRUNG TÂM THƯƠNG MẠI LOTTE VIỆT NAM - CHI NHÁNH GÒ VẤP theo hóa đơn 00004137</t>
  </si>
  <si>
    <t>Bán hàng CÔNG TY CỔ PHẦN TRUNG TÂM THƯƠNG MẠI LOTTE VIỆT NAM - CHI NHÁNH BÌNH THUẬN theo hóa đơn 00004206</t>
  </si>
  <si>
    <t>Bán hàng CÔNG TY CỔ PHẦN TRUNG TÂM THƯƠNG MẠI LOTTE VIỆT NAM theo hóa đơn 00004579</t>
  </si>
  <si>
    <t>Bán hàng CÔNG TY CỔ PHẦN TRUNG TÂM THƯƠNG MẠI LOTTE VIỆT NAM - CHI NHÁNH BÀ RỊA VŨNG TÀU theo hóa đơn 00005658</t>
  </si>
  <si>
    <t>Bán hàng CÔNG TY CỔ PHẦN TRUNG TÂM THƯƠNG MẠI LOTTE VIỆT NAM theo hóa đơn 00006589</t>
  </si>
  <si>
    <t>Bán hàng CÔNG TY CỔ PHẦN TRUNG TÂM THƯƠNG MẠI LOTTE VIỆT NAM - CHI NHÁNH BÌNH THUẬN theo hóa đơn 00006735</t>
  </si>
  <si>
    <t>Bán hàng CÔNG TY CỔ PHẦN TRUNG TÂM THƯƠNG MẠI LOTTE VIỆT NAM - CHI NHÁNH BA ĐÌNH theo hóa đơn 00006736</t>
  </si>
  <si>
    <t>Bán hàng CÔNG TY CỔ PHẦN TRUNG TÂM THƯƠNG MẠI LOTTE VIỆT NAM - CHI NHÁNH GÒ VẤP theo hóa đơn 00006782</t>
  </si>
  <si>
    <t>Bán hàng CÔNG TY CỔ PHẦN TRUNG TÂM THƯƠNG MẠI LOTTE VIỆT NAM theo hóa đơn 00006790</t>
  </si>
  <si>
    <t>1K23TEA</t>
  </si>
  <si>
    <t>Bán hàng CÔNG TY CỔ PHẦN TRUNG TÂM THƯƠNG MẠI LOTTE VIỆT NAM - CHI NHÁNH BÌNH DƯƠNG theo hóa đơn 00006837</t>
  </si>
  <si>
    <t>Bán hàng CÔNG TY CỔ PHẦN TRUNG TÂM THƯƠNG MẠI LOTTE VIỆT NAM - CHI NHÁNH BÀ RỊA VŨNG TÀU theo hóa đơn 00006880</t>
  </si>
  <si>
    <t>Bán hàng CÔNG TY CỔ PHẦN TRUNG TÂM THƯƠNG MẠI LOTTE VIỆT NAM - CHI NHÁNH CẦN THƠ theo hóa đơn 00006881</t>
  </si>
  <si>
    <t>Bán hàng CÔNG TY CỔ PHẦN TRUNG TÂM THƯƠNG MẠI LOTTE VIỆT NAM - CHI NHÁNH VINH theo hóa đơn 00008985</t>
  </si>
  <si>
    <t>Bán hàng CÔNG TY CỔ PHẦN TRUNG TÂM THƯƠNG MẠI LOTTE VIỆT NAM - CHI NHÁNH BÌNH THUẬN theo hóa đơn 00009053</t>
  </si>
  <si>
    <t>Bán hàng CÔNG TY CỔ PHẦN TRUNG TÂM THƯƠNG MẠI LOTTE VIỆT NAM - CHI NHÁNH NHA TRANG theo hóa đơn 00009073</t>
  </si>
  <si>
    <t>Bán hàng CÔNG TY CỔ PHẦN TRUNG TÂM THƯƠNG MẠI LOTTE VIỆT NAM - CHI NHÁNH BÌNH THUẬN theo hóa đơn 00009074</t>
  </si>
  <si>
    <t>1K23TNA</t>
  </si>
  <si>
    <t>Hàng trả - Lotte Cần Thơ</t>
  </si>
  <si>
    <t>Bán hàng CÔNG TY CỔ PHẦN TRUNG TÂM THƯƠNG MẠI LOTTE VIỆT NAM - CHI NHÁNH GÒ VẤP theo hóa đơn 00009088</t>
  </si>
  <si>
    <t>Bán hàng CÔNG TY CỔ PHẦN TRUNG TÂM THƯƠNG MẠI LOTTE VIỆT NAM - CHI NHÁNH BÌNH DƯƠNG theo hóa đơn 00009146</t>
  </si>
  <si>
    <t>Bán hàng CÔNG TY CỔ PHẦN TRUNG TÂM THƯƠNG MẠI LOTTE VIỆT NAM - CHI NHÁNH ĐỐNG ĐA theo hóa đơn 00009161</t>
  </si>
  <si>
    <t>Bán hàng CÔNG TY CỔ PHẦN TRUNG TÂM THƯƠNG MẠI LOTTE VIỆT NAM - CHI NHÁNH CẦN THƠ theo hóa đơn 00009184</t>
  </si>
  <si>
    <t>Bán hàng CÔNG TY CỔ PHẦN TRUNG TÂM THƯƠNG MẠI LOTTE VIỆT NAM - CHI NHÁNH BÀ RỊA VŨNG TÀU theo hóa đơn 00009185</t>
  </si>
  <si>
    <t>Bán hàng CÔNG TY CỔ PHẦN TRUNG TÂM THƯƠNG MẠI LOTTE VIỆT NAM - CHI NHÁNH BÌNH THUẬN theo hóa đơn 00011260</t>
  </si>
  <si>
    <t>Bán hàng CÔNG TY CỔ PHẦN TRUNG TÂM THƯƠNG MẠI LOTTE VIỆT NAM - CHI NHÁNH BA ĐÌNH theo hóa đơn 00011283</t>
  </si>
  <si>
    <t>Bán hàng CÔNG TY CỔ PHẦN TRUNG TÂM THƯƠNG MẠI LOTTE VIỆT NAM theo hóa đơn 00011363</t>
  </si>
  <si>
    <t>Bán hàng CÔNG TY CỔ PHẦN TRUNG TÂM THƯƠNG MẠI LOTTE VIỆT NAM - CHI NHÁNH VINH theo hóa đơn 00011437</t>
  </si>
  <si>
    <t>Bán hàng CÔNG TY CỔ PHẦN TRUNG TÂM THƯƠNG MẠI LOTTE VIỆT NAM theo hóa đơn 00011488</t>
  </si>
  <si>
    <t>Bán hàng CÔNG TY CỔ PHẦN TRUNG TÂM THƯƠNG MẠI LOTTE VIỆT NAM - CHI NHÁNH GÒ VẤP theo hóa đơn 00011779</t>
  </si>
  <si>
    <t>Bán hàng CÔNG TY CỔ PHẦN TRUNG TÂM THƯƠNG MẠI LOTTE VIỆT NAM - CHI NHÁNH CẦN THƠ theo hóa đơn 00012342</t>
  </si>
  <si>
    <t>Bán hàng CÔNG TY CỔ PHẦN TRUNG TÂM THƯƠNG MẠI LOTTE VIỆT NAM - CHI NHÁNH BÀ RỊA VŨNG TÀU theo hóa đơn 00012343</t>
  </si>
  <si>
    <t>Bán hàng CÔNG TY CỔ PHẦN TRUNG TÂM THƯƠNG MẠI LOTTE VIỆT NAM - CHI NHÁNH BÌNH THUẬN theo hóa đơn 00012344</t>
  </si>
  <si>
    <t>Bán hàng CÔNG TY CỔ PHẦN TRUNG TÂM THƯƠNG MẠI LOTTE VIỆT NAM - CHI NHÁNH NHA TRANG theo hóa đơn 00012345</t>
  </si>
  <si>
    <t>1K23TGA</t>
  </si>
  <si>
    <t>Bán hàng CÔNG TY CỔ PHẦN TRUNG TÂM THƯƠNG MẠI LOTTE VIỆT NAM - CHI NHÁNH GÒ VẤP theo hóa đơn 00013554</t>
  </si>
  <si>
    <t>Bán hàng CÔNG TY CỔ PHẦN TRUNG TÂM THƯƠNG MẠI LOTTE VIỆT NAM - CHI NHÁNH NHA TRANG theo hóa đơn 00013713</t>
  </si>
  <si>
    <t>Bán hàng CÔNG TY CỔ PHẦN TRUNG TÂM THƯƠNG MẠI LOTTE VIỆT NAM - CHI NHÁNH CẦN THƠ theo hóa đơn 00013714</t>
  </si>
  <si>
    <t>Bán hàng CÔNG TY CỔ PHẦN TRUNG TÂM THƯƠNG MẠI LOTTE VIỆT NAM theo hóa đơn 00015618</t>
  </si>
  <si>
    <t>Bán hàng CÔNG TY CỔ PHẦN TRUNG TÂM THƯƠNG MẠI LOTTE VIỆT NAM - CHI NHÁNH VINH theo hóa đơn 00015800</t>
  </si>
  <si>
    <t>Hàng trả - phiếu MH000469</t>
  </si>
  <si>
    <t>LOTTEMART PHÚ THỌ</t>
  </si>
  <si>
    <t>Bán hàng CÔNG TY CỔ PHẦN TRUNG TÂM THƯƠNG MẠI LOTTE VIỆT NAM - CHI NHÁNH BÀ RỊA VŨNG TÀU theo hóa đơn 00015912</t>
  </si>
  <si>
    <t>Bán hàng CÔNG TY CỔ PHẦN TRUNG TÂM THƯƠNG MẠI LOTTE VIỆT NAM theo hóa đơn 00017551</t>
  </si>
  <si>
    <t>Bán hàng CÔNG TY CỔ PHẦN TRUNG TÂM THƯƠNG MẠI LOTTE VIỆT NAM - CHI NHÁNH BA ĐÌNH theo hóa đơn 00017594</t>
  </si>
  <si>
    <t>Bán hàng CÔNG TY CỔ PHẦN TRUNG TÂM THƯƠNG MẠI LOTTE VIỆT NAM - CHI NHÁNH BÌNH THUẬN theo hóa đơn 00017629</t>
  </si>
  <si>
    <t>Bán hàng CÔNG TY CỔ PHẦN TRUNG TÂM THƯƠNG MẠI LOTTE VIỆT NAM - CHI NHÁNH NHA TRANG theo hóa đơn 00017630</t>
  </si>
  <si>
    <t>Bán hàng CÔNG TY CỔ PHẦN TRUNG TÂM THƯƠNG MẠI LOTTE VIỆT NAM - CHI NHÁNH CẦN THƠ theo hóa đơn 00017631</t>
  </si>
  <si>
    <t>Bán hàng CÔNG TY CỔ PHẦN TRUNG TÂM THƯƠNG MẠI LOTTE VIỆT NAM theo hóa đơn 00017721</t>
  </si>
  <si>
    <t>Bán hàng CÔNG TY CỔ PHẦN TRUNG TÂM THƯƠNG MẠI LOTTE VIỆT NAM - CHI NHÁNH GÒ VẤP theo hóa đơn 00017745</t>
  </si>
  <si>
    <t>Bán hàng CÔNG TY CỔ PHẦN TRUNG TÂM THƯƠNG MẠI LOTTE VIỆT NAM - CHI NHÁNH BÀ RỊA VŨNG TÀU theo hóa đơn 00018721</t>
  </si>
  <si>
    <t>Hàng trả - phiếu MH000468</t>
  </si>
  <si>
    <t>Bán hàng CÔNG TY CỔ PHẦN TRUNG TÂM THƯƠNG MẠI LOTTE VIỆT NAM - CHI NHÁNH VINH theo hóa đơn 00019057</t>
  </si>
  <si>
    <t>Bán hàng CÔNG TY CỔ PHẦN TRUNG TÂM THƯƠNG MẠI LOTTE VIỆT NAM - CHI NHÁNH BA ĐÌNH theo hóa đơn 00019082</t>
  </si>
  <si>
    <t>1K23TAA</t>
  </si>
  <si>
    <t>Bán hàng CÔNG TY CỔ PHẦN TRUNG TÂM THƯƠNG MẠI LOTTE VIỆT NAM - CHI NHÁNH BA ĐÌNH theo hóa đơn 00020500</t>
  </si>
  <si>
    <t>Bán hàng CÔNG TY CỔ PHẦN TRUNG TÂM THƯƠNG MẠI LOTTE VIỆT NAM - CHI NHÁNH ĐỐNG ĐA theo hóa đơn 00020530</t>
  </si>
  <si>
    <t>230410-01001-00133</t>
  </si>
  <si>
    <t>Bán hàng CÔNG TY CỔ PHẦN TRUNG TÂM THƯƠNG MẠI LOTTE VIỆT NAM - CHI NHÁNH ĐỐNG ĐA theo hóa đơn 00022252</t>
  </si>
  <si>
    <t>Bán hàng CÔNG TY CỔ PHẦN TRUNG TÂM THƯƠNG MẠI LOTTE VIỆT NAM - CHI NHÁNH BA ĐÌNH theo hóa đơn 00022253</t>
  </si>
  <si>
    <t>230420-01005-00019</t>
  </si>
  <si>
    <t>Bán hàng CÔNG TY CỔ PHẦN TRUNG TÂM THƯƠNG MẠI LOTTE VIỆT NAM - CHI NHÁNH BA ĐÌNH theo hóa đơn 00025319</t>
  </si>
  <si>
    <t>Bán hàng CÔNG TY CỔ PHẦN TRUNG TÂM THƯƠNG MẠI LOTTE VIỆT NAM - CHI NHÁNH BA ĐÌNH theo hóa đơn 00028343</t>
  </si>
  <si>
    <t>LOTTE NAM SÀI GÒN</t>
  </si>
  <si>
    <t>Hàng trả - phiếu MH000810</t>
  </si>
  <si>
    <t>LOTTE Nam Sài Gòn</t>
  </si>
  <si>
    <t>Bán hàng CÔNG TY CỔ PHẦN TRUNG TÂM THƯƠNG MẠI LOTTE VIỆT NAM - CHI NHÁNH BA ĐÌNH theo hóa đơn 00029898</t>
  </si>
  <si>
    <t>Bán hàng CÔNG TY CỔ PHẦN TRUNG TÂM THƯƠNG MẠI LOTTE VIỆT NAM - CHI NHÁNH ĐỐNG ĐA theo hóa đơn 00029899</t>
  </si>
  <si>
    <t>Bán hàng CÔNG TY CỔ PHẦN TRUNG TÂM THƯƠNG MẠI LOTTE VIỆT NAM - CHI NHÁNH BA ĐÌNH theo hóa đơn 00031529</t>
  </si>
  <si>
    <t>Hàng trả - Lotte Phan Thiết</t>
  </si>
  <si>
    <t>Xuất hóa đơn thay thế cho hóa đơn số 6880</t>
  </si>
  <si>
    <t>Bán hàng CÔNG TY CỔ PHẦN TRUNG TÂM THƯƠNG MẠI LOTTE VIỆT NAM - CHI NHÁNH BA ĐÌNH theo hóa đơn 00033129</t>
  </si>
  <si>
    <t>TC230602-01011-00038</t>
  </si>
  <si>
    <t>TC230608-01011-00043</t>
  </si>
  <si>
    <t>Cửa Hàng Lotte Nam Sài Gòn</t>
  </si>
  <si>
    <t>230608-01012-00052</t>
  </si>
  <si>
    <t>Bán hàng CÔNG TY CỔ PHẦN TRUNG TÂM THƯƠNG MẠI LOTTE VIỆT NAM - CHI NHÁNH ĐỐNG ĐA theo hóa đơn 00034599</t>
  </si>
  <si>
    <t>Hàng trả - Lotte Vinh - phiếu MH001472</t>
  </si>
  <si>
    <t>Bán hàng CÔNG TY CỔ PHẦN TRUNG TÂM THƯƠNG MẠI LOTTE VIỆT NAM - CHI NHÁNH BA ĐÌNH theo hóa đơn 00036200</t>
  </si>
  <si>
    <t>Bán hàng CÔNG TY CỔ PHẦN TRUNG TÂM THƯƠNG MẠI LOTTE VIỆT NAM - CHI NHÁNH BA ĐÌNH theo hóa đơn 00037439</t>
  </si>
  <si>
    <t>Xuất hóa đơn thay thế cho hóa đơn số 52125</t>
  </si>
  <si>
    <t>hóa đơn hủy</t>
  </si>
  <si>
    <t>Note</t>
  </si>
  <si>
    <t>KH thanh toán</t>
  </si>
  <si>
    <t>Chênh lệch</t>
  </si>
  <si>
    <t>Ngày thanh toán</t>
  </si>
  <si>
    <t>HĐ xuất sai sl, đã đ/c giảm 100%</t>
  </si>
  <si>
    <t>Ngày đến hạn thanh toán</t>
  </si>
  <si>
    <t>HĐ điều chỉnh giảm 1 phần</t>
  </si>
  <si>
    <t>KH đã TT 10.02.2023</t>
  </si>
  <si>
    <t>KH đã TT 28.02.2023</t>
  </si>
  <si>
    <t>KH đã TT 15.03.2023</t>
  </si>
  <si>
    <t>KH đã TT 30.03.2023</t>
  </si>
  <si>
    <t>KH đã TT 28.04.2023</t>
  </si>
  <si>
    <t>KH đã TT 10.05.2023</t>
  </si>
  <si>
    <t>KH đã TT 30.05.2023</t>
  </si>
  <si>
    <t>KH đã TT 09.06.2023</t>
  </si>
  <si>
    <t>KH đã TT 30.06.2023</t>
  </si>
  <si>
    <t>Bán hàng CÔNG TY CỔ PHẦN TRUNG TÂM THƯƠNG MẠI LOTTE VIỆT NAM - CHI NHÁNH BA ĐÌNH theo hóa đơn 00039276</t>
  </si>
  <si>
    <t>Bán hàng CÔNG TY CỔ PHẦN TRUNG TÂM THƯƠNG MẠI LOTTE VIỆT NAM - CHI NHÁNH BA ĐÌNH theo hóa đơn 00040901</t>
  </si>
  <si>
    <t>LOTTE MART CẦU GIẤY- 302 Cầu Giấy, Phường Dịch Vọng, Quận Cầu Giấy, Tp. Hà Nội.</t>
  </si>
  <si>
    <t>2307110100900062</t>
  </si>
  <si>
    <t>Hàng trả - Lotte Cần Thơ - phiếu MH002134 - LOTTE-007</t>
  </si>
  <si>
    <t>Bán hàng CÔNG TY CỔ PHẦN TRUNG TÂM THƯƠNG MẠI LOTTE VIỆT NAM - CHI NHÁNH BA ĐÌNH theo hóa đơn 00043576</t>
  </si>
  <si>
    <t>Hàng trả - Lotte Vinh - phiếu MH001917 - LOTTE-013</t>
  </si>
  <si>
    <t>Hàng trả - Lotte Phan Thiết - phiếu MH002135 - LOTTE-002</t>
  </si>
  <si>
    <t>KH đã TT 10.07.2023</t>
  </si>
  <si>
    <t>KH đã TT 31.07.2023</t>
  </si>
  <si>
    <t>Phí dịch vụ bán hàng</t>
  </si>
  <si>
    <t>Phí hoạt động dùng thử sản phẩm</t>
  </si>
  <si>
    <t>Chiết khấu cơ bản</t>
  </si>
  <si>
    <t>KH đã trừ trong TT T01.2023</t>
  </si>
  <si>
    <t>KH đã trừ trong TT T02.2023</t>
  </si>
  <si>
    <t>KH đã trừ trong TT T03.2023</t>
  </si>
  <si>
    <t>KH đã trừ trong TT T04.2023</t>
  </si>
  <si>
    <t>KH đã trừ trong TT T05.2023</t>
  </si>
  <si>
    <t>KH đã trừ trong TT T06.2023</t>
  </si>
  <si>
    <t>Bán hàng CÔNG TY CỔ PHẦN TRUNG TÂM THƯƠNG MẠI LOTTE VIỆT NAM - CHI NHÁNH BA ĐÌNH theo hóa đơn 00046886</t>
  </si>
  <si>
    <t>Hàng trả - phiếu MH002403 - LOTTE-007</t>
  </si>
  <si>
    <t>Bán hàng CÔNG TY CỔ PHẦN TRUNG TÂM THƯƠNG MẠI LOTTE VIỆT NAM - CHI NHÁNH BA ĐÌNH theo hóa đơn 00046962</t>
  </si>
  <si>
    <t>Bán hàng CÔNG TY CỔ PHẦN TRUNG TÂM THƯƠNG MẠI LOTTE VIỆT NAM - CHI NHÁNH BA ĐÌNH theo hóa đơn 00049847</t>
  </si>
  <si>
    <t>Bán hàng CÔNG TY CỔ PHẦN TRUNG TÂM THƯƠNG MẠI LOTTE VIỆT NAM - CHI NHÁNH BA ĐÌNH theo hóa đơn 00049854</t>
  </si>
  <si>
    <t>Bán hàng CÔNG TY CỔ PHẦN TRUNG TÂM THƯƠNG MẠI LOTTE VIỆT NAM - CHI NHÁNH ĐỐNG ĐA theo hóa đơn 00049855</t>
  </si>
  <si>
    <t>Bán hàng CÔNG TY CỔ PHẦN TRUNG TÂM THƯƠNG MẠI LOTTE VIỆT NAM - CHI NHÁNH BA ĐÌNH theo hóa đơn 00049878</t>
  </si>
  <si>
    <t>Hàng trả - Lotte Vinh - phiếu MH002457 - LOTTE-013</t>
  </si>
  <si>
    <t>Bán hàng CÔNG TY CỔ PHẦN TRUNG TÂM THƯƠNG MẠI LOTTE VIỆT NAM - CHI NHÁNH BA ĐÌNH theo hóa đơn 00051514</t>
  </si>
  <si>
    <t>Bán hàng CÔNG TY CỔ PHẦN TRUNG TÂM THƯƠNG MẠI LOTTE VIỆT NAM - CHI NHÁNH ZETTAPLEX theo hóa đơn 00053075</t>
  </si>
  <si>
    <t>CÔNG TY CỔ PHẦN TRUNG TÂM THƯƠNG MẠI LOTTE VIỆT NAM - CHI NHÁNH ZETTAPLEX</t>
  </si>
  <si>
    <t>0304741634-015</t>
  </si>
  <si>
    <t>KH đã trừ trong TT T07.2023</t>
  </si>
  <si>
    <t>KH đã trừ trong TT T08.2023</t>
  </si>
  <si>
    <t>Bán hàng CÔNG TY CỔ PHẦN TRUNG TÂM THƯƠNG MẠI LOTTE VIỆT NAM - CHI NHÁNH BA ĐÌNH theo hóa đơn 00053254</t>
  </si>
  <si>
    <t>Bán hàng CÔNG TY CỔ PHẦN TRUNG TÂM THƯƠNG MẠI LOTTE VIỆT NAM - CHI NHÁNH ĐỐNG ĐA theo hóa đơn 00053260</t>
  </si>
  <si>
    <t>Bán hàng CÔNG TY CỔ PHẦN TRUNG TÂM THƯƠNG MẠI LOTTE VIỆT NAM - CHI NHÁNH ZETTAPLEX theo hóa đơn 00054795</t>
  </si>
  <si>
    <t>Hàng trả - phiếu MH002821 - LOTTE-013</t>
  </si>
  <si>
    <t>Bán hàng CÔNG TY CỔ PHẦN TRUNG TÂM THƯƠNG MẠI LOTTE VIỆT NAM - CHI NHÁNH BA ĐÌNH theo hóa đơn 00056307</t>
  </si>
  <si>
    <t>Bán hàng CÔNG TY CỔ PHẦN TRUNG TÂM THƯƠNG MẠI LOTTE VIỆT NAM - CHI NHÁNH ZETTAPLEX theo hóa đơn 00056308</t>
  </si>
  <si>
    <t>Hàng trả - phiếu MH003128 - LOTTE-007</t>
  </si>
  <si>
    <t>Hàng trả - phiếu MH003357 - LOTTE-013</t>
  </si>
  <si>
    <t>KH đã trừ trong TT T09.2023</t>
  </si>
  <si>
    <t>Chênh lệch doanh thu do KH ghi nhận doanh số thấp hơn (check chiết khấu)</t>
  </si>
  <si>
    <t>KH đã trừ trong TT T10.2023</t>
  </si>
  <si>
    <t>Bán hàng CÔNG TY CỔ PHẦN TRUNG TÂM THƯƠNG MẠI LOTTE VIỆT NAM - CHI NHÁNH ZETTAPLEX theo hóa đơn 00059291</t>
  </si>
  <si>
    <t>Bán hàng CÔNG TY CỔ PHẦN TRUNG TÂM THƯƠNG MẠI LOTTE VIỆT NAM - CHI NHÁNH ĐỐNG ĐA theo hóa đơn 00059292</t>
  </si>
  <si>
    <t>Bán hàng CÔNG TY CỔ PHẦN TRUNG TÂM THƯƠNG MẠI LOTTE VIỆT NAM - CHI NHÁNH ZETTAPLEX theo hóa đơn 00059478</t>
  </si>
  <si>
    <t>Bán hàng CÔNG TY CỔ PHẦN TRUNG TÂM THƯƠNG MẠI LOTTE VIỆT NAM - CHI NHÁNH BA ĐÌNH theo hóa đơn 00060583</t>
  </si>
  <si>
    <t>Bán hàng CÔNG TY CỔ PHẦN TRUNG TÂM THƯƠNG MẠI LOTTE VIỆT NAM - CHI NHÁNH ZETTAPLEX theo hóa đơn 00060898</t>
  </si>
  <si>
    <t>Bán hàng CÔNG TY CỔ PHẦN TRUNG TÂM THƯƠNG MẠI LOTTE VIỆT NAM - CHI NHÁNH ZETTAPLEX theo hóa đơn 00061063</t>
  </si>
  <si>
    <t>Bán hàng CÔNG TY CỔ PHẦN TRUNG TÂM THƯƠNG MẠI LOTTE VIỆT NAM - CHI NHÁNH BA ĐÌNH theo hóa đơn 00061888</t>
  </si>
  <si>
    <t>Bán hàng CÔNG TY CỔ PHẦN TRUNG TÂM THƯƠNG MẠI LOTTE VIỆT NAM - CHI NHÁNH BA ĐÌNH theo hóa đơn 00063644</t>
  </si>
  <si>
    <t>Bán hàng CÔNG TY CỔ PHẦN TRUNG TÂM THƯƠNG MẠI LOTTE VIỆT NAM - CHI NHÁNH BA ĐÌNH theo hóa đơn 00063702</t>
  </si>
  <si>
    <t>Bán hàng CÔNG TY CỔ PHẦN TRUNG TÂM THƯƠNG MẠI LOTTE VIỆT NAM - CHI NHÁNH ZETTAPLEX theo hóa đơn 00063703</t>
  </si>
  <si>
    <t>KH đã trừ trong TT T11.2023</t>
  </si>
  <si>
    <t>bỏ qua</t>
  </si>
  <si>
    <t>Bán hàng CÔNG TY CỔ PHẦN TRUNG TÂM THƯƠNG MẠI LOTTE VIỆT NAM - CHI NHÁNH ZETTAPLEX theo hóa đơn 00065303</t>
  </si>
  <si>
    <t>Bán hàng CÔNG TY CỔ PHẦN TRUNG TÂM THƯƠNG MẠI LOTTE VIỆT NAM - CHI NHÁNH ZETTAPLEX ,  GÀ MUỐI 500G CHẠY KM 20%</t>
  </si>
  <si>
    <t>Bán hàng CÔNG TY CỔ PHẦN TRUNG TÂM THƯƠNG MẠI LOTTE VIỆT NAM - CHI NHÁNH ĐỐNG ĐA theo hóa đơn 00065373</t>
  </si>
  <si>
    <t>Hủy HĐ 65154 (sai số lượng) và xuất thay thế lại HĐ 66788 theo đúng số lượng thực nhận</t>
  </si>
  <si>
    <t>Bán hàng CÔNG TY CỔ PHẦN TRUNG TÂM THƯƠNG MẠI LOTTE VIỆT NAM - CHI NHÁNH BA ĐÌNH theo hóa đơn 00066829</t>
  </si>
  <si>
    <t>Bán hàng CÔNG TY CỔ PHẦN TRUNG TÂM THƯƠNG MẠI LOTTE VIỆT NAM - CHI NHÁNH ĐỐNG ĐA theo hóa đơn 00068024</t>
  </si>
  <si>
    <t>Bán hàng CÔNG TY CỔ PHẦN TRUNG TÂM THƯƠNG MẠI LOTTE VIỆT NAM - CHI NHÁNH ZETTAPLEX theo hóa đơn 00068109</t>
  </si>
  <si>
    <t>Bán hàng CÔNG TY CỔ PHẦN TRUNG TÂM THƯƠNG MẠI LOTTE VIỆT NAM - CHI NHÁNH ZETTAPLEX theo hóa đơn 00069340</t>
  </si>
  <si>
    <t>Bán hàng CÔNG TY CỔ PHẦN TRUNG TÂM THƯƠNG MẠI LOTTE VIỆT NAM - CHI NHÁNH BA ĐÌNH theo hóa đơn 00069848</t>
  </si>
  <si>
    <t>Bán hàng CÔNG TY CỔ PHẦN TRUNG TÂM THƯƠNG MẠI LOTTE VIỆT NAM - CHI NHÁNH ZETTAPLEX theo hóa đơn 00069982</t>
  </si>
  <si>
    <t>Bán hàng CÔNG TY CỔ PHẦN TRUNG TÂM THƯƠNG MẠI LOTTE VIỆT NAM - CHI NHÁNH BA ĐÌNH theo hóa đơn 00071552</t>
  </si>
  <si>
    <t>Bán hàng CÔNG TY CỔ PHẦN TRUNG TÂM THƯƠNG MẠI LOTTE VIỆT NAM - CHI NHÁNH ZETTAPLEX theo hóa đơn 00071745</t>
  </si>
  <si>
    <t>KH đã trừ trong TT T12.2023</t>
  </si>
  <si>
    <t>Bán hàng CÔNG TY CỔ PHẦN TRUNG TÂM THƯƠNG MẠI LOTTE VIỆT NAM - CHI NHÁNH BA ĐÌNH theo hóa đơn 00073000</t>
  </si>
  <si>
    <t>Bán hàng CÔNG TY CỔ PHẦN TRUNG TÂM THƯƠNG MẠI LOTTE VIỆT NAM - CHI NHÁNH ZETTAPLEX theo hóa đơn 00073007</t>
  </si>
  <si>
    <t>Bán hàng CÔNG TY CỔ PHẦN TRUNG TÂM THƯƠNG MẠI LOTTE VIỆT NAM - CHI NHÁNH ZETTAPLEX theo hóa đơn 00073185</t>
  </si>
  <si>
    <t>Bán hàng CÔNG TY CỔ PHẦN TRUNG TÂM THƯƠNG MẠI LOTTE VIỆT NAM - CHI NHÁNH ĐỐNG ĐA theo hóa đơn 00074174</t>
  </si>
  <si>
    <t>Bán hàng CÔNG TY CỔ PHẦN TRUNG TÂM THƯƠNG MẠI LOTTE VIỆT NAM - CHI NHÁNH ZETTAPLEX theo hóa đơn 00074451</t>
  </si>
  <si>
    <t>Bán hàng CÔNG TY CỔ PHẦN TRUNG TÂM THƯƠNG MẠI LOTTE VIỆT NAM - CHI NHÁNH ZETTAPLEX theo hóa đơn 00075568</t>
  </si>
  <si>
    <t>Bán hàng CÔNG TY CỔ PHẦN TRUNG TÂM THƯƠNG MẠI LOTTE VIỆT NAM - CHI NHÁNH ZETTAPLEX theo hóa đơn 00075887</t>
  </si>
  <si>
    <t>Bán hàng CÔNG TY CỔ PHẦN TRUNG TÂM THƯƠNG MẠI LOTTE VIỆT NAM - CHI NHÁNH BA ĐÌNH theo hóa đơn 00075902</t>
  </si>
  <si>
    <t>Bán hàng CÔNG TY CỔ PHẦN TRUNG TÂM THƯƠNG MẠI LOTTE VIỆT NAM - CHI NHÁNH ĐỐNG ĐA theo hóa đơn 00077428</t>
  </si>
  <si>
    <t>Bán hàng CÔNG TY CỔ PHẦN TRUNG TÂM THƯƠNG MẠI LOTTE VIỆT NAM - CHI NHÁNH ZETTAPLEX theo hóa đơn 00077432</t>
  </si>
  <si>
    <t>Bán hàng CÔNG TY CỔ PHẦN TRUNG TÂM THƯƠNG MẠI LOTTE VIỆT NAM - CHI NHÁNH BA ĐÌNH theo hóa đơn 00078671</t>
  </si>
  <si>
    <t>KH đã trừ trong TT T01.2024</t>
  </si>
  <si>
    <t>1C24TNN</t>
  </si>
  <si>
    <t>HĐ HỦY 00000016  XUẤT LẠI  00001234</t>
  </si>
  <si>
    <t>CÔNG TY CỔ PHẦN TRUNG TÂM THƯƠNG MẠI LOTTE VIỆT NAM - CHI NHÁNH TÂY HỒ</t>
  </si>
  <si>
    <t>Bán hàng CÔNG TY CỔ PHẦN TRUNG TÂM THƯƠNG MẠI LOTTE VIỆT NAM - CHI NHÁNH ĐỐNG ĐA theo hóa đơn 00001334</t>
  </si>
  <si>
    <t>Bán hàng CÔNG TY CỔ PHẦN TRUNG TÂM THƯƠNG MẠI LOTTE VIỆT NAM - CHI NHÁNH BA ĐÌNH theo hóa đơn 00001337</t>
  </si>
  <si>
    <t>Bán hàng CÔNG TY CỔ PHẦN TRUNG TÂM THƯƠNG MẠI LOTTE VIỆT NAM - CHI NHÁNH TÂY HỒ theo hóa đơn 00001338</t>
  </si>
  <si>
    <t>Bán hàng CÔNG TY CỔ PHẦN TRUNG TÂM THƯƠNG MẠI LOTTE VIỆT NAM - CHI NHÁNH TÂY HỒ theo hóa đơn 00002589</t>
  </si>
  <si>
    <t>1C24TNF</t>
  </si>
  <si>
    <t>Bán hàng CÔNG TY CỔ PHẦN TRUNG TÂM THƯƠNG MẠI LOTTE VIỆT NAM - CHI NHÁNH ĐỐNG ĐA theo hóa đơn 00004070</t>
  </si>
  <si>
    <t>Bán hàng CÔNG TY CỔ PHẦN TRUNG TÂM THƯƠNG MẠI LOTTE VIỆT NAM - CHI NHÁNH BA ĐÌNH theo hóa đơn 00004285</t>
  </si>
  <si>
    <t>Bán hàng CÔNG TY CỔ PHẦN TRUNG TÂM THƯƠNG MẠI LOTTE VIỆT NAM - CHI NHÁNH TÂY HỒ theo hóa đơn 00004422</t>
  </si>
  <si>
    <t>00006977</t>
  </si>
  <si>
    <t>00007173</t>
  </si>
  <si>
    <t>Bán hàng CÔNG TY CỔ PHẦN TRUNG TÂM THƯƠNG MẠI LOTTE VIỆT NAM - CHI NHÁNH BA ĐÌNH theo hóa đơn 00007173</t>
  </si>
  <si>
    <t>00007174</t>
  </si>
  <si>
    <t>Bán hàng CÔNG TY CỔ PHẦN TRUNG TÂM THƯƠNG MẠI LOTTE VIỆT NAM - CHI NHÁNH TÂY HỒ theo hóa đơn 00007174</t>
  </si>
  <si>
    <t>00007175</t>
  </si>
  <si>
    <t>Bán hàng CÔNG TY CỔ PHẦN TRUNG TÂM THƯƠNG MẠI LOTTE VIỆT NAM - CHI NHÁNH ĐỐNG ĐA theo hóa đơn 00007175</t>
  </si>
  <si>
    <t>00007184</t>
  </si>
  <si>
    <t>00007234</t>
  </si>
  <si>
    <t>00007275</t>
  </si>
  <si>
    <t>00007404</t>
  </si>
  <si>
    <t>CÔNG TY CỔ PHẦN TRUNG TÂM THƯƠNG MẠI LOTTE VIỆT NAM - CHI NHÁNH TÂN BÌNH</t>
  </si>
  <si>
    <t>00007456</t>
  </si>
  <si>
    <t>00008198</t>
  </si>
  <si>
    <t>Bán hàng CÔNG TY CỔ PHẦN TRUNG TÂM THƯƠNG MẠI LOTTE VIỆT NAM - CHI NHÁNH TÂY HỒ theo hóa đơn 00008198</t>
  </si>
  <si>
    <t>00008199</t>
  </si>
  <si>
    <t>Bán hàng CÔNG TY CỔ PHẦN TRUNG TÂM THƯƠNG MẠI LOTTE VIỆT NAM - CHI NHÁNH TÂY HỒ theo hóa đơn 00008199</t>
  </si>
  <si>
    <t>00008202</t>
  </si>
  <si>
    <t>Bán hàng CÔNG TY CỔ PHẦN TRUNG TÂM THƯƠNG MẠI LOTTE VIỆT NAM - CHI NHÁNH TÂY HỒ theo hóa đơn 00008202</t>
  </si>
  <si>
    <t>00008271</t>
  </si>
  <si>
    <t>00010318</t>
  </si>
  <si>
    <t>00010320</t>
  </si>
  <si>
    <t>Bán hàng CÔNG TY CỔ PHẦN TRUNG TÂM THƯƠNG MẠI LOTTE VIỆT NAM - CHI NHÁNH TÂY HỒ theo hóa đơn 00010320</t>
  </si>
  <si>
    <t>00010325</t>
  </si>
  <si>
    <t>00010326</t>
  </si>
  <si>
    <t>0304741634-006</t>
  </si>
  <si>
    <t>x</t>
  </si>
  <si>
    <t>OK</t>
  </si>
  <si>
    <t>LOTTE tính giá gốc chưa KM</t>
  </si>
  <si>
    <t>00010521</t>
  </si>
  <si>
    <t>00010528</t>
  </si>
  <si>
    <t>Bán hàng CÔNG TY CỔ PHẦN TRUNG TÂM THƯƠNG MẠI LOTTE VIỆT NAM - CHI NHÁNH ĐỐNG ĐA theo hóa đơn 00010528</t>
  </si>
  <si>
    <t>00010535</t>
  </si>
  <si>
    <t>00010555</t>
  </si>
  <si>
    <t>Bán hàng CÔNG TY CỔ PHẦN TRUNG TÂM THƯƠNG MẠI LOTTE VIỆT NAM - CHI NHÁNH BA ĐÌNH theo hóa đơn 00010555</t>
  </si>
  <si>
    <t>00010556</t>
  </si>
  <si>
    <t>Bán hàng CÔNG TY CỔ PHẦN TRUNG TÂM THƯƠNG MẠI LOTTE VIỆT NAM - CHI NHÁNH TÂY HỒ theo hóa đơn 00010556</t>
  </si>
  <si>
    <t>00010557</t>
  </si>
  <si>
    <t>Bán hàng CÔNG TY CỔ PHẦN TRUNG TÂM THƯƠNG MẠI LOTTE VIỆT NAM - CHI NHÁNH TÂY HỒ theo hóa đơn 00010557</t>
  </si>
  <si>
    <t>00010577</t>
  </si>
  <si>
    <t>00000136</t>
  </si>
  <si>
    <t>00000137</t>
  </si>
  <si>
    <t>00010690</t>
  </si>
  <si>
    <t>00010721</t>
  </si>
  <si>
    <t>00010733</t>
  </si>
  <si>
    <t>00011000</t>
  </si>
  <si>
    <t>Bán hàng CÔNG TY CỔ PHẦN TRUNG TÂM THƯƠNG MẠI LOTTE VIỆT NAM - CHI NHÁNH BA ĐÌNH theo hóa đơn 00011000</t>
  </si>
  <si>
    <t>00011464</t>
  </si>
  <si>
    <t>00011531</t>
  </si>
  <si>
    <t>00011584</t>
  </si>
  <si>
    <t>Bán hàng CÔNG TY CỔ PHẦN TRUNG TÂM THƯƠNG MẠI LOTTE VIỆT NAM - CHI NHÁNH ĐỐNG ĐA theo hóa đơn 00011584</t>
  </si>
  <si>
    <t>00011609</t>
  </si>
  <si>
    <t>00011610</t>
  </si>
  <si>
    <t>00011611</t>
  </si>
  <si>
    <t>00011612</t>
  </si>
  <si>
    <t>00011638</t>
  </si>
  <si>
    <t>00011733</t>
  </si>
  <si>
    <t>00011742</t>
  </si>
  <si>
    <t>00012225</t>
  </si>
  <si>
    <t>LOTTE NAM NAM GÒN</t>
  </si>
  <si>
    <t>00012614</t>
  </si>
  <si>
    <t>00012682</t>
  </si>
  <si>
    <t>00012686</t>
  </si>
  <si>
    <t>00012815</t>
  </si>
  <si>
    <t>00012823</t>
  </si>
  <si>
    <t>00012824</t>
  </si>
  <si>
    <t>00013362</t>
  </si>
  <si>
    <t>Bán hàng CÔNG TY CỔ PHẦN TRUNG TÂM THƯƠNG MẠI LOTTE VIỆT NAM - CHI NHÁNH TÂY HỒ theo hóa đơn 00013362</t>
  </si>
  <si>
    <t>00013576</t>
  </si>
  <si>
    <t>00013808</t>
  </si>
  <si>
    <t>Bán hàng CÔNG TY CỔ PHẦN TRUNG TÂM THƯƠNG MẠI LOTTE VIỆT NAM - CHI NHÁNH BA ĐÌNH theo hóa đơn 00013808</t>
  </si>
  <si>
    <t>00013882</t>
  </si>
  <si>
    <t>KH đã trừ trong đợt TT T04.2024</t>
  </si>
  <si>
    <t>00014858</t>
  </si>
  <si>
    <t>00014862</t>
  </si>
  <si>
    <t>00014952</t>
  </si>
  <si>
    <t>00014953</t>
  </si>
  <si>
    <t>00014954</t>
  </si>
  <si>
    <t>00000274</t>
  </si>
  <si>
    <t>00015027</t>
  </si>
  <si>
    <t>00015042</t>
  </si>
  <si>
    <t>00015069</t>
  </si>
  <si>
    <t>00015266</t>
  </si>
  <si>
    <t>00015927</t>
  </si>
  <si>
    <t>00016056</t>
  </si>
  <si>
    <t>00016083</t>
  </si>
  <si>
    <t>Bán hàng CÔNG TY CỔ PHẦN TRUNG TÂM THƯƠNG MẠI LOTTE VIỆT NAM - CHI NHÁNH TÂY HỒ theo hóa đơn 00016083</t>
  </si>
  <si>
    <t>00016112</t>
  </si>
  <si>
    <t>00016114</t>
  </si>
  <si>
    <t>Bán hàng CÔNG TY CỔ PHẦN TRUNG TÂM THƯƠNG MẠI LOTTE VIỆT NAM - CHI NHÁNH BA ĐÌNH theo hóa đơn 00016114</t>
  </si>
  <si>
    <t>00016132</t>
  </si>
  <si>
    <t>Bán hàng CÔNG TY CỔ PHẦN TRUNG TÂM THƯƠNG MẠI LOTTE VIỆT NAM - CHI NHÁNH ĐỐNG ĐA theo hóa đơn 00016132</t>
  </si>
  <si>
    <t>00016133</t>
  </si>
  <si>
    <t>Bán hàng CÔNG TY CỔ PHẦN TRUNG TÂM THƯƠNG MẠI LOTTE VIỆT NAM - CHI NHÁNH TÂY HỒ theo hóa đơn 00016133</t>
  </si>
  <si>
    <t>00016210</t>
  </si>
  <si>
    <t>00016293</t>
  </si>
  <si>
    <t>00017314</t>
  </si>
  <si>
    <t>00018389</t>
  </si>
  <si>
    <t>Bán hàng CÔNG TY CỔ PHẦN TRUNG TÂM THƯƠNG MẠI LOTTE VIỆT NAM - CHI NHÁNH TÂY HỒ theo hóa đơn 00018389</t>
  </si>
  <si>
    <t>00018400</t>
  </si>
  <si>
    <t>00018530</t>
  </si>
  <si>
    <t>00018531</t>
  </si>
  <si>
    <t>00018627</t>
  </si>
  <si>
    <t>00018666</t>
  </si>
  <si>
    <t>Bán hàng CÔNG TY CỔ PHẦN TRUNG TÂM THƯƠNG MẠI LOTTE VIỆT NAM - CHI NHÁNH TÂY HỒ theo hóa đơn 00018666</t>
  </si>
  <si>
    <t>00018804</t>
  </si>
  <si>
    <t>00018805</t>
  </si>
  <si>
    <t>00018806</t>
  </si>
  <si>
    <t>00018807</t>
  </si>
  <si>
    <t>00018808</t>
  </si>
  <si>
    <t>00019764</t>
  </si>
  <si>
    <t>00019781</t>
  </si>
  <si>
    <t>00020037</t>
  </si>
  <si>
    <t>00020085</t>
  </si>
  <si>
    <t>Bán hàng CÔNG TY CỔ PHẦN TRUNG TÂM THƯƠNG MẠI LOTTE VIỆT NAM - CHI NHÁNH ĐỐNG ĐA theo hóa đơn 00020085</t>
  </si>
  <si>
    <t>00020114</t>
  </si>
  <si>
    <t>00020357</t>
  </si>
  <si>
    <t>00020358</t>
  </si>
  <si>
    <t>00020359</t>
  </si>
  <si>
    <t>00020481</t>
  </si>
  <si>
    <t>00020526</t>
  </si>
  <si>
    <t>00022209</t>
  </si>
  <si>
    <t>00022250</t>
  </si>
  <si>
    <t>00022415</t>
  </si>
  <si>
    <t>00022478</t>
  </si>
  <si>
    <t>00023421</t>
  </si>
  <si>
    <t>00023673</t>
  </si>
  <si>
    <t>00023695</t>
  </si>
  <si>
    <t>Bán hàng CÔNG TY CỔ PHẦN TRUNG TÂM THƯƠNG MẠI LOTTE VIỆT NAM - CHI NHÁNH ĐỐNG ĐA theo hóa đơn 00023695</t>
  </si>
  <si>
    <t>00023793</t>
  </si>
  <si>
    <t>Bán hàng CÔNG TY CỔ PHẦN TRUNG TÂM THƯƠNG MẠI LOTTE VIỆT NAM - CHI NHÁNH TÂY HỒ theo hóa đơn 00023793</t>
  </si>
  <si>
    <t>00023816</t>
  </si>
  <si>
    <t>00023851</t>
  </si>
  <si>
    <t>00023852</t>
  </si>
  <si>
    <t>00023853</t>
  </si>
  <si>
    <t>00023859</t>
  </si>
  <si>
    <t>00023970</t>
  </si>
  <si>
    <t>00024421</t>
  </si>
  <si>
    <t>00024966</t>
  </si>
  <si>
    <t>00024975</t>
  </si>
  <si>
    <t>00025044</t>
  </si>
  <si>
    <t>00025046</t>
  </si>
  <si>
    <t>00025151</t>
  </si>
  <si>
    <t>00025159</t>
  </si>
  <si>
    <t>00026126</t>
  </si>
  <si>
    <t>HBTL</t>
  </si>
  <si>
    <t>Hàng trả T04.2024</t>
  </si>
  <si>
    <t>00026379</t>
  </si>
  <si>
    <t>Bán hàng CÔNG TY CỔ PHẦN TRUNG TÂM THƯƠNG MẠI LOTTE VIỆT NAM - CHI NHÁNH TÂY HỒ theo hóa đơn 00026379</t>
  </si>
  <si>
    <t>00026382</t>
  </si>
  <si>
    <t>Bán hàng CÔNG TY CỔ PHẦN TRUNG TÂM THƯƠNG MẠI LOTTE VIỆT NAM - CHI NHÁNH BA ĐÌNH theo hóa đơn 00026382</t>
  </si>
  <si>
    <t>00026409</t>
  </si>
  <si>
    <t>00026481</t>
  </si>
  <si>
    <t>00026482</t>
  </si>
  <si>
    <t>00026484</t>
  </si>
  <si>
    <t>00000726</t>
  </si>
  <si>
    <t>00000727</t>
  </si>
  <si>
    <t>00026661</t>
  </si>
  <si>
    <t>00026737</t>
  </si>
  <si>
    <t>00027618</t>
  </si>
  <si>
    <t>CÔNG TY CỔ PHẦN TRUNG TÂM THƯƠNG MẠI LOTTE VIỆT NAM - CHI NHÁNH BÀ RỊA VŨNG TÀU,HỦY HĐ 26483, XUẤT LẠI HĐ 27618</t>
  </si>
  <si>
    <t>00027732</t>
  </si>
  <si>
    <t>00027931</t>
  </si>
  <si>
    <t>00027945</t>
  </si>
  <si>
    <t>00027994</t>
  </si>
  <si>
    <t>Bán hàng CÔNG TY CỔ PHẦN TRUNG TÂM THƯƠNG MẠI LOTTE VIỆT NAM - CHI NHÁNH BA ĐÌNH theo hóa đơn 00027994</t>
  </si>
  <si>
    <t>00027995</t>
  </si>
  <si>
    <t>Bán hàng CÔNG TY CỔ PHẦN TRUNG TÂM THƯƠNG MẠI LOTTE VIỆT NAM - CHI NHÁNH TÂY HỒ theo hóa đơn 00027995</t>
  </si>
  <si>
    <t>00028017</t>
  </si>
  <si>
    <t>00028128</t>
  </si>
  <si>
    <t>00028779</t>
  </si>
  <si>
    <t>00029278</t>
  </si>
  <si>
    <t>00029318</t>
  </si>
  <si>
    <t>Bán hàng CÔNG TY CỔ PHẦN TRUNG TÂM THƯƠNG MẠI LOTTE VIỆT NAM - CHI NHÁNH ĐỐNG ĐA theo hóa đơn 00029318</t>
  </si>
  <si>
    <t>00029341</t>
  </si>
  <si>
    <t>00029342</t>
  </si>
  <si>
    <t>00029343</t>
  </si>
  <si>
    <t>00029463</t>
  </si>
  <si>
    <t>00029522</t>
  </si>
  <si>
    <t>Bán hàng CÔNG TY CỔ PHẦN TRUNG TÂM THƯƠNG MẠI LOTTE VIỆT NAM - CHI NHÁNH TÂY HỒ theo hóa đơn 00029522</t>
  </si>
  <si>
    <t>00030771</t>
  </si>
  <si>
    <t>00030772</t>
  </si>
  <si>
    <t>00030773</t>
  </si>
  <si>
    <t>00030910</t>
  </si>
  <si>
    <t>CÔNG TY CỔ PHẦN TRUNG TÂM THƯƠNG MẠI LOTTE VIỆT NAM - CHI NHÁNH CẦN THƠ, HỦY HĐ 00029515, XUẤT THAY THẾ HĐ: 00030910</t>
  </si>
  <si>
    <t>00030917</t>
  </si>
  <si>
    <t>00031793</t>
  </si>
  <si>
    <t>KH đã trừ trong TT T07.2024</t>
  </si>
  <si>
    <t>00001038</t>
  </si>
  <si>
    <t>00032075</t>
  </si>
  <si>
    <t>Bán hàng CÔNG TY CỔ PHẦN TRUNG TÂM THƯƠNG MẠI LOTTE VIỆT NAM - CHI NHÁNH BA ĐÌNH theo hóa đơn 00032075</t>
  </si>
  <si>
    <t>00032142</t>
  </si>
  <si>
    <t>Bán hàng CÔNG TY CỔ PHẦN TRUNG TÂM THƯƠNG MẠI LOTTE VIỆT NAM - CHI NHÁNH ĐỐNG ĐA theo hóa đơn 00032142</t>
  </si>
  <si>
    <t>00032143</t>
  </si>
  <si>
    <t>Bán hàng CÔNG TY CỔ PHẦN TRUNG TÂM THƯƠNG MẠI LOTTE VIỆT NAM - CHI NHÁNH TÂY HỒ theo hóa đơn 00032143</t>
  </si>
  <si>
    <t>00032194</t>
  </si>
  <si>
    <t>00032195</t>
  </si>
  <si>
    <t>00032209</t>
  </si>
  <si>
    <t>00033660</t>
  </si>
  <si>
    <t>00033767</t>
  </si>
  <si>
    <t>00033804</t>
  </si>
  <si>
    <t>Bán hàng CÔNG TY CỔ PHẦN TRUNG TÂM THƯƠNG MẠI LOTTE VIỆT NAM - CHI NHÁNH TÂY HỒ theo hóa đơn 00033804</t>
  </si>
  <si>
    <t>00033861</t>
  </si>
  <si>
    <t>00033862</t>
  </si>
  <si>
    <t>00033863</t>
  </si>
  <si>
    <t>00033889</t>
  </si>
  <si>
    <t>00035232</t>
  </si>
  <si>
    <t>00035341</t>
  </si>
  <si>
    <t>Bán hàng CÔNG TY CỔ PHẦN TRUNG TÂM THƯƠNG MẠI LOTTE VIỆT NAM - CHI NHÁNH ĐỐNG ĐA theo hóa đơn 00035341</t>
  </si>
  <si>
    <t>00035350</t>
  </si>
  <si>
    <t>Bán hàng CÔNG TY CỔ PHẦN TRUNG TÂM THƯƠNG MẠI LOTTE VIỆT NAM - CHI NHÁNH TÂY HỒ theo hóa đơn 00035350</t>
  </si>
  <si>
    <t>00035373</t>
  </si>
  <si>
    <t>00035374</t>
  </si>
  <si>
    <t>00035383</t>
  </si>
  <si>
    <t>00035420</t>
  </si>
  <si>
    <t>00035610</t>
  </si>
  <si>
    <t>00035615</t>
  </si>
  <si>
    <t>00001039</t>
  </si>
  <si>
    <t>00036883</t>
  </si>
  <si>
    <t>00036964</t>
  </si>
  <si>
    <t>00036965</t>
  </si>
  <si>
    <t>00037098</t>
  </si>
  <si>
    <t>Bán hàng CÔNG TY CỔ PHẦN TRUNG TÂM THƯƠNG MẠI LOTTE VIỆT NAM - CHI NHÁNH TÂY HỒ theo hóa đơn 00037098</t>
  </si>
  <si>
    <t>00037662</t>
  </si>
  <si>
    <t>00001073</t>
  </si>
  <si>
    <t>00001074</t>
  </si>
  <si>
    <t>00038425</t>
  </si>
  <si>
    <t>00038426</t>
  </si>
  <si>
    <t>00039736</t>
  </si>
  <si>
    <t>Bán hàng CÔNG TY CỔ PHẦN TRUNG TÂM THƯƠNG MẠI LOTTE VIỆT NAM - CHI NHÁNH TÂY HỒ theo hóa đơn 00039736</t>
  </si>
  <si>
    <t>00039850</t>
  </si>
  <si>
    <t>00039860</t>
  </si>
  <si>
    <t>00039921</t>
  </si>
  <si>
    <t>00039922</t>
  </si>
  <si>
    <t>00039923</t>
  </si>
  <si>
    <t>00039924</t>
  </si>
  <si>
    <t>00039943</t>
  </si>
  <si>
    <t>Bán hàng CÔNG TY CỔ PHẦN TRUNG TÂM THƯƠNG MẠI LOTTE VIỆT NAM - CHI NHÁNH BA ĐÌNH theo hóa đơn 00039943</t>
  </si>
  <si>
    <t>6453</t>
  </si>
  <si>
    <t>1C24MGA</t>
  </si>
  <si>
    <t xml:space="preserve">PHÍ DỊCH VỤ BÁN HÀNG </t>
  </si>
  <si>
    <t>00040025</t>
  </si>
  <si>
    <t>5462</t>
  </si>
  <si>
    <t>1C24MTA</t>
  </si>
  <si>
    <t>5883</t>
  </si>
  <si>
    <t>PHÍ HOẠT ĐỘNG DÙNG THỬ SẢN PHẨM,</t>
  </si>
  <si>
    <t>00040331</t>
  </si>
  <si>
    <t>4225</t>
  </si>
  <si>
    <t>1C24MHA</t>
  </si>
  <si>
    <t>6989</t>
  </si>
  <si>
    <t>1C24MEA</t>
  </si>
  <si>
    <t>7314</t>
  </si>
  <si>
    <t>PHÍ HỖ TRỢ SINH NHẬT 2024</t>
  </si>
  <si>
    <t>7948</t>
  </si>
  <si>
    <t>1C24MPA</t>
  </si>
  <si>
    <t>8364</t>
  </si>
  <si>
    <t>00041449</t>
  </si>
  <si>
    <t>00041472</t>
  </si>
  <si>
    <t>5229</t>
  </si>
  <si>
    <t>1C24MKA</t>
  </si>
  <si>
    <t>5026</t>
  </si>
  <si>
    <t>1C24MMA</t>
  </si>
  <si>
    <t>6196</t>
  </si>
  <si>
    <t>1C24MBA</t>
  </si>
  <si>
    <t>9413</t>
  </si>
  <si>
    <t>1C24MAA</t>
  </si>
  <si>
    <t>9761</t>
  </si>
  <si>
    <t>00041506</t>
  </si>
  <si>
    <t>Bán hàng CÔNG TY CỔ PHẦN TRUNG TÂM THƯƠNG MẠI LOTTE VIỆT NAM - CHI NHÁNH TÂY HỒ theo hóa đơn 00041506</t>
  </si>
  <si>
    <t>00041531</t>
  </si>
  <si>
    <t>00041532</t>
  </si>
  <si>
    <t>00041533</t>
  </si>
  <si>
    <t>5478</t>
  </si>
  <si>
    <t>5995</t>
  </si>
  <si>
    <t>1C24MQA</t>
  </si>
  <si>
    <t xml:space="preserve">PHI HO TRO SINH NHAT 2024 </t>
  </si>
  <si>
    <t>6892</t>
  </si>
  <si>
    <t>00041537</t>
  </si>
  <si>
    <t>4550</t>
  </si>
  <si>
    <t>6004</t>
  </si>
  <si>
    <t>1C24MLA</t>
  </si>
  <si>
    <t>6168</t>
  </si>
  <si>
    <t>00041614</t>
  </si>
  <si>
    <t>00041660</t>
  </si>
  <si>
    <t>5274</t>
  </si>
  <si>
    <t>00042730</t>
  </si>
  <si>
    <t>Bán hàng CÔNG TY CỔ PHẦN TRUNG TÂM THƯƠNG MẠI LOTTE VIỆT NAM - CHI NHÁNH BA ĐÌNH theo hóa đơn 00042730</t>
  </si>
  <si>
    <t>6313</t>
  </si>
  <si>
    <t>00042771</t>
  </si>
  <si>
    <t>00001177</t>
  </si>
  <si>
    <t>Chiết khấu cơ bản tháng 07/2024 - 6.5%</t>
  </si>
  <si>
    <t>00001178</t>
  </si>
  <si>
    <t>00001180</t>
  </si>
  <si>
    <t>00001181</t>
  </si>
  <si>
    <t>00001182</t>
  </si>
  <si>
    <t>00001183</t>
  </si>
  <si>
    <t>00001184</t>
  </si>
  <si>
    <t>00001185</t>
  </si>
  <si>
    <t>00001186</t>
  </si>
  <si>
    <t>00001187</t>
  </si>
  <si>
    <t>00043121</t>
  </si>
  <si>
    <t>00043169</t>
  </si>
  <si>
    <t>Bán hàng CÔNG TY CỔ PHẦN TRUNG TÂM THƯƠNG MẠI LOTTE VIỆT NAM - CHI NHÁNH TÂY HỒ theo hóa đơn 00043169</t>
  </si>
  <si>
    <t>00043205</t>
  </si>
  <si>
    <t>00043206</t>
  </si>
  <si>
    <t>00043217</t>
  </si>
  <si>
    <t>Bán hàng CÔNG TY CỔ PHẦN TRUNG TÂM THƯƠNG MẠI LOTTE VIỆT NAM - CHI NHÁNH BA ĐÌNH theo hóa đơn 00043217</t>
  </si>
  <si>
    <t>4686</t>
  </si>
  <si>
    <t>1C24MHQ</t>
  </si>
  <si>
    <t>PHÍ VẬN CHUYỂN HÀNG LẠNH THÁNG 6/2024</t>
  </si>
  <si>
    <t>00043354</t>
  </si>
  <si>
    <t>00043398</t>
  </si>
  <si>
    <t>00001193</t>
  </si>
  <si>
    <t>00001194</t>
  </si>
  <si>
    <t>00045021</t>
  </si>
  <si>
    <t>00045138</t>
  </si>
  <si>
    <t>Bán hàng CÔNG TY CỔ PHẦN TRUNG TÂM THƯƠNG MẠI LOTTE VIỆT NAM - CHI NHÁNH ĐỐNG ĐA theo hóa đơn 00045138</t>
  </si>
  <si>
    <t>00045139</t>
  </si>
  <si>
    <t>Bán hàng CÔNG TY CỔ PHẦN TRUNG TÂM THƯƠNG MẠI LOTTE VIỆT NAM - CHI NHÁNH TÂY HỒ theo hóa đơn 00045139</t>
  </si>
  <si>
    <t>00045165</t>
  </si>
  <si>
    <t>00045166</t>
  </si>
  <si>
    <t>00045262</t>
  </si>
  <si>
    <t>00045308</t>
  </si>
  <si>
    <t>00045342</t>
  </si>
  <si>
    <t>00045508</t>
  </si>
  <si>
    <t>00046758</t>
  </si>
  <si>
    <t>00047031</t>
  </si>
  <si>
    <t>Bán hàng CÔNG TY CỔ PHẦN TRUNG TÂM THƯƠNG MẠI LOTTE VIỆT NAM - CHI NHÁNH TÂY HỒ theo hóa đơn 00047031</t>
  </si>
  <si>
    <t>00047078</t>
  </si>
  <si>
    <t>00047079</t>
  </si>
  <si>
    <t>00047080</t>
  </si>
  <si>
    <t>00001270</t>
  </si>
  <si>
    <t>00047252</t>
  </si>
  <si>
    <t>00047272</t>
  </si>
  <si>
    <t>00047413</t>
  </si>
  <si>
    <t>Bán hàng CÔNG TY CỔ PHẦN TRUNG TÂM THƯƠNG MẠI LOTTE VIỆT NAM - CHI NHÁNH TÂY HỒ theo hóa đơn 00047413</t>
  </si>
  <si>
    <t>00047429</t>
  </si>
  <si>
    <t>00047430</t>
  </si>
  <si>
    <t>00001289</t>
  </si>
  <si>
    <t>00001290</t>
  </si>
  <si>
    <t>00047496</t>
  </si>
  <si>
    <t>00047527</t>
  </si>
  <si>
    <t>Bán hàng CÔNG TY CỔ PHẦN TRUNG TÂM THƯƠNG MẠI LOTTE VIỆT NAM - CHI NHÁNH TÂY HỒ theo hóa đơn 00047527</t>
  </si>
  <si>
    <t>00047555</t>
  </si>
  <si>
    <t>00048222</t>
  </si>
  <si>
    <t>00048968</t>
  </si>
  <si>
    <t>00049924</t>
  </si>
  <si>
    <t>Bán hàng CÔNG TY CỔ PHẦN TRUNG TÂM THƯƠNG MẠI LOTTE VIỆT NAM - CHI NHÁNH BA ĐÌNH theo hóa đơn 00049924</t>
  </si>
  <si>
    <t>00049933</t>
  </si>
  <si>
    <t>Bán hàng CÔNG TY CỔ PHẦN TRUNG TÂM THƯƠNG MẠI LOTTE VIỆT NAM - CHI NHÁNH ĐỐNG ĐA theo hóa đơn 00049933</t>
  </si>
  <si>
    <t>00049934</t>
  </si>
  <si>
    <t>Bán hàng CÔNG TY CỔ PHẦN TRUNG TÂM THƯƠNG MẠI LOTTE VIỆT NAM - CHI NHÁNH ĐỐNG ĐA theo hóa đơn 00049934</t>
  </si>
  <si>
    <t>00049935</t>
  </si>
  <si>
    <t>Bán hàng CÔNG TY CỔ PHẦN TRUNG TÂM THƯƠNG MẠI LOTTE VIỆT NAM - CHI NHÁNH BA ĐÌNH theo hóa đơn 00049935</t>
  </si>
  <si>
    <t>00050071</t>
  </si>
  <si>
    <t>00050072</t>
  </si>
  <si>
    <t>00050285</t>
  </si>
  <si>
    <t>00051255</t>
  </si>
  <si>
    <t>00051485</t>
  </si>
  <si>
    <t>00051697</t>
  </si>
  <si>
    <t>Bán hàng CÔNG TY CỔ PHẦN TRUNG TÂM THƯƠNG MẠI LOTTE VIỆT NAM - CHI NHÁNH TÂY HỒ theo hóa đơn 00051697</t>
  </si>
  <si>
    <t>00051698</t>
  </si>
  <si>
    <t>Bán hàng CÔNG TY CỔ PHẦN TRUNG TÂM THƯƠNG MẠI LOTTE VIỆT NAM - CHI NHÁNH TÂY HỒ theo hóa đơn 00051698</t>
  </si>
  <si>
    <t>00051805</t>
  </si>
  <si>
    <t>00052742</t>
  </si>
  <si>
    <t>00053468</t>
  </si>
  <si>
    <t>00001358</t>
  </si>
  <si>
    <t>00053566</t>
  </si>
  <si>
    <t>00053586</t>
  </si>
  <si>
    <t>Bán hàng CÔNG TY CỔ PHẦN TRUNG TÂM THƯƠNG MẠI LOTTE VIỆT NAM - CHI NHÁNH ĐỐNG ĐA theo hóa đơn 00053586</t>
  </si>
  <si>
    <t>00053677</t>
  </si>
  <si>
    <t>00053722</t>
  </si>
  <si>
    <t>00053766</t>
  </si>
  <si>
    <t>00054674</t>
  </si>
  <si>
    <t>00055079</t>
  </si>
  <si>
    <t>00055447</t>
  </si>
  <si>
    <t>00055448</t>
  </si>
  <si>
    <t>00055449</t>
  </si>
  <si>
    <t>00055450</t>
  </si>
  <si>
    <t>00055620</t>
  </si>
  <si>
    <t>Bán hàng CÔNG TY CỔ PHẦN TRUNG TÂM THƯƠNG MẠI LOTTE VIỆT NAM - CHI NHÁNH TÂY HỒ theo hóa đơn 00055620</t>
  </si>
  <si>
    <t>00056054</t>
  </si>
  <si>
    <t>00056975</t>
  </si>
  <si>
    <t>00057194</t>
  </si>
  <si>
    <t>00057195</t>
  </si>
  <si>
    <t>00057196</t>
  </si>
  <si>
    <t>00057316</t>
  </si>
  <si>
    <t>00057323</t>
  </si>
  <si>
    <t>00057440</t>
  </si>
  <si>
    <t>00057512</t>
  </si>
  <si>
    <t>00058485</t>
  </si>
  <si>
    <t>Bán hàng CÔNG TY CỔ PHẦN TRUNG TÂM THƯƠNG MẠI LOTTE VIỆT NAM - CHI NHÁNH ĐỐNG ĐA theo hóa đơn 00058485</t>
  </si>
  <si>
    <t>00059050</t>
  </si>
  <si>
    <t>00059188</t>
  </si>
  <si>
    <t>00059216</t>
  </si>
  <si>
    <t>Bán hàng CÔNG TY CỔ PHẦN TRUNG TÂM THƯƠNG MẠI LOTTE VIỆT NAM - CHI NHÁNH TÂY HỒ theo hóa đơn 00059216</t>
  </si>
  <si>
    <t>00059254</t>
  </si>
  <si>
    <t>00059707</t>
  </si>
  <si>
    <t>00060577</t>
  </si>
  <si>
    <t>00060608</t>
  </si>
  <si>
    <t>CÔNG TY CỔ PHẦN TRUNG TÂM THƯƠNG MẠI LOTTE VIỆT NAM - CHI NHÁNH CẦN THƠ, HỦY HĐ 00059255, XUẤT THAY THẾ HĐ 00060608</t>
  </si>
  <si>
    <t>00001618</t>
  </si>
  <si>
    <t>00060660</t>
  </si>
  <si>
    <t>Bán hàng CÔNG TY CỔ PHẦN TRUNG TÂM THƯƠNG MẠI LOTTE VIỆT NAM - CHI NHÁNH ĐỐNG ĐA theo hóa đơn 00060660</t>
  </si>
  <si>
    <t>00060700</t>
  </si>
  <si>
    <t>00060701</t>
  </si>
  <si>
    <t>00060702</t>
  </si>
  <si>
    <t>00060703</t>
  </si>
  <si>
    <t>00001619</t>
  </si>
  <si>
    <t>00060739</t>
  </si>
  <si>
    <t>00060753</t>
  </si>
  <si>
    <t>00061656</t>
  </si>
  <si>
    <t>00061657</t>
  </si>
  <si>
    <t>00061696</t>
  </si>
  <si>
    <t>KH đã trừ trong TT T11.2024</t>
  </si>
  <si>
    <t>Bán hàng CÔNG TY CỔ PHẦN TRUNG TÂM THƯƠNG MẠI LOTTE VIỆT NAM - CHI NHÁNH BA ĐÌNH theo hóa đơn 00061993</t>
  </si>
  <si>
    <t>Bán hàng CÔNG TY CỔ PHẦN TRUNG TÂM THƯƠNG MẠI LOTTE VIỆT NAM - CHI NHÁNH BA ĐÌNH theo hóa đơn 00062415</t>
  </si>
  <si>
    <t>Bán hàng CÔNG TY CỔ PHẦN TRUNG TÂM THƯƠNG MẠI LOTTE VIỆT NAM - CHI NHÁNH TÂY HỒ theo hóa đơn 00062416</t>
  </si>
  <si>
    <t>Bán hàng CÔNG TY CỔ PHẦN TRUNG TÂM THƯƠNG MẠI LOTTE VIỆT NAM - CHI NHÁNH BA ĐÌNH theo hóa đơn 00063482</t>
  </si>
  <si>
    <t>Bán hàng CÔNG TY CỔ PHẦN TRUNG TÂM THƯƠNG MẠI LOTTE VIỆT NAM - CHI NHÁNH TÂY HỒ theo hóa đơn 00063598</t>
  </si>
  <si>
    <t>Bán hàng CÔNG TY CỔ PHẦN TRUNG TÂM THƯƠNG MẠI LOTTE VIỆT NAM - CHI NHÁNH ĐỐNG ĐA theo hóa đơn 00063631</t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</si>
  <si>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</si>
  <si>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</si>
  <si>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</si>
  <si>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</si>
  <si>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</si>
  <si>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</si>
  <si>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</si>
  <si>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</si>
  <si>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CÔNG TY CỔ PHẦN TRUNG TÂM THƯƠNG MẠI LOTTE VIỆT NAM - CHI NHÁNH ĐÀ NẴNG</t>
  </si>
  <si>
    <t>TC241210-01013-00229</t>
  </si>
  <si>
    <t>Bán hàng CÔNG TY CỔ PHẦN TRUNG TÂM THƯƠNG MẠI LOTTE VIỆT NAM - CHI NHÁNH TÂY HỒ theo hóa đơn 00071289</t>
  </si>
  <si>
    <t>CÔNG TY CỔ PHẦN TRUNG TÂM THƯƠNG MẠI LOTTE VIỆT NAM - CHI NHÁNH ĐỒNG NAI</t>
  </si>
  <si>
    <t>LOTTE MART NHA TRANG GOLD COAST</t>
  </si>
  <si>
    <t>Bán hàng CÔNG TY CỔ PHẦN TRUNG TÂM THƯƠNG MẠI LOTTE VIỆT NAM - CHI NHÁNH TÂY HỒ theo hóa đơn 00071939</t>
  </si>
  <si>
    <t>241224-01001-00065 - LOTTE NAM SÀI GÒN</t>
  </si>
  <si>
    <t>Bán hàng CÔNG TY CỔ PHẦN TRUNG TÂM THƯƠNG MẠI LOTTE VIỆT NAM - CHI NHÁNH BA ĐÌNH theo hóa đơn 00074524</t>
  </si>
  <si>
    <t>0304741634-009</t>
  </si>
  <si>
    <t>0304741634-001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</si>
</sst>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center"/>
    </xf>
    <xf numFmtId="164" fontId="0" fillId="0" borderId="0" xfId="1" applyNumberFormat="1" applyFont="1"/>
    <xf numFmtId="38" fontId="2" fillId="4" borderId="1" xfId="0" applyNumberFormat="1" applyFont="1" applyFill="1" applyBorder="1" applyAlignment="1">
      <alignment horizontal="righ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9" fontId="0" fillId="0" borderId="0" xfId="0" applyNumberFormat="1"/>
    <xf numFmtId="10" fontId="0" fillId="0" borderId="0" xfId="0" applyNumberFormat="1"/>
    <xf numFmtId="165" fontId="0" fillId="0" borderId="0" xfId="0" applyNumberFormat="1"/>
    <xf numFmtId="14" fontId="2" fillId="0" borderId="1" xfId="0" applyNumberFormat="1" applyFont="1" applyFill="1" applyBorder="1" applyAlignment="1">
      <alignment horizontal="center" vertical="center"/>
    </xf>
    <xf numFmtId="3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0" xfId="0" applyFill="1"/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7892;NG%20H&#7906;P%20THANH%20TO&#193;N%202022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 refreshError="1"/>
      <sheetData sheetId="1" refreshError="1">
        <row r="1">
          <cell r="I1" t="str">
            <v>Invoice No</v>
          </cell>
          <cell r="J1" t="str">
            <v>Deduct Name</v>
          </cell>
          <cell r="K1" t="str">
            <v>Deduct Cause</v>
          </cell>
          <cell r="L1" t="str">
            <v>Pay Amt</v>
          </cell>
          <cell r="M1" t="str">
            <v>Vat Amt</v>
          </cell>
          <cell r="N1" t="str">
            <v>Total Amt</v>
          </cell>
          <cell r="O1" t="str">
            <v>Payment Date</v>
          </cell>
          <cell r="P1" t="str">
            <v>Note</v>
          </cell>
          <cell r="Q1" t="str">
            <v>SUMIF</v>
          </cell>
        </row>
        <row r="2">
          <cell r="I2">
            <v>3582</v>
          </cell>
          <cell r="J2" t="str">
            <v/>
          </cell>
          <cell r="K2" t="str">
            <v/>
          </cell>
          <cell r="L2">
            <v>357198</v>
          </cell>
          <cell r="M2">
            <v>35720</v>
          </cell>
          <cell r="N2">
            <v>392918</v>
          </cell>
          <cell r="O2" t="str">
            <v>20220128</v>
          </cell>
          <cell r="Q2">
            <v>392918</v>
          </cell>
        </row>
        <row r="3">
          <cell r="I3">
            <v>3692</v>
          </cell>
          <cell r="J3" t="str">
            <v/>
          </cell>
          <cell r="K3" t="str">
            <v/>
          </cell>
          <cell r="L3">
            <v>714396</v>
          </cell>
          <cell r="M3">
            <v>71440</v>
          </cell>
          <cell r="N3">
            <v>785836</v>
          </cell>
          <cell r="O3" t="str">
            <v>20220128</v>
          </cell>
          <cell r="Q3">
            <v>785836</v>
          </cell>
        </row>
        <row r="4">
          <cell r="J4" t="str">
            <v>Basic discount - Auto</v>
          </cell>
          <cell r="K4" t="str">
            <v>202112 Auto Deduct</v>
          </cell>
          <cell r="L4">
            <v>-36906</v>
          </cell>
          <cell r="M4">
            <v>-3691</v>
          </cell>
          <cell r="N4">
            <v>-40597</v>
          </cell>
          <cell r="O4" t="str">
            <v>20220110</v>
          </cell>
          <cell r="P4" t="str">
            <v>NCC sẽ xuất hóa đơn bổ sung</v>
          </cell>
          <cell r="Q4">
            <v>0</v>
          </cell>
        </row>
        <row r="5">
          <cell r="J5" t="str">
            <v>Sampling services fee - Auto</v>
          </cell>
          <cell r="K5" t="str">
            <v>202112 Auto Deduct</v>
          </cell>
          <cell r="L5">
            <v>-11072</v>
          </cell>
          <cell r="M5">
            <v>-1107</v>
          </cell>
          <cell r="N5">
            <v>-12179</v>
          </cell>
          <cell r="O5" t="str">
            <v>20220110</v>
          </cell>
          <cell r="P5" t="str">
            <v>chưa nhận hóa đơn</v>
          </cell>
          <cell r="Q5">
            <v>0</v>
          </cell>
        </row>
        <row r="6">
          <cell r="J6" t="str">
            <v>Sale services fee - Auto</v>
          </cell>
          <cell r="K6" t="str">
            <v>202112 Auto Deduct</v>
          </cell>
          <cell r="L6">
            <v>-36906</v>
          </cell>
          <cell r="M6">
            <v>-3691</v>
          </cell>
          <cell r="N6">
            <v>-40597</v>
          </cell>
          <cell r="O6" t="str">
            <v>20220110</v>
          </cell>
          <cell r="P6" t="str">
            <v>chưa nhận hóa đơn</v>
          </cell>
          <cell r="Q6">
            <v>0</v>
          </cell>
        </row>
        <row r="7">
          <cell r="I7" t="str">
            <v>2172a</v>
          </cell>
          <cell r="J7" t="str">
            <v/>
          </cell>
          <cell r="K7" t="str">
            <v/>
          </cell>
          <cell r="L7">
            <v>1705910</v>
          </cell>
          <cell r="M7">
            <v>170591</v>
          </cell>
          <cell r="N7">
            <v>1876501</v>
          </cell>
          <cell r="O7" t="str">
            <v>20220110</v>
          </cell>
          <cell r="Q7">
            <v>1876501</v>
          </cell>
        </row>
        <row r="8">
          <cell r="J8" t="str">
            <v>Sampling services fee - Auto</v>
          </cell>
          <cell r="K8" t="str">
            <v>202112 Auto Deduct</v>
          </cell>
          <cell r="L8">
            <v>-119682</v>
          </cell>
          <cell r="M8">
            <v>-11968</v>
          </cell>
          <cell r="N8">
            <v>-131650</v>
          </cell>
          <cell r="O8" t="str">
            <v>20220110</v>
          </cell>
          <cell r="P8" t="str">
            <v>chưa nhận hóa đơn</v>
          </cell>
          <cell r="Q8">
            <v>0</v>
          </cell>
        </row>
        <row r="9">
          <cell r="J9" t="str">
            <v>Basic discount - Auto</v>
          </cell>
          <cell r="K9" t="str">
            <v>202112 Auto Deduct</v>
          </cell>
          <cell r="L9">
            <v>-398940</v>
          </cell>
          <cell r="M9">
            <v>-39894</v>
          </cell>
          <cell r="N9">
            <v>-438834</v>
          </cell>
          <cell r="O9" t="str">
            <v>20220110</v>
          </cell>
          <cell r="P9" t="str">
            <v>NCC sẽ xuất hóa đơn bổ sung</v>
          </cell>
          <cell r="Q9">
            <v>0</v>
          </cell>
        </row>
        <row r="10">
          <cell r="I10">
            <v>1840</v>
          </cell>
          <cell r="J10" t="str">
            <v/>
          </cell>
          <cell r="K10" t="str">
            <v/>
          </cell>
          <cell r="L10">
            <v>4048700</v>
          </cell>
          <cell r="M10">
            <v>404870</v>
          </cell>
          <cell r="N10">
            <v>4453570</v>
          </cell>
          <cell r="O10" t="str">
            <v>20220110</v>
          </cell>
          <cell r="Q10">
            <v>4453570</v>
          </cell>
        </row>
        <row r="11">
          <cell r="I11">
            <v>2742</v>
          </cell>
          <cell r="J11" t="str">
            <v/>
          </cell>
          <cell r="K11" t="str">
            <v/>
          </cell>
          <cell r="L11">
            <v>1190660</v>
          </cell>
          <cell r="M11">
            <v>119066</v>
          </cell>
          <cell r="N11">
            <v>1309726</v>
          </cell>
          <cell r="O11" t="str">
            <v>20220128</v>
          </cell>
          <cell r="Q11">
            <v>1309726</v>
          </cell>
        </row>
        <row r="12">
          <cell r="J12" t="str">
            <v>Sale services fee - Auto</v>
          </cell>
          <cell r="K12" t="str">
            <v>202112 Auto Deduct</v>
          </cell>
          <cell r="L12">
            <v>-398940</v>
          </cell>
          <cell r="M12">
            <v>-39894</v>
          </cell>
          <cell r="N12">
            <v>-438834</v>
          </cell>
          <cell r="O12" t="str">
            <v>20220110</v>
          </cell>
          <cell r="P12" t="str">
            <v>chưa nhận hóa đơn</v>
          </cell>
          <cell r="Q12">
            <v>0</v>
          </cell>
        </row>
        <row r="13">
          <cell r="J13" t="str">
            <v>Distribution Cost -Manual</v>
          </cell>
          <cell r="K13" t="str">
            <v>PHI VAN CHUYEN THANG 11.2021 - HANG LANH</v>
          </cell>
          <cell r="L13">
            <v>-199930</v>
          </cell>
          <cell r="M13">
            <v>-19993</v>
          </cell>
          <cell r="N13">
            <v>-219923</v>
          </cell>
          <cell r="O13" t="str">
            <v>20220110</v>
          </cell>
          <cell r="P13" t="str">
            <v>chưa nhận hóa đơn</v>
          </cell>
          <cell r="Q13">
            <v>0</v>
          </cell>
        </row>
        <row r="14">
          <cell r="I14">
            <v>1652</v>
          </cell>
          <cell r="J14" t="str">
            <v/>
          </cell>
          <cell r="K14" t="str">
            <v/>
          </cell>
          <cell r="L14">
            <v>3293210</v>
          </cell>
          <cell r="M14">
            <v>329321</v>
          </cell>
          <cell r="N14">
            <v>3622531</v>
          </cell>
          <cell r="O14" t="str">
            <v>20220110</v>
          </cell>
          <cell r="Q14">
            <v>3622531</v>
          </cell>
        </row>
        <row r="15">
          <cell r="I15">
            <v>3128</v>
          </cell>
          <cell r="J15" t="str">
            <v/>
          </cell>
          <cell r="K15" t="str">
            <v/>
          </cell>
          <cell r="L15">
            <v>7818630</v>
          </cell>
          <cell r="M15">
            <v>781863</v>
          </cell>
          <cell r="N15">
            <v>8600493</v>
          </cell>
          <cell r="O15" t="str">
            <v>20220128</v>
          </cell>
          <cell r="Q15">
            <v>8600493</v>
          </cell>
        </row>
        <row r="16">
          <cell r="J16" t="str">
            <v>Sampling services fee - Auto</v>
          </cell>
          <cell r="K16" t="str">
            <v>202112 Auto Deduct</v>
          </cell>
          <cell r="L16">
            <v>-233137</v>
          </cell>
          <cell r="M16">
            <v>-23314</v>
          </cell>
          <cell r="N16">
            <v>-256451</v>
          </cell>
          <cell r="O16" t="str">
            <v>20220110</v>
          </cell>
          <cell r="P16" t="str">
            <v>chưa nhận hóa đơn</v>
          </cell>
          <cell r="Q16">
            <v>0</v>
          </cell>
        </row>
        <row r="17">
          <cell r="J17" t="str">
            <v>Sale services fee - Auto</v>
          </cell>
          <cell r="K17" t="str">
            <v>202112 Auto Deduct</v>
          </cell>
          <cell r="L17">
            <v>-777122</v>
          </cell>
          <cell r="M17">
            <v>-77712</v>
          </cell>
          <cell r="N17">
            <v>-854834</v>
          </cell>
          <cell r="O17" t="str">
            <v>20220110</v>
          </cell>
          <cell r="P17" t="str">
            <v>chưa nhận hóa đơn</v>
          </cell>
          <cell r="Q17">
            <v>0</v>
          </cell>
        </row>
        <row r="18">
          <cell r="J18" t="str">
            <v>Basic discount - Auto</v>
          </cell>
          <cell r="K18" t="str">
            <v>202112 Auto Deduct</v>
          </cell>
          <cell r="L18">
            <v>-777122</v>
          </cell>
          <cell r="M18">
            <v>-77712</v>
          </cell>
          <cell r="N18">
            <v>-854834</v>
          </cell>
          <cell r="O18" t="str">
            <v>20220110</v>
          </cell>
          <cell r="P18" t="str">
            <v>NCC sẽ xuất hóa đơn bổ sung</v>
          </cell>
          <cell r="Q18">
            <v>0</v>
          </cell>
        </row>
        <row r="19">
          <cell r="I19">
            <v>2586</v>
          </cell>
          <cell r="J19" t="str">
            <v/>
          </cell>
          <cell r="K19" t="str">
            <v/>
          </cell>
          <cell r="L19">
            <v>4709685</v>
          </cell>
          <cell r="M19">
            <v>470969</v>
          </cell>
          <cell r="N19">
            <v>5180654</v>
          </cell>
          <cell r="O19" t="str">
            <v>20220110</v>
          </cell>
          <cell r="Q19">
            <v>5180654</v>
          </cell>
        </row>
        <row r="20">
          <cell r="I20">
            <v>1983</v>
          </cell>
          <cell r="J20" t="str">
            <v/>
          </cell>
          <cell r="K20" t="str">
            <v/>
          </cell>
          <cell r="L20">
            <v>3293210</v>
          </cell>
          <cell r="M20">
            <v>329321</v>
          </cell>
          <cell r="N20">
            <v>3622531</v>
          </cell>
          <cell r="O20" t="str">
            <v>20220110</v>
          </cell>
          <cell r="Q20">
            <v>3622531</v>
          </cell>
        </row>
        <row r="21">
          <cell r="J21" t="str">
            <v>Basic discount - Auto</v>
          </cell>
          <cell r="K21" t="str">
            <v>202112 Auto Deduct</v>
          </cell>
          <cell r="L21">
            <v>-428706</v>
          </cell>
          <cell r="M21">
            <v>-42871</v>
          </cell>
          <cell r="N21">
            <v>-471577</v>
          </cell>
          <cell r="O21" t="str">
            <v>20220110</v>
          </cell>
          <cell r="P21" t="str">
            <v>NCC sẽ xuất hóa đơn bổ sung</v>
          </cell>
          <cell r="Q21">
            <v>0</v>
          </cell>
        </row>
        <row r="22">
          <cell r="J22" t="str">
            <v>Sale services fee - Auto</v>
          </cell>
          <cell r="K22" t="str">
            <v>202112 Auto Deduct</v>
          </cell>
          <cell r="L22">
            <v>-428706</v>
          </cell>
          <cell r="M22">
            <v>-42871</v>
          </cell>
          <cell r="N22">
            <v>-471577</v>
          </cell>
          <cell r="O22" t="str">
            <v>20220110</v>
          </cell>
          <cell r="P22" t="str">
            <v>chưa nhận hóa đơn</v>
          </cell>
          <cell r="Q22">
            <v>0</v>
          </cell>
        </row>
        <row r="23">
          <cell r="I23">
            <v>2311</v>
          </cell>
          <cell r="J23" t="str">
            <v/>
          </cell>
          <cell r="K23" t="str">
            <v/>
          </cell>
          <cell r="L23">
            <v>1072050</v>
          </cell>
          <cell r="M23">
            <v>107205</v>
          </cell>
          <cell r="N23">
            <v>1179255</v>
          </cell>
          <cell r="O23" t="str">
            <v>20220110</v>
          </cell>
          <cell r="Q23">
            <v>1179255</v>
          </cell>
        </row>
        <row r="24">
          <cell r="I24">
            <v>1576</v>
          </cell>
          <cell r="J24" t="str">
            <v/>
          </cell>
          <cell r="K24" t="str">
            <v/>
          </cell>
          <cell r="L24">
            <v>1785990</v>
          </cell>
          <cell r="M24">
            <v>178599</v>
          </cell>
          <cell r="N24">
            <v>1964589</v>
          </cell>
          <cell r="O24" t="str">
            <v>20220110</v>
          </cell>
          <cell r="Q24">
            <v>1964589</v>
          </cell>
        </row>
        <row r="25">
          <cell r="I25">
            <v>3742</v>
          </cell>
          <cell r="J25" t="str">
            <v/>
          </cell>
          <cell r="K25" t="str">
            <v/>
          </cell>
          <cell r="L25">
            <v>1667380</v>
          </cell>
          <cell r="M25">
            <v>166738</v>
          </cell>
          <cell r="N25">
            <v>1834118</v>
          </cell>
          <cell r="O25" t="str">
            <v>20220128</v>
          </cell>
          <cell r="Q25">
            <v>1834118</v>
          </cell>
        </row>
        <row r="26">
          <cell r="J26" t="str">
            <v>Distribution Cost -Manual</v>
          </cell>
          <cell r="K26" t="str">
            <v>PHI VAN CHUYEN THANG 11.2021 - HANG LANH</v>
          </cell>
          <cell r="L26">
            <v>-120140</v>
          </cell>
          <cell r="M26">
            <v>-12014</v>
          </cell>
          <cell r="N26">
            <v>-132154</v>
          </cell>
          <cell r="O26" t="str">
            <v>20220110</v>
          </cell>
          <cell r="P26" t="str">
            <v>chưa nhận hóa đơn</v>
          </cell>
          <cell r="Q26">
            <v>0</v>
          </cell>
        </row>
        <row r="27">
          <cell r="I27">
            <v>3356</v>
          </cell>
          <cell r="J27" t="str">
            <v/>
          </cell>
          <cell r="K27" t="str">
            <v/>
          </cell>
          <cell r="L27">
            <v>2262710</v>
          </cell>
          <cell r="M27">
            <v>226271</v>
          </cell>
          <cell r="N27">
            <v>2488981</v>
          </cell>
          <cell r="O27" t="str">
            <v>20220128</v>
          </cell>
          <cell r="Q27">
            <v>2488981</v>
          </cell>
        </row>
        <row r="28">
          <cell r="J28" t="str">
            <v>Sampling services fee - Auto</v>
          </cell>
          <cell r="K28" t="str">
            <v>202112 Auto Deduct</v>
          </cell>
          <cell r="L28">
            <v>-128612</v>
          </cell>
          <cell r="M28">
            <v>-12861</v>
          </cell>
          <cell r="N28">
            <v>-141473</v>
          </cell>
          <cell r="O28" t="str">
            <v>20220110</v>
          </cell>
          <cell r="P28" t="str">
            <v>chưa nhận hóa đơn</v>
          </cell>
          <cell r="Q28">
            <v>0</v>
          </cell>
        </row>
        <row r="29">
          <cell r="I29">
            <v>2743</v>
          </cell>
          <cell r="J29" t="str">
            <v/>
          </cell>
          <cell r="K29" t="str">
            <v/>
          </cell>
          <cell r="L29">
            <v>2262710</v>
          </cell>
          <cell r="M29">
            <v>226271</v>
          </cell>
          <cell r="N29">
            <v>2488981</v>
          </cell>
          <cell r="O29" t="str">
            <v>20220128</v>
          </cell>
          <cell r="Q29">
            <v>2488981</v>
          </cell>
        </row>
        <row r="30">
          <cell r="J30" t="str">
            <v>Sampling services fee - Auto</v>
          </cell>
          <cell r="K30" t="str">
            <v>202112 Auto Deduct</v>
          </cell>
          <cell r="L30">
            <v>-39819</v>
          </cell>
          <cell r="M30">
            <v>-3982</v>
          </cell>
          <cell r="N30">
            <v>-43801</v>
          </cell>
          <cell r="O30" t="str">
            <v>20220110</v>
          </cell>
          <cell r="P30" t="str">
            <v>chưa nhận hóa đơn</v>
          </cell>
          <cell r="Q30">
            <v>0</v>
          </cell>
        </row>
        <row r="31">
          <cell r="I31">
            <v>2173</v>
          </cell>
          <cell r="J31" t="str">
            <v/>
          </cell>
          <cell r="K31" t="str">
            <v/>
          </cell>
          <cell r="L31">
            <v>3947845</v>
          </cell>
          <cell r="M31">
            <v>394785</v>
          </cell>
          <cell r="N31">
            <v>4342630</v>
          </cell>
          <cell r="O31" t="str">
            <v>20220110</v>
          </cell>
          <cell r="Q31">
            <v>4342630</v>
          </cell>
        </row>
        <row r="32">
          <cell r="I32">
            <v>3583</v>
          </cell>
          <cell r="J32" t="str">
            <v/>
          </cell>
          <cell r="K32" t="str">
            <v/>
          </cell>
          <cell r="L32">
            <v>2182630</v>
          </cell>
          <cell r="M32">
            <v>218263</v>
          </cell>
          <cell r="N32">
            <v>2400893</v>
          </cell>
          <cell r="O32" t="str">
            <v>20220128</v>
          </cell>
          <cell r="Q32">
            <v>2400893</v>
          </cell>
        </row>
        <row r="33">
          <cell r="J33" t="str">
            <v>Sale services fee - Auto</v>
          </cell>
          <cell r="K33" t="str">
            <v>202112 Auto Deduct</v>
          </cell>
          <cell r="L33">
            <v>-132731</v>
          </cell>
          <cell r="M33">
            <v>-13273</v>
          </cell>
          <cell r="N33">
            <v>-146004</v>
          </cell>
          <cell r="O33" t="str">
            <v>20220110</v>
          </cell>
          <cell r="P33" t="str">
            <v>chưa nhận hóa đơn</v>
          </cell>
          <cell r="Q33">
            <v>0</v>
          </cell>
        </row>
        <row r="34">
          <cell r="J34" t="str">
            <v>Basic discount - Auto</v>
          </cell>
          <cell r="K34" t="str">
            <v>202112 Auto Deduct</v>
          </cell>
          <cell r="L34">
            <v>-132731</v>
          </cell>
          <cell r="M34">
            <v>-13273</v>
          </cell>
          <cell r="N34">
            <v>-146004</v>
          </cell>
          <cell r="O34" t="str">
            <v>20220110</v>
          </cell>
          <cell r="P34" t="str">
            <v>NCC sẽ xuất hóa đơn bổ sung</v>
          </cell>
          <cell r="Q34">
            <v>0</v>
          </cell>
        </row>
        <row r="35">
          <cell r="I35" t="str">
            <v>1844a</v>
          </cell>
          <cell r="J35" t="str">
            <v/>
          </cell>
          <cell r="K35" t="str">
            <v/>
          </cell>
          <cell r="L35">
            <v>2262710</v>
          </cell>
          <cell r="M35">
            <v>226271</v>
          </cell>
          <cell r="N35">
            <v>2488981</v>
          </cell>
          <cell r="O35" t="str">
            <v>20220110</v>
          </cell>
          <cell r="Q35">
            <v>2488981</v>
          </cell>
        </row>
        <row r="36">
          <cell r="J36" t="str">
            <v>Sale services fee - Auto</v>
          </cell>
          <cell r="K36" t="str">
            <v>202112 Auto Deduct</v>
          </cell>
          <cell r="L36">
            <v>-111058</v>
          </cell>
          <cell r="M36">
            <v>-11106</v>
          </cell>
          <cell r="N36">
            <v>-122164</v>
          </cell>
          <cell r="O36" t="str">
            <v>20220110</v>
          </cell>
          <cell r="P36" t="str">
            <v>chưa nhận hóa đơn</v>
          </cell>
          <cell r="Q36">
            <v>0</v>
          </cell>
        </row>
        <row r="37">
          <cell r="I37">
            <v>4358</v>
          </cell>
          <cell r="J37" t="str">
            <v/>
          </cell>
          <cell r="K37" t="str">
            <v/>
          </cell>
          <cell r="L37">
            <v>1110580</v>
          </cell>
          <cell r="M37">
            <v>111058</v>
          </cell>
          <cell r="N37">
            <v>1221638</v>
          </cell>
          <cell r="O37" t="str">
            <v>20220128</v>
          </cell>
          <cell r="Q37">
            <v>1221638</v>
          </cell>
        </row>
        <row r="38">
          <cell r="J38" t="str">
            <v>Sampling services fee - Auto</v>
          </cell>
          <cell r="K38" t="str">
            <v>202112 Auto Deduct</v>
          </cell>
          <cell r="L38">
            <v>-33317</v>
          </cell>
          <cell r="M38">
            <v>-3332</v>
          </cell>
          <cell r="N38">
            <v>-36649</v>
          </cell>
          <cell r="O38" t="str">
            <v>20220110</v>
          </cell>
          <cell r="P38" t="str">
            <v>chưa nhận hóa đơn</v>
          </cell>
          <cell r="Q38">
            <v>0</v>
          </cell>
        </row>
        <row r="39">
          <cell r="J39" t="str">
            <v>Basic discount - Auto</v>
          </cell>
          <cell r="K39" t="str">
            <v>202112 Auto Deduct</v>
          </cell>
          <cell r="L39">
            <v>-111058</v>
          </cell>
          <cell r="M39">
            <v>-11106</v>
          </cell>
          <cell r="N39">
            <v>-122164</v>
          </cell>
          <cell r="O39" t="str">
            <v>20220110</v>
          </cell>
          <cell r="P39" t="str">
            <v>NCC sẽ xuất hóa đơn bổ sung</v>
          </cell>
          <cell r="Q39">
            <v>0</v>
          </cell>
        </row>
        <row r="40">
          <cell r="I40">
            <v>2340</v>
          </cell>
          <cell r="J40" t="str">
            <v/>
          </cell>
          <cell r="K40" t="str">
            <v/>
          </cell>
          <cell r="L40">
            <v>1110580</v>
          </cell>
          <cell r="M40">
            <v>111058</v>
          </cell>
          <cell r="N40">
            <v>1221638</v>
          </cell>
          <cell r="O40" t="str">
            <v>20220110</v>
          </cell>
          <cell r="Q40">
            <v>1221638</v>
          </cell>
        </row>
        <row r="41">
          <cell r="J41" t="str">
            <v>Anniversary Support fee - Manual</v>
          </cell>
          <cell r="K41" t="str">
            <v>PHI HO TRO SINH NHAT 2021</v>
          </cell>
          <cell r="L41">
            <v>-1500000</v>
          </cell>
          <cell r="M41">
            <v>-150000</v>
          </cell>
          <cell r="N41">
            <v>-1650000</v>
          </cell>
          <cell r="O41" t="str">
            <v>20220110</v>
          </cell>
          <cell r="P41" t="str">
            <v>chưa nhận hóa đơn</v>
          </cell>
          <cell r="Q41">
            <v>0</v>
          </cell>
        </row>
        <row r="42">
          <cell r="J42" t="str">
            <v>Sampling services fee - Auto</v>
          </cell>
          <cell r="K42" t="str">
            <v>202112 Auto Deduct</v>
          </cell>
          <cell r="L42">
            <v>-32162</v>
          </cell>
          <cell r="M42">
            <v>-3216</v>
          </cell>
          <cell r="N42">
            <v>-35378</v>
          </cell>
          <cell r="O42" t="str">
            <v>20220110</v>
          </cell>
          <cell r="P42" t="str">
            <v>chưa nhận hóa đơn</v>
          </cell>
          <cell r="Q42">
            <v>0</v>
          </cell>
        </row>
        <row r="43">
          <cell r="J43" t="str">
            <v>Basic discount - Auto</v>
          </cell>
          <cell r="K43" t="str">
            <v>202112 Auto Deduct</v>
          </cell>
          <cell r="L43">
            <v>-107205</v>
          </cell>
          <cell r="M43">
            <v>-10721</v>
          </cell>
          <cell r="N43">
            <v>-117926</v>
          </cell>
          <cell r="O43" t="str">
            <v>20220110</v>
          </cell>
          <cell r="P43" t="str">
            <v>NCC sẽ xuất hóa đơn bổ sung</v>
          </cell>
          <cell r="Q43">
            <v>0</v>
          </cell>
        </row>
        <row r="44">
          <cell r="I44">
            <v>3756</v>
          </cell>
          <cell r="J44" t="str">
            <v/>
          </cell>
          <cell r="K44" t="str">
            <v/>
          </cell>
          <cell r="L44">
            <v>2144100</v>
          </cell>
          <cell r="M44">
            <v>214410</v>
          </cell>
          <cell r="N44">
            <v>2358510</v>
          </cell>
          <cell r="O44" t="str">
            <v>20220128</v>
          </cell>
          <cell r="Q44">
            <v>2358510</v>
          </cell>
        </row>
        <row r="45">
          <cell r="J45" t="str">
            <v>Sale services fee - Auto</v>
          </cell>
          <cell r="K45" t="str">
            <v>202112 Auto Deduct</v>
          </cell>
          <cell r="L45">
            <v>-107205</v>
          </cell>
          <cell r="M45">
            <v>-10721</v>
          </cell>
          <cell r="N45">
            <v>-117926</v>
          </cell>
          <cell r="O45" t="str">
            <v>20220110</v>
          </cell>
          <cell r="P45" t="str">
            <v>chưa nhận hóa đơn</v>
          </cell>
          <cell r="Q45">
            <v>0</v>
          </cell>
        </row>
        <row r="46">
          <cell r="I46">
            <v>6528</v>
          </cell>
          <cell r="J46" t="str">
            <v/>
          </cell>
          <cell r="K46" t="str">
            <v/>
          </cell>
          <cell r="L46">
            <v>595330</v>
          </cell>
          <cell r="M46">
            <v>59533</v>
          </cell>
          <cell r="N46">
            <v>654863</v>
          </cell>
          <cell r="O46" t="str">
            <v>20220228</v>
          </cell>
          <cell r="Q46">
            <v>654863</v>
          </cell>
        </row>
        <row r="47">
          <cell r="J47" t="str">
            <v>Basic discount - Auto</v>
          </cell>
          <cell r="K47" t="str">
            <v>202201 Auto Deduct</v>
          </cell>
          <cell r="L47">
            <v>-83346</v>
          </cell>
          <cell r="M47">
            <v>-8335</v>
          </cell>
          <cell r="N47">
            <v>-91681</v>
          </cell>
          <cell r="O47" t="str">
            <v>20220228</v>
          </cell>
          <cell r="P47" t="str">
            <v>NCC sẽ xuất hóa đơn bổ sung</v>
          </cell>
          <cell r="Q47">
            <v>0</v>
          </cell>
        </row>
        <row r="48">
          <cell r="J48" t="str">
            <v>Sale services fee - Auto</v>
          </cell>
          <cell r="K48" t="str">
            <v>202201 Auto Deduct</v>
          </cell>
          <cell r="L48">
            <v>-83346</v>
          </cell>
          <cell r="M48">
            <v>-8335</v>
          </cell>
          <cell r="N48">
            <v>-91681</v>
          </cell>
          <cell r="O48" t="str">
            <v>20220228</v>
          </cell>
          <cell r="P48" t="str">
            <v>chưa nhận hóa đơn</v>
          </cell>
          <cell r="Q48">
            <v>0</v>
          </cell>
        </row>
        <row r="49">
          <cell r="J49" t="str">
            <v>Sampling services fee - Auto</v>
          </cell>
          <cell r="K49" t="str">
            <v>202201 Auto Deduct</v>
          </cell>
          <cell r="L49">
            <v>-25004</v>
          </cell>
          <cell r="M49">
            <v>-2500</v>
          </cell>
          <cell r="N49">
            <v>-27504</v>
          </cell>
          <cell r="O49" t="str">
            <v>20220228</v>
          </cell>
          <cell r="P49" t="str">
            <v>chưa nhận hóa đơn</v>
          </cell>
          <cell r="Q49">
            <v>0</v>
          </cell>
        </row>
        <row r="50">
          <cell r="I50">
            <v>7476</v>
          </cell>
          <cell r="J50" t="str">
            <v/>
          </cell>
          <cell r="K50" t="str">
            <v/>
          </cell>
          <cell r="L50">
            <v>10715900</v>
          </cell>
          <cell r="M50">
            <v>1071590</v>
          </cell>
          <cell r="N50">
            <v>11787490</v>
          </cell>
          <cell r="O50" t="str">
            <v>20220228</v>
          </cell>
          <cell r="Q50">
            <v>11787490</v>
          </cell>
        </row>
        <row r="51">
          <cell r="J51" t="str">
            <v>Sale services fee - Auto</v>
          </cell>
          <cell r="K51" t="str">
            <v>202201 Auto Deduct</v>
          </cell>
          <cell r="L51">
            <v>-1247408</v>
          </cell>
          <cell r="M51">
            <v>-124741</v>
          </cell>
          <cell r="N51">
            <v>-1372149</v>
          </cell>
          <cell r="O51" t="str">
            <v>20220228</v>
          </cell>
          <cell r="P51" t="str">
            <v>chưa nhận hóa đơn</v>
          </cell>
          <cell r="Q51">
            <v>0</v>
          </cell>
        </row>
        <row r="52">
          <cell r="J52" t="str">
            <v>Distribution Cost -Manual</v>
          </cell>
          <cell r="K52" t="str">
            <v>PHI VAN CHUYEN THANG 12.2021 - HANG LANH</v>
          </cell>
          <cell r="L52">
            <v>-185820</v>
          </cell>
          <cell r="M52">
            <v>-18582</v>
          </cell>
          <cell r="N52">
            <v>-204402</v>
          </cell>
          <cell r="O52" t="str">
            <v>20220228</v>
          </cell>
          <cell r="P52" t="str">
            <v>chưa nhận hóa đơn</v>
          </cell>
          <cell r="Q52">
            <v>0</v>
          </cell>
        </row>
        <row r="53">
          <cell r="I53">
            <v>5738</v>
          </cell>
          <cell r="J53" t="str">
            <v/>
          </cell>
          <cell r="K53" t="str">
            <v/>
          </cell>
          <cell r="L53">
            <v>3394065</v>
          </cell>
          <cell r="M53">
            <v>339407</v>
          </cell>
          <cell r="N53">
            <v>3733472</v>
          </cell>
          <cell r="O53" t="str">
            <v>20220210</v>
          </cell>
          <cell r="Q53">
            <v>3733472</v>
          </cell>
        </row>
        <row r="54">
          <cell r="J54" t="str">
            <v>Basic discount - Auto</v>
          </cell>
          <cell r="K54" t="str">
            <v>202201 Auto Deduct</v>
          </cell>
          <cell r="L54">
            <v>-1247408</v>
          </cell>
          <cell r="M54">
            <v>-124741</v>
          </cell>
          <cell r="N54">
            <v>-1372149</v>
          </cell>
          <cell r="O54" t="str">
            <v>20220228</v>
          </cell>
          <cell r="P54" t="str">
            <v>NCC sẽ xuất hóa đơn bổ sung</v>
          </cell>
          <cell r="Q54">
            <v>0</v>
          </cell>
        </row>
        <row r="55">
          <cell r="I55">
            <v>4514</v>
          </cell>
          <cell r="J55" t="str">
            <v/>
          </cell>
          <cell r="K55" t="str">
            <v/>
          </cell>
          <cell r="L55">
            <v>3394065</v>
          </cell>
          <cell r="M55">
            <v>339407</v>
          </cell>
          <cell r="N55">
            <v>3733472</v>
          </cell>
          <cell r="O55" t="str">
            <v>20220210</v>
          </cell>
          <cell r="Q55">
            <v>3733472</v>
          </cell>
        </row>
        <row r="56">
          <cell r="I56">
            <v>6553</v>
          </cell>
          <cell r="J56" t="str">
            <v/>
          </cell>
          <cell r="K56" t="str">
            <v/>
          </cell>
          <cell r="L56">
            <v>5656775</v>
          </cell>
          <cell r="M56">
            <v>565678</v>
          </cell>
          <cell r="N56">
            <v>6222453</v>
          </cell>
          <cell r="O56" t="str">
            <v>20220228</v>
          </cell>
          <cell r="Q56">
            <v>6222453</v>
          </cell>
        </row>
        <row r="57">
          <cell r="I57">
            <v>7475</v>
          </cell>
          <cell r="J57" t="str">
            <v/>
          </cell>
          <cell r="K57" t="str">
            <v/>
          </cell>
          <cell r="L57">
            <v>2143180</v>
          </cell>
          <cell r="M57">
            <v>214318</v>
          </cell>
          <cell r="N57">
            <v>2357498</v>
          </cell>
          <cell r="O57" t="str">
            <v>20220228</v>
          </cell>
          <cell r="Q57">
            <v>2357498</v>
          </cell>
        </row>
        <row r="58">
          <cell r="J58" t="str">
            <v>Sampling services fee - Auto</v>
          </cell>
          <cell r="K58" t="str">
            <v>202201 Auto Deduct</v>
          </cell>
          <cell r="L58">
            <v>-374222</v>
          </cell>
          <cell r="M58">
            <v>-37422</v>
          </cell>
          <cell r="N58">
            <v>-411644</v>
          </cell>
          <cell r="O58" t="str">
            <v>20220228</v>
          </cell>
          <cell r="P58" t="str">
            <v>chưa nhận hóa đơn</v>
          </cell>
          <cell r="Q58">
            <v>0</v>
          </cell>
        </row>
        <row r="59">
          <cell r="I59">
            <v>5496</v>
          </cell>
          <cell r="J59" t="str">
            <v/>
          </cell>
          <cell r="K59" t="str">
            <v/>
          </cell>
          <cell r="L59">
            <v>1887980</v>
          </cell>
          <cell r="M59">
            <v>188798</v>
          </cell>
          <cell r="N59">
            <v>2076778</v>
          </cell>
          <cell r="O59" t="str">
            <v>20220228</v>
          </cell>
          <cell r="Q59">
            <v>2076778</v>
          </cell>
        </row>
        <row r="60">
          <cell r="I60">
            <v>4712</v>
          </cell>
          <cell r="J60" t="str">
            <v/>
          </cell>
          <cell r="K60" t="str">
            <v/>
          </cell>
          <cell r="L60">
            <v>3947845</v>
          </cell>
          <cell r="M60">
            <v>394785</v>
          </cell>
          <cell r="N60">
            <v>4342630</v>
          </cell>
          <cell r="O60" t="str">
            <v>20220210</v>
          </cell>
          <cell r="Q60">
            <v>4342630</v>
          </cell>
        </row>
        <row r="61">
          <cell r="J61" t="str">
            <v>Basic discount - Auto</v>
          </cell>
          <cell r="K61" t="str">
            <v>202201 Auto Deduct</v>
          </cell>
          <cell r="L61">
            <v>-1811974</v>
          </cell>
          <cell r="M61">
            <v>-181197</v>
          </cell>
          <cell r="N61">
            <v>-1993171</v>
          </cell>
          <cell r="O61" t="str">
            <v>20220228</v>
          </cell>
          <cell r="P61" t="str">
            <v>NCC sẽ xuất hóa đơn bổ sung</v>
          </cell>
          <cell r="Q61">
            <v>0</v>
          </cell>
        </row>
        <row r="62">
          <cell r="J62" t="str">
            <v>Sampling services fee - Auto</v>
          </cell>
          <cell r="K62" t="str">
            <v>202201 Auto Deduct</v>
          </cell>
          <cell r="L62">
            <v>-543592</v>
          </cell>
          <cell r="M62">
            <v>-54359</v>
          </cell>
          <cell r="N62">
            <v>-597951</v>
          </cell>
          <cell r="O62" t="str">
            <v>20220228</v>
          </cell>
          <cell r="P62" t="str">
            <v>chưa nhận hóa đơn</v>
          </cell>
          <cell r="Q62">
            <v>0</v>
          </cell>
        </row>
        <row r="63">
          <cell r="J63" t="str">
            <v>Sale services fee - Auto</v>
          </cell>
          <cell r="K63" t="str">
            <v>202201 Auto Deduct</v>
          </cell>
          <cell r="L63">
            <v>-1811974</v>
          </cell>
          <cell r="M63">
            <v>-181197</v>
          </cell>
          <cell r="N63">
            <v>-1993171</v>
          </cell>
          <cell r="O63" t="str">
            <v>20220228</v>
          </cell>
          <cell r="P63" t="str">
            <v>chưa nhận hóa đơn</v>
          </cell>
          <cell r="Q63">
            <v>0</v>
          </cell>
        </row>
        <row r="64">
          <cell r="I64">
            <v>7702</v>
          </cell>
          <cell r="J64" t="str">
            <v/>
          </cell>
          <cell r="K64" t="str">
            <v/>
          </cell>
          <cell r="L64">
            <v>25089530</v>
          </cell>
          <cell r="M64">
            <v>2508953</v>
          </cell>
          <cell r="N64">
            <v>27598483</v>
          </cell>
          <cell r="O64" t="str">
            <v>20220228</v>
          </cell>
          <cell r="Q64">
            <v>27598483</v>
          </cell>
        </row>
        <row r="65">
          <cell r="I65">
            <v>6532</v>
          </cell>
          <cell r="J65" t="str">
            <v/>
          </cell>
          <cell r="K65" t="str">
            <v/>
          </cell>
          <cell r="L65">
            <v>5792000</v>
          </cell>
          <cell r="M65">
            <v>579200</v>
          </cell>
          <cell r="N65">
            <v>6371200</v>
          </cell>
          <cell r="O65" t="str">
            <v>20220228</v>
          </cell>
          <cell r="Q65">
            <v>6371200</v>
          </cell>
        </row>
        <row r="66">
          <cell r="I66">
            <v>5642</v>
          </cell>
          <cell r="J66" t="str">
            <v/>
          </cell>
          <cell r="K66" t="str">
            <v/>
          </cell>
          <cell r="L66">
            <v>1887980</v>
          </cell>
          <cell r="M66">
            <v>188798</v>
          </cell>
          <cell r="N66">
            <v>2076778</v>
          </cell>
          <cell r="O66" t="str">
            <v>20220210</v>
          </cell>
          <cell r="Q66">
            <v>2076778</v>
          </cell>
        </row>
        <row r="67">
          <cell r="J67" t="str">
            <v>Basic discount - Auto</v>
          </cell>
          <cell r="K67" t="str">
            <v>202201 Auto Deduct</v>
          </cell>
          <cell r="L67">
            <v>-1420075</v>
          </cell>
          <cell r="M67">
            <v>-142008</v>
          </cell>
          <cell r="N67">
            <v>-1562083</v>
          </cell>
          <cell r="O67" t="str">
            <v>20220228</v>
          </cell>
          <cell r="P67" t="str">
            <v>NCC sẽ xuất hóa đơn bổ sung</v>
          </cell>
          <cell r="Q67">
            <v>0</v>
          </cell>
        </row>
        <row r="68">
          <cell r="J68" t="str">
            <v>Distribution Cost -Manual</v>
          </cell>
          <cell r="K68" t="str">
            <v>PHI VAN CHUYEN THANG 12.2021 - HANG LANH</v>
          </cell>
          <cell r="L68">
            <v>-157330</v>
          </cell>
          <cell r="M68">
            <v>-15733</v>
          </cell>
          <cell r="N68">
            <v>-173063</v>
          </cell>
          <cell r="O68" t="str">
            <v>20220228</v>
          </cell>
          <cell r="P68" t="str">
            <v>chưa nhận hóa đơn</v>
          </cell>
          <cell r="Q68">
            <v>0</v>
          </cell>
        </row>
        <row r="69">
          <cell r="I69">
            <v>5275</v>
          </cell>
          <cell r="J69" t="str">
            <v/>
          </cell>
          <cell r="K69" t="str">
            <v/>
          </cell>
          <cell r="L69">
            <v>1190660</v>
          </cell>
          <cell r="M69">
            <v>119066</v>
          </cell>
          <cell r="N69">
            <v>1309726</v>
          </cell>
          <cell r="O69" t="str">
            <v>20220210</v>
          </cell>
          <cell r="Q69">
            <v>1309726</v>
          </cell>
        </row>
        <row r="70">
          <cell r="I70">
            <v>6015</v>
          </cell>
          <cell r="J70" t="str">
            <v/>
          </cell>
          <cell r="K70" t="str">
            <v/>
          </cell>
          <cell r="L70">
            <v>1190660</v>
          </cell>
          <cell r="M70">
            <v>119066</v>
          </cell>
          <cell r="N70">
            <v>1309726</v>
          </cell>
          <cell r="O70" t="str">
            <v>20220228</v>
          </cell>
          <cell r="Q70">
            <v>1309726</v>
          </cell>
        </row>
        <row r="71">
          <cell r="J71" t="str">
            <v>Sale services fee - Auto</v>
          </cell>
          <cell r="K71" t="str">
            <v>202201 Auto Deduct</v>
          </cell>
          <cell r="L71">
            <v>-1420075</v>
          </cell>
          <cell r="M71">
            <v>-142008</v>
          </cell>
          <cell r="N71">
            <v>-1562083</v>
          </cell>
          <cell r="O71" t="str">
            <v>20220228</v>
          </cell>
          <cell r="P71" t="str">
            <v>chưa nhận hóa đơn</v>
          </cell>
          <cell r="Q71">
            <v>0</v>
          </cell>
        </row>
        <row r="72">
          <cell r="J72" t="str">
            <v>Sampling services fee - Auto</v>
          </cell>
          <cell r="K72" t="str">
            <v>202201 Auto Deduct</v>
          </cell>
          <cell r="L72">
            <v>-426023</v>
          </cell>
          <cell r="M72">
            <v>-42602</v>
          </cell>
          <cell r="N72">
            <v>-468625</v>
          </cell>
          <cell r="O72" t="str">
            <v>20220228</v>
          </cell>
          <cell r="P72" t="str">
            <v>chưa nhận hóa đơn</v>
          </cell>
          <cell r="Q72">
            <v>0</v>
          </cell>
        </row>
        <row r="73">
          <cell r="J73" t="str">
            <v>Sale services fee - Auto</v>
          </cell>
          <cell r="K73" t="str">
            <v>202201 Auto Deduct</v>
          </cell>
          <cell r="L73">
            <v>-846416</v>
          </cell>
          <cell r="M73">
            <v>-84642</v>
          </cell>
          <cell r="N73">
            <v>-931058</v>
          </cell>
          <cell r="O73" t="str">
            <v>20220228</v>
          </cell>
          <cell r="P73" t="str">
            <v>chưa nhận hóa đơn</v>
          </cell>
          <cell r="Q73">
            <v>0</v>
          </cell>
        </row>
        <row r="74">
          <cell r="J74" t="str">
            <v>Basic discount - Auto</v>
          </cell>
          <cell r="K74" t="str">
            <v>202201 Auto Deduct</v>
          </cell>
          <cell r="L74">
            <v>-846416</v>
          </cell>
          <cell r="M74">
            <v>-84642</v>
          </cell>
          <cell r="N74">
            <v>-931058</v>
          </cell>
          <cell r="O74" t="str">
            <v>20220228</v>
          </cell>
          <cell r="P74" t="str">
            <v>NCC sẽ xuất hóa đơn bổ sung</v>
          </cell>
          <cell r="Q74">
            <v>0</v>
          </cell>
        </row>
        <row r="75">
          <cell r="J75" t="str">
            <v>Sampling services fee - Auto</v>
          </cell>
          <cell r="K75" t="str">
            <v>202201 Auto Deduct</v>
          </cell>
          <cell r="L75">
            <v>-253925</v>
          </cell>
          <cell r="M75">
            <v>-25393</v>
          </cell>
          <cell r="N75">
            <v>-279318</v>
          </cell>
          <cell r="O75" t="str">
            <v>20220228</v>
          </cell>
          <cell r="P75" t="str">
            <v>chưa nhận hóa đơn</v>
          </cell>
          <cell r="Q75">
            <v>0</v>
          </cell>
        </row>
        <row r="76">
          <cell r="I76">
            <v>6889</v>
          </cell>
          <cell r="J76" t="str">
            <v/>
          </cell>
          <cell r="K76" t="str">
            <v/>
          </cell>
          <cell r="L76">
            <v>1544045</v>
          </cell>
          <cell r="M76">
            <v>154405</v>
          </cell>
          <cell r="N76">
            <v>1698450</v>
          </cell>
          <cell r="O76" t="str">
            <v>20220228</v>
          </cell>
          <cell r="Q76">
            <v>1698450</v>
          </cell>
        </row>
        <row r="77">
          <cell r="I77">
            <v>6257</v>
          </cell>
          <cell r="J77" t="str">
            <v/>
          </cell>
          <cell r="K77" t="str">
            <v/>
          </cell>
          <cell r="L77">
            <v>2016040</v>
          </cell>
          <cell r="M77">
            <v>201604</v>
          </cell>
          <cell r="N77">
            <v>2217644</v>
          </cell>
          <cell r="O77" t="str">
            <v>20220228</v>
          </cell>
          <cell r="Q77">
            <v>2217644</v>
          </cell>
        </row>
        <row r="78">
          <cell r="I78">
            <v>5619</v>
          </cell>
          <cell r="J78" t="str">
            <v/>
          </cell>
          <cell r="K78" t="str">
            <v/>
          </cell>
          <cell r="L78">
            <v>471995</v>
          </cell>
          <cell r="M78">
            <v>47200</v>
          </cell>
          <cell r="N78">
            <v>519195</v>
          </cell>
          <cell r="O78" t="str">
            <v>20220210</v>
          </cell>
          <cell r="Q78">
            <v>519195</v>
          </cell>
        </row>
        <row r="79">
          <cell r="J79" t="str">
            <v>Sampling services fee - Auto</v>
          </cell>
          <cell r="K79" t="str">
            <v>202201 Auto Deduct</v>
          </cell>
          <cell r="L79">
            <v>-33941</v>
          </cell>
          <cell r="M79">
            <v>-3394</v>
          </cell>
          <cell r="N79">
            <v>-37335</v>
          </cell>
          <cell r="O79" t="str">
            <v>20220228</v>
          </cell>
          <cell r="P79" t="str">
            <v>chưa nhận hóa đơn</v>
          </cell>
          <cell r="Q79">
            <v>0</v>
          </cell>
        </row>
        <row r="80">
          <cell r="J80" t="str">
            <v>Basic discount - Auto</v>
          </cell>
          <cell r="K80" t="str">
            <v>202201 Auto Deduct</v>
          </cell>
          <cell r="L80">
            <v>-113136</v>
          </cell>
          <cell r="M80">
            <v>-11314</v>
          </cell>
          <cell r="N80">
            <v>-124450</v>
          </cell>
          <cell r="O80" t="str">
            <v>20220228</v>
          </cell>
          <cell r="P80" t="str">
            <v>NCC sẽ xuất hóa đơn bổ sung</v>
          </cell>
          <cell r="Q80">
            <v>0</v>
          </cell>
        </row>
        <row r="81">
          <cell r="I81">
            <v>6865</v>
          </cell>
          <cell r="J81" t="str">
            <v/>
          </cell>
          <cell r="K81" t="str">
            <v/>
          </cell>
          <cell r="L81">
            <v>2262710</v>
          </cell>
          <cell r="M81">
            <v>226271</v>
          </cell>
          <cell r="N81">
            <v>2488981</v>
          </cell>
          <cell r="O81" t="str">
            <v>20220228</v>
          </cell>
          <cell r="Q81">
            <v>2488981</v>
          </cell>
        </row>
        <row r="82">
          <cell r="J82" t="str">
            <v>Sale services fee - Auto</v>
          </cell>
          <cell r="K82" t="str">
            <v>202201 Auto Deduct</v>
          </cell>
          <cell r="L82">
            <v>-113136</v>
          </cell>
          <cell r="M82">
            <v>-11314</v>
          </cell>
          <cell r="N82">
            <v>-124450</v>
          </cell>
          <cell r="O82" t="str">
            <v>20220228</v>
          </cell>
          <cell r="P82" t="str">
            <v>chưa nhận hóa đơn</v>
          </cell>
          <cell r="Q82">
            <v>0</v>
          </cell>
        </row>
        <row r="83">
          <cell r="I83">
            <v>6690</v>
          </cell>
          <cell r="J83" t="str">
            <v/>
          </cell>
          <cell r="K83" t="str">
            <v/>
          </cell>
          <cell r="L83">
            <v>471995</v>
          </cell>
          <cell r="M83">
            <v>47200</v>
          </cell>
          <cell r="N83">
            <v>519195</v>
          </cell>
          <cell r="O83" t="str">
            <v>20220228</v>
          </cell>
          <cell r="Q83">
            <v>519195</v>
          </cell>
        </row>
        <row r="84">
          <cell r="J84" t="str">
            <v>Sale services fee - Auto</v>
          </cell>
          <cell r="K84" t="str">
            <v>202201 Auto Deduct</v>
          </cell>
          <cell r="L84">
            <v>-312350</v>
          </cell>
          <cell r="M84">
            <v>-31235</v>
          </cell>
          <cell r="N84">
            <v>-343585</v>
          </cell>
          <cell r="O84" t="str">
            <v>20220228</v>
          </cell>
          <cell r="P84" t="str">
            <v>chưa nhận hóa đơn</v>
          </cell>
          <cell r="Q84">
            <v>0</v>
          </cell>
        </row>
        <row r="85">
          <cell r="J85" t="str">
            <v>Basic discount - Auto</v>
          </cell>
          <cell r="K85" t="str">
            <v>202201 Auto Deduct</v>
          </cell>
          <cell r="L85">
            <v>-312350</v>
          </cell>
          <cell r="M85">
            <v>-31235</v>
          </cell>
          <cell r="N85">
            <v>-343585</v>
          </cell>
          <cell r="O85" t="str">
            <v>20220228</v>
          </cell>
          <cell r="P85" t="str">
            <v>NCC sẽ xuất hóa đơn bổ sung</v>
          </cell>
          <cell r="Q85">
            <v>0</v>
          </cell>
        </row>
        <row r="86">
          <cell r="I86">
            <v>6426</v>
          </cell>
          <cell r="J86" t="str">
            <v/>
          </cell>
          <cell r="K86" t="str">
            <v/>
          </cell>
          <cell r="L86">
            <v>943990</v>
          </cell>
          <cell r="M86">
            <v>94399</v>
          </cell>
          <cell r="N86">
            <v>1038389</v>
          </cell>
          <cell r="O86" t="str">
            <v>20220228</v>
          </cell>
          <cell r="Q86">
            <v>1038389</v>
          </cell>
        </row>
        <row r="87">
          <cell r="I87">
            <v>4896</v>
          </cell>
          <cell r="J87" t="str">
            <v/>
          </cell>
          <cell r="K87" t="str">
            <v/>
          </cell>
          <cell r="L87">
            <v>1110580</v>
          </cell>
          <cell r="M87">
            <v>111058</v>
          </cell>
          <cell r="N87">
            <v>1221638</v>
          </cell>
          <cell r="O87" t="str">
            <v>20220210</v>
          </cell>
          <cell r="Q87">
            <v>1221638</v>
          </cell>
        </row>
        <row r="88">
          <cell r="I88">
            <v>7168</v>
          </cell>
          <cell r="J88" t="str">
            <v/>
          </cell>
          <cell r="K88" t="str">
            <v/>
          </cell>
          <cell r="L88">
            <v>943990</v>
          </cell>
          <cell r="M88">
            <v>94399</v>
          </cell>
          <cell r="N88">
            <v>1038389</v>
          </cell>
          <cell r="O88" t="str">
            <v>20220228</v>
          </cell>
          <cell r="Q88">
            <v>1038389</v>
          </cell>
        </row>
        <row r="89">
          <cell r="J89" t="str">
            <v>Sampling services fee - Auto</v>
          </cell>
          <cell r="K89" t="str">
            <v>202201 Auto Deduct</v>
          </cell>
          <cell r="L89">
            <v>-93705</v>
          </cell>
          <cell r="M89">
            <v>-9371</v>
          </cell>
          <cell r="N89">
            <v>-103076</v>
          </cell>
          <cell r="O89" t="str">
            <v>20220228</v>
          </cell>
          <cell r="P89" t="str">
            <v>chưa nhận hóa đơn</v>
          </cell>
          <cell r="Q89">
            <v>0</v>
          </cell>
        </row>
        <row r="90">
          <cell r="J90" t="str">
            <v>Sampling services fee - Auto</v>
          </cell>
          <cell r="K90" t="str">
            <v>202201 Auto Deduct</v>
          </cell>
          <cell r="L90">
            <v>-160808</v>
          </cell>
          <cell r="M90">
            <v>-16081</v>
          </cell>
          <cell r="N90">
            <v>-176889</v>
          </cell>
          <cell r="O90" t="str">
            <v>20220228</v>
          </cell>
          <cell r="P90" t="str">
            <v>chưa nhận hóa đơn</v>
          </cell>
          <cell r="Q90">
            <v>0</v>
          </cell>
        </row>
        <row r="91">
          <cell r="J91" t="str">
            <v>Sale services fee - Auto</v>
          </cell>
          <cell r="K91" t="str">
            <v>202201 Auto Deduct</v>
          </cell>
          <cell r="L91">
            <v>-536025</v>
          </cell>
          <cell r="M91">
            <v>-53603</v>
          </cell>
          <cell r="N91">
            <v>-589628</v>
          </cell>
          <cell r="O91" t="str">
            <v>20220228</v>
          </cell>
          <cell r="P91" t="str">
            <v>chưa nhận hóa đơn</v>
          </cell>
          <cell r="Q91">
            <v>0</v>
          </cell>
        </row>
        <row r="92">
          <cell r="J92" t="str">
            <v>Basic discount - Auto</v>
          </cell>
          <cell r="K92" t="str">
            <v>202201 Auto Deduct</v>
          </cell>
          <cell r="L92">
            <v>-536025</v>
          </cell>
          <cell r="M92">
            <v>-53603</v>
          </cell>
          <cell r="N92">
            <v>-589628</v>
          </cell>
          <cell r="O92" t="str">
            <v>20220228</v>
          </cell>
          <cell r="P92" t="str">
            <v>NCC sẽ xuất hóa đơn bổ sung</v>
          </cell>
          <cell r="Q92">
            <v>0</v>
          </cell>
        </row>
        <row r="93">
          <cell r="I93" t="str">
            <v>6269a</v>
          </cell>
          <cell r="J93" t="str">
            <v/>
          </cell>
          <cell r="K93" t="str">
            <v/>
          </cell>
          <cell r="L93">
            <v>2144100</v>
          </cell>
          <cell r="M93">
            <v>214410</v>
          </cell>
          <cell r="N93">
            <v>2358510</v>
          </cell>
          <cell r="O93" t="str">
            <v>20220228</v>
          </cell>
          <cell r="Q93">
            <v>2358510</v>
          </cell>
        </row>
        <row r="94">
          <cell r="J94" t="str">
            <v>Sale services fee - Auto</v>
          </cell>
          <cell r="K94" t="str">
            <v>202202 Auto Deduct</v>
          </cell>
          <cell r="L94">
            <v>-89300</v>
          </cell>
          <cell r="M94">
            <v>-7144</v>
          </cell>
          <cell r="N94">
            <v>-96444</v>
          </cell>
          <cell r="O94" t="str">
            <v>20220315</v>
          </cell>
          <cell r="P94" t="str">
            <v>chưa nhận hóa đơn</v>
          </cell>
          <cell r="Q94">
            <v>0</v>
          </cell>
        </row>
        <row r="95">
          <cell r="J95" t="str">
            <v>Basic discount - Auto</v>
          </cell>
          <cell r="K95" t="str">
            <v>202202 Auto Deduct</v>
          </cell>
          <cell r="L95">
            <v>-89300</v>
          </cell>
          <cell r="M95">
            <v>-8930</v>
          </cell>
          <cell r="N95">
            <v>-98230</v>
          </cell>
          <cell r="O95" t="str">
            <v>20220315</v>
          </cell>
          <cell r="P95" t="str">
            <v>NCC sẽ xuất hóa đơn bổ sung</v>
          </cell>
          <cell r="Q95">
            <v>0</v>
          </cell>
        </row>
        <row r="96">
          <cell r="J96" t="str">
            <v>Rebate Volume - Manual(10%)</v>
          </cell>
          <cell r="K96" t="str">
            <v>CHIET KHAU THEO D.SO NAM 2021 DS: 36,263,826 VND TY LE: 2.00%</v>
          </cell>
          <cell r="L96">
            <v>-725277</v>
          </cell>
          <cell r="M96">
            <v>-72528</v>
          </cell>
          <cell r="N96">
            <v>-797805</v>
          </cell>
          <cell r="O96" t="str">
            <v>20220315</v>
          </cell>
          <cell r="P96" t="str">
            <v>NCC sẽ xuất hóa đơn bổ sung</v>
          </cell>
          <cell r="Q96">
            <v>0</v>
          </cell>
        </row>
        <row r="97">
          <cell r="J97" t="str">
            <v>Sampling services fee - Auto</v>
          </cell>
          <cell r="K97" t="str">
            <v>202202 Auto Deduct</v>
          </cell>
          <cell r="L97">
            <v>-26790</v>
          </cell>
          <cell r="M97">
            <v>-2143</v>
          </cell>
          <cell r="N97">
            <v>-28933</v>
          </cell>
          <cell r="O97" t="str">
            <v>20220315</v>
          </cell>
          <cell r="P97" t="str">
            <v>chưa nhận hóa đơn</v>
          </cell>
          <cell r="Q97">
            <v>0</v>
          </cell>
        </row>
        <row r="98">
          <cell r="I98">
            <v>10281</v>
          </cell>
          <cell r="J98" t="str">
            <v/>
          </cell>
          <cell r="K98" t="str">
            <v/>
          </cell>
          <cell r="L98">
            <v>1071590</v>
          </cell>
          <cell r="M98">
            <v>107159</v>
          </cell>
          <cell r="N98">
            <v>1178749</v>
          </cell>
          <cell r="O98" t="str">
            <v>20220315</v>
          </cell>
          <cell r="Q98">
            <v>1178749</v>
          </cell>
        </row>
        <row r="99">
          <cell r="J99" t="str">
            <v>Sampling services fee - Auto</v>
          </cell>
          <cell r="K99" t="str">
            <v>202202 Auto Deduct</v>
          </cell>
          <cell r="L99">
            <v>-64309</v>
          </cell>
          <cell r="M99">
            <v>-5145</v>
          </cell>
          <cell r="N99">
            <v>-69454</v>
          </cell>
          <cell r="O99" t="str">
            <v>20220315</v>
          </cell>
          <cell r="P99" t="str">
            <v>chưa nhận hóa đơn</v>
          </cell>
          <cell r="Q99">
            <v>0</v>
          </cell>
        </row>
        <row r="100">
          <cell r="I100">
            <v>10338</v>
          </cell>
          <cell r="J100" t="str">
            <v/>
          </cell>
          <cell r="K100" t="str">
            <v/>
          </cell>
          <cell r="L100">
            <v>3216150</v>
          </cell>
          <cell r="M100">
            <v>321615</v>
          </cell>
          <cell r="N100">
            <v>3537765</v>
          </cell>
          <cell r="O100" t="str">
            <v>20220315</v>
          </cell>
          <cell r="Q100">
            <v>3537765</v>
          </cell>
        </row>
        <row r="101">
          <cell r="I101">
            <v>8666</v>
          </cell>
          <cell r="J101" t="str">
            <v/>
          </cell>
          <cell r="K101" t="str">
            <v/>
          </cell>
          <cell r="L101">
            <v>3216150</v>
          </cell>
          <cell r="M101">
            <v>321615</v>
          </cell>
          <cell r="N101">
            <v>3537765</v>
          </cell>
          <cell r="O101" t="str">
            <v>20220315</v>
          </cell>
          <cell r="Q101">
            <v>3537765</v>
          </cell>
        </row>
        <row r="102">
          <cell r="J102" t="str">
            <v>Basic discount - Auto</v>
          </cell>
          <cell r="K102" t="str">
            <v>202202 Auto Deduct</v>
          </cell>
          <cell r="L102">
            <v>-214364</v>
          </cell>
          <cell r="M102">
            <v>-21436</v>
          </cell>
          <cell r="N102">
            <v>-235800</v>
          </cell>
          <cell r="O102" t="str">
            <v>20220315</v>
          </cell>
          <cell r="P102" t="str">
            <v>NCC sẽ xuất hóa đơn bổ sung</v>
          </cell>
          <cell r="Q102">
            <v>0</v>
          </cell>
        </row>
        <row r="103">
          <cell r="J103" t="str">
            <v>Sale services fee - Auto</v>
          </cell>
          <cell r="K103" t="str">
            <v>202202 Auto Deduct</v>
          </cell>
          <cell r="L103">
            <v>-214364</v>
          </cell>
          <cell r="M103">
            <v>-17149</v>
          </cell>
          <cell r="N103">
            <v>-231513</v>
          </cell>
          <cell r="O103" t="str">
            <v>20220315</v>
          </cell>
          <cell r="P103" t="str">
            <v>chưa nhận hóa đơn</v>
          </cell>
          <cell r="Q103">
            <v>0</v>
          </cell>
        </row>
        <row r="104">
          <cell r="J104" t="str">
            <v>Distribution Cost -Manual</v>
          </cell>
          <cell r="K104" t="str">
            <v>PHI VAN CHUYEN THANG 01.2022 - HANG LANH</v>
          </cell>
          <cell r="L104">
            <v>-498750</v>
          </cell>
          <cell r="M104">
            <v>-49875</v>
          </cell>
          <cell r="N104">
            <v>-548625</v>
          </cell>
          <cell r="O104" t="str">
            <v>20220315</v>
          </cell>
          <cell r="P104" t="str">
            <v>chưa nhận hóa đơn</v>
          </cell>
          <cell r="Q104">
            <v>0</v>
          </cell>
        </row>
        <row r="105">
          <cell r="J105" t="str">
            <v>Rebate Volume - Manual(10%)</v>
          </cell>
          <cell r="K105" t="str">
            <v>CHIET KHAU THEO D.SO NAM 2021 DS: 41,383,415 VND TY LE: 2.00%</v>
          </cell>
          <cell r="L105">
            <v>-827668</v>
          </cell>
          <cell r="M105">
            <v>-82767</v>
          </cell>
          <cell r="N105">
            <v>-910435</v>
          </cell>
          <cell r="O105" t="str">
            <v>20220315</v>
          </cell>
          <cell r="P105" t="str">
            <v>NCC sẽ xuất hóa đơn bổ sung</v>
          </cell>
          <cell r="Q105">
            <v>0</v>
          </cell>
        </row>
        <row r="106">
          <cell r="J106" t="str">
            <v>Sale services fee - Auto</v>
          </cell>
          <cell r="K106" t="str">
            <v>202202 Auto Deduct</v>
          </cell>
          <cell r="L106">
            <v>-109132</v>
          </cell>
          <cell r="M106">
            <v>-8731</v>
          </cell>
          <cell r="N106">
            <v>-117863</v>
          </cell>
          <cell r="O106" t="str">
            <v>20220315</v>
          </cell>
          <cell r="P106" t="str">
            <v>chưa nhận hóa đơn</v>
          </cell>
          <cell r="Q106">
            <v>0</v>
          </cell>
        </row>
        <row r="107">
          <cell r="I107">
            <v>10331</v>
          </cell>
          <cell r="J107" t="str">
            <v/>
          </cell>
          <cell r="K107" t="str">
            <v/>
          </cell>
          <cell r="L107">
            <v>5357950</v>
          </cell>
          <cell r="M107">
            <v>535795</v>
          </cell>
          <cell r="N107">
            <v>5893745</v>
          </cell>
          <cell r="O107" t="str">
            <v>20220315</v>
          </cell>
          <cell r="Q107">
            <v>5893745</v>
          </cell>
        </row>
        <row r="108">
          <cell r="J108" t="str">
            <v>Sampling services fee - Auto</v>
          </cell>
          <cell r="K108" t="str">
            <v>202202 Auto Deduct</v>
          </cell>
          <cell r="L108">
            <v>-32739</v>
          </cell>
          <cell r="M108">
            <v>-2619</v>
          </cell>
          <cell r="N108">
            <v>-35358</v>
          </cell>
          <cell r="O108" t="str">
            <v>20220315</v>
          </cell>
          <cell r="P108" t="str">
            <v>chưa nhận hóa đơn</v>
          </cell>
          <cell r="Q108">
            <v>0</v>
          </cell>
        </row>
        <row r="109">
          <cell r="J109" t="str">
            <v>Rebate Volume - Manual(10%)</v>
          </cell>
          <cell r="K109" t="str">
            <v>CHIET KHAU THEO D.SO NAM 2021 DS: 160,338,896 VND TY LE: 2.00%</v>
          </cell>
          <cell r="L109">
            <v>-3206778</v>
          </cell>
          <cell r="M109">
            <v>-320678</v>
          </cell>
          <cell r="N109">
            <v>-3527456</v>
          </cell>
          <cell r="O109" t="str">
            <v>20220315</v>
          </cell>
          <cell r="P109" t="str">
            <v>NCC sẽ xuất hóa đơn bổ sung</v>
          </cell>
          <cell r="Q109">
            <v>0</v>
          </cell>
        </row>
        <row r="110">
          <cell r="J110" t="str">
            <v>Basic discount - Auto</v>
          </cell>
          <cell r="K110" t="str">
            <v>202202 Auto Deduct</v>
          </cell>
          <cell r="L110">
            <v>-109132</v>
          </cell>
          <cell r="M110">
            <v>-10913</v>
          </cell>
          <cell r="N110">
            <v>-120045</v>
          </cell>
          <cell r="O110" t="str">
            <v>20220315</v>
          </cell>
          <cell r="P110" t="str">
            <v>NCC sẽ xuất hóa đơn bổ sung</v>
          </cell>
          <cell r="Q110">
            <v>0</v>
          </cell>
        </row>
        <row r="111">
          <cell r="J111" t="str">
            <v>Sale services fee - Auto</v>
          </cell>
          <cell r="K111" t="str">
            <v>202202 Auto Deduct</v>
          </cell>
          <cell r="L111">
            <v>-199470</v>
          </cell>
          <cell r="M111">
            <v>-15958</v>
          </cell>
          <cell r="N111">
            <v>-215428</v>
          </cell>
          <cell r="O111" t="str">
            <v>20220315</v>
          </cell>
          <cell r="P111" t="str">
            <v>chưa nhận hóa đơn</v>
          </cell>
          <cell r="Q111">
            <v>0</v>
          </cell>
        </row>
        <row r="112">
          <cell r="J112" t="str">
            <v>Rebate Volume - Manual(10%)</v>
          </cell>
          <cell r="K112" t="str">
            <v>CHIET KHAU THEO D.SO NAM 2021 DS: 33,380,447 VND TY LE: 2.00%</v>
          </cell>
          <cell r="L112">
            <v>-667609</v>
          </cell>
          <cell r="M112">
            <v>-66761</v>
          </cell>
          <cell r="N112">
            <v>-734370</v>
          </cell>
          <cell r="O112" t="str">
            <v>20220315</v>
          </cell>
          <cell r="P112" t="str">
            <v>NCC sẽ xuất hóa đơn bổ sung</v>
          </cell>
          <cell r="Q112">
            <v>0</v>
          </cell>
        </row>
        <row r="113">
          <cell r="I113">
            <v>8665</v>
          </cell>
          <cell r="J113" t="str">
            <v/>
          </cell>
          <cell r="K113" t="str">
            <v/>
          </cell>
          <cell r="L113">
            <v>24650250</v>
          </cell>
          <cell r="M113">
            <v>2465025</v>
          </cell>
          <cell r="N113">
            <v>27115275</v>
          </cell>
          <cell r="O113" t="str">
            <v>20220315</v>
          </cell>
          <cell r="Q113">
            <v>27115275</v>
          </cell>
        </row>
        <row r="114">
          <cell r="I114">
            <v>7675</v>
          </cell>
          <cell r="J114" t="str">
            <v/>
          </cell>
          <cell r="K114" t="str">
            <v/>
          </cell>
          <cell r="L114">
            <v>3751255</v>
          </cell>
          <cell r="M114">
            <v>375126</v>
          </cell>
          <cell r="N114">
            <v>4126381</v>
          </cell>
          <cell r="O114" t="str">
            <v>20220315</v>
          </cell>
          <cell r="Q114">
            <v>4126381</v>
          </cell>
        </row>
        <row r="115">
          <cell r="J115" t="str">
            <v>Sampling services fee - Auto</v>
          </cell>
          <cell r="K115" t="str">
            <v>202202 Auto Deduct</v>
          </cell>
          <cell r="L115">
            <v>-59841</v>
          </cell>
          <cell r="M115">
            <v>-4787</v>
          </cell>
          <cell r="N115">
            <v>-64628</v>
          </cell>
          <cell r="O115" t="str">
            <v>20220315</v>
          </cell>
          <cell r="P115" t="str">
            <v>chưa nhận hóa đơn</v>
          </cell>
          <cell r="Q115">
            <v>0</v>
          </cell>
        </row>
        <row r="116">
          <cell r="J116" t="str">
            <v>Distribution Cost -Manual</v>
          </cell>
          <cell r="K116" t="str">
            <v>PHI VAN CHUYEN THANG 01.2022 - HANG LANH</v>
          </cell>
          <cell r="L116">
            <v>-395500</v>
          </cell>
          <cell r="M116">
            <v>-39550</v>
          </cell>
          <cell r="N116">
            <v>-435050</v>
          </cell>
          <cell r="O116" t="str">
            <v>20220315</v>
          </cell>
          <cell r="P116" t="str">
            <v>chưa nhận hóa đơn</v>
          </cell>
          <cell r="Q116">
            <v>0</v>
          </cell>
        </row>
        <row r="117">
          <cell r="J117" t="str">
            <v>Basic discount - Auto</v>
          </cell>
          <cell r="K117" t="str">
            <v>202202 Auto Deduct</v>
          </cell>
          <cell r="L117">
            <v>-199470</v>
          </cell>
          <cell r="M117">
            <v>-19947</v>
          </cell>
          <cell r="N117">
            <v>-219417</v>
          </cell>
          <cell r="O117" t="str">
            <v>20220315</v>
          </cell>
          <cell r="P117" t="str">
            <v>NCC sẽ xuất hóa đơn bổ sung</v>
          </cell>
          <cell r="Q117">
            <v>0</v>
          </cell>
        </row>
        <row r="118">
          <cell r="I118">
            <v>8876</v>
          </cell>
          <cell r="J118" t="str">
            <v/>
          </cell>
          <cell r="K118" t="str">
            <v/>
          </cell>
          <cell r="L118">
            <v>4900365</v>
          </cell>
          <cell r="M118">
            <v>490037</v>
          </cell>
          <cell r="N118">
            <v>5390402</v>
          </cell>
          <cell r="O118" t="str">
            <v>20220315</v>
          </cell>
          <cell r="Q118">
            <v>5390402</v>
          </cell>
        </row>
        <row r="119">
          <cell r="J119" t="str">
            <v>Sampling services fee - Auto</v>
          </cell>
          <cell r="K119" t="str">
            <v>202202 Auto Deduct</v>
          </cell>
          <cell r="L119">
            <v>-32739</v>
          </cell>
          <cell r="M119">
            <v>-2619</v>
          </cell>
          <cell r="N119">
            <v>-35358</v>
          </cell>
          <cell r="O119" t="str">
            <v>20220315</v>
          </cell>
          <cell r="P119" t="str">
            <v>chưa nhận hóa đơn</v>
          </cell>
          <cell r="Q119">
            <v>0</v>
          </cell>
        </row>
        <row r="120">
          <cell r="J120" t="str">
            <v>Rebate Volume - Manual(10%)</v>
          </cell>
          <cell r="K120" t="str">
            <v>CHIET KHAU THEO D.SO NAM 2021 DS: 39,161,725 VND TY LE: 2.00%</v>
          </cell>
          <cell r="L120">
            <v>-783235</v>
          </cell>
          <cell r="M120">
            <v>-78324</v>
          </cell>
          <cell r="N120">
            <v>-861559</v>
          </cell>
          <cell r="O120" t="str">
            <v>20220315</v>
          </cell>
          <cell r="P120" t="str">
            <v>NCC sẽ xuất hóa đơn bổ sung</v>
          </cell>
          <cell r="Q120">
            <v>0</v>
          </cell>
        </row>
        <row r="121">
          <cell r="J121" t="str">
            <v>Basic discount - Auto</v>
          </cell>
          <cell r="K121" t="str">
            <v>202202 Auto Deduct</v>
          </cell>
          <cell r="L121">
            <v>-109132</v>
          </cell>
          <cell r="M121">
            <v>-10913</v>
          </cell>
          <cell r="N121">
            <v>-120045</v>
          </cell>
          <cell r="O121" t="str">
            <v>20220315</v>
          </cell>
          <cell r="P121" t="str">
            <v>NCC sẽ xuất hóa đơn bổ sung</v>
          </cell>
          <cell r="Q121">
            <v>0</v>
          </cell>
        </row>
        <row r="122">
          <cell r="J122" t="str">
            <v>Sale services fee - Auto</v>
          </cell>
          <cell r="K122" t="str">
            <v>202202 Auto Deduct</v>
          </cell>
          <cell r="L122">
            <v>-109132</v>
          </cell>
          <cell r="M122">
            <v>-8731</v>
          </cell>
          <cell r="N122">
            <v>-117863</v>
          </cell>
          <cell r="O122" t="str">
            <v>20220315</v>
          </cell>
          <cell r="P122" t="str">
            <v>chưa nhận hóa đơn</v>
          </cell>
          <cell r="Q122">
            <v>0</v>
          </cell>
        </row>
        <row r="123">
          <cell r="J123" t="str">
            <v>Sampling services fee - Auto</v>
          </cell>
          <cell r="K123" t="str">
            <v>202202 Auto Deduct</v>
          </cell>
          <cell r="L123">
            <v>-33941</v>
          </cell>
          <cell r="M123">
            <v>-2715</v>
          </cell>
          <cell r="N123">
            <v>-36656</v>
          </cell>
          <cell r="O123" t="str">
            <v>20220315</v>
          </cell>
          <cell r="P123" t="str">
            <v>chưa nhận hóa đơn</v>
          </cell>
          <cell r="Q123">
            <v>0</v>
          </cell>
        </row>
        <row r="124">
          <cell r="J124" t="str">
            <v>Basic discount - Auto</v>
          </cell>
          <cell r="K124" t="str">
            <v>202202 Auto Deduct</v>
          </cell>
          <cell r="L124">
            <v>-113136</v>
          </cell>
          <cell r="M124">
            <v>-10123</v>
          </cell>
          <cell r="N124">
            <v>-123259</v>
          </cell>
          <cell r="O124" t="str">
            <v>20220315</v>
          </cell>
          <cell r="P124" t="str">
            <v>NCC sẽ xuất hóa đơn bổ sung</v>
          </cell>
          <cell r="Q124">
            <v>0</v>
          </cell>
        </row>
        <row r="125">
          <cell r="J125" t="str">
            <v>Sale services fee - Auto</v>
          </cell>
          <cell r="K125" t="str">
            <v>202202 Auto Deduct</v>
          </cell>
          <cell r="L125">
            <v>-113136</v>
          </cell>
          <cell r="M125">
            <v>-9051</v>
          </cell>
          <cell r="N125">
            <v>-122187</v>
          </cell>
          <cell r="O125" t="str">
            <v>20220315</v>
          </cell>
          <cell r="P125" t="str">
            <v>chưa nhận hóa đơn</v>
          </cell>
          <cell r="Q125">
            <v>0</v>
          </cell>
        </row>
        <row r="126">
          <cell r="J126" t="str">
            <v>Rebate Volume - Manual(10%)</v>
          </cell>
          <cell r="K126" t="str">
            <v>CHIET KHAU THEO D.SO NAM 2021 DS: 13,576,260 VND TY LE: 2.00%</v>
          </cell>
          <cell r="L126">
            <v>-271525</v>
          </cell>
          <cell r="M126">
            <v>-27153</v>
          </cell>
          <cell r="N126">
            <v>-298678</v>
          </cell>
          <cell r="O126" t="str">
            <v>20220315</v>
          </cell>
          <cell r="P126" t="str">
            <v>NCC sẽ xuất hóa đơn bổ sung</v>
          </cell>
          <cell r="Q126">
            <v>0</v>
          </cell>
        </row>
        <row r="127">
          <cell r="J127" t="str">
            <v>Sale services fee - Auto</v>
          </cell>
          <cell r="K127" t="str">
            <v>202202 Auto Deduct</v>
          </cell>
          <cell r="L127">
            <v>-83294</v>
          </cell>
          <cell r="M127">
            <v>-6664</v>
          </cell>
          <cell r="N127">
            <v>-89958</v>
          </cell>
          <cell r="O127" t="str">
            <v>20220315</v>
          </cell>
          <cell r="P127" t="str">
            <v>chưa nhận hóa đơn</v>
          </cell>
          <cell r="Q127">
            <v>0</v>
          </cell>
        </row>
        <row r="128">
          <cell r="J128" t="str">
            <v>Rebate Volume - Manual(10%)</v>
          </cell>
          <cell r="K128" t="str">
            <v>CHIET KHAU THEO D.SO NAM 2021 DS: 34,983,270 VND TY LE: 2.00%</v>
          </cell>
          <cell r="L128">
            <v>-699665</v>
          </cell>
          <cell r="M128">
            <v>-69967</v>
          </cell>
          <cell r="N128">
            <v>-769632</v>
          </cell>
          <cell r="O128" t="str">
            <v>20220315</v>
          </cell>
          <cell r="P128" t="str">
            <v>NCC sẽ xuất hóa đơn bổ sung</v>
          </cell>
          <cell r="Q128">
            <v>0</v>
          </cell>
        </row>
        <row r="129">
          <cell r="I129">
            <v>10321</v>
          </cell>
          <cell r="J129" t="str">
            <v/>
          </cell>
          <cell r="K129" t="str">
            <v/>
          </cell>
          <cell r="L129">
            <v>2776450</v>
          </cell>
          <cell r="M129">
            <v>277645</v>
          </cell>
          <cell r="N129">
            <v>3054095</v>
          </cell>
          <cell r="O129" t="str">
            <v>20220315</v>
          </cell>
          <cell r="Q129">
            <v>3054095</v>
          </cell>
        </row>
        <row r="130">
          <cell r="I130">
            <v>8339</v>
          </cell>
          <cell r="J130" t="str">
            <v/>
          </cell>
          <cell r="K130" t="str">
            <v/>
          </cell>
          <cell r="L130">
            <v>1110580</v>
          </cell>
          <cell r="M130">
            <v>111058</v>
          </cell>
          <cell r="N130">
            <v>1221638</v>
          </cell>
          <cell r="O130" t="str">
            <v>20220315</v>
          </cell>
          <cell r="Q130">
            <v>1221638</v>
          </cell>
        </row>
        <row r="131">
          <cell r="I131">
            <v>11248</v>
          </cell>
          <cell r="J131" t="str">
            <v/>
          </cell>
          <cell r="K131" t="str">
            <v/>
          </cell>
          <cell r="L131">
            <v>1110580</v>
          </cell>
          <cell r="M131">
            <v>88846</v>
          </cell>
          <cell r="N131">
            <v>1199426</v>
          </cell>
          <cell r="O131" t="str">
            <v>20220330</v>
          </cell>
          <cell r="Q131">
            <v>1199426</v>
          </cell>
        </row>
        <row r="132">
          <cell r="J132" t="str">
            <v>Basic discount - Auto</v>
          </cell>
          <cell r="K132" t="str">
            <v>202202 Auto Deduct</v>
          </cell>
          <cell r="L132">
            <v>-83294</v>
          </cell>
          <cell r="M132">
            <v>-7774</v>
          </cell>
          <cell r="N132">
            <v>-91068</v>
          </cell>
          <cell r="O132" t="str">
            <v>20220315</v>
          </cell>
          <cell r="P132" t="str">
            <v>NCC sẽ xuất hóa đơn bổ sung</v>
          </cell>
          <cell r="Q132">
            <v>0</v>
          </cell>
        </row>
        <row r="133">
          <cell r="J133" t="str">
            <v>Sampling services fee - Auto</v>
          </cell>
          <cell r="K133" t="str">
            <v>202202 Auto Deduct</v>
          </cell>
          <cell r="L133">
            <v>-24988</v>
          </cell>
          <cell r="M133">
            <v>-1999</v>
          </cell>
          <cell r="N133">
            <v>-26987</v>
          </cell>
          <cell r="O133" t="str">
            <v>20220315</v>
          </cell>
          <cell r="P133" t="str">
            <v>chưa nhận hóa đơn</v>
          </cell>
          <cell r="Q133">
            <v>0</v>
          </cell>
        </row>
        <row r="134">
          <cell r="J134" t="str">
            <v>Sampling services fee - Auto</v>
          </cell>
          <cell r="K134" t="str">
            <v>202202 Auto Deduct</v>
          </cell>
          <cell r="L134">
            <v>-48242</v>
          </cell>
          <cell r="M134">
            <v>-3859</v>
          </cell>
          <cell r="N134">
            <v>-52101</v>
          </cell>
          <cell r="O134" t="str">
            <v>20220315</v>
          </cell>
          <cell r="P134" t="str">
            <v>chưa nhận hóa đơn</v>
          </cell>
          <cell r="Q134">
            <v>0</v>
          </cell>
        </row>
        <row r="135">
          <cell r="J135" t="str">
            <v>Basic discount - Auto</v>
          </cell>
          <cell r="K135" t="str">
            <v>202202 Auto Deduct</v>
          </cell>
          <cell r="L135">
            <v>-160808</v>
          </cell>
          <cell r="M135">
            <v>-16081</v>
          </cell>
          <cell r="N135">
            <v>-176889</v>
          </cell>
          <cell r="O135" t="str">
            <v>20220315</v>
          </cell>
          <cell r="P135" t="str">
            <v>NCC sẽ xuất hóa đơn bổ sung</v>
          </cell>
          <cell r="Q135">
            <v>0</v>
          </cell>
        </row>
        <row r="136">
          <cell r="I136">
            <v>8938</v>
          </cell>
          <cell r="J136" t="str">
            <v/>
          </cell>
          <cell r="K136" t="str">
            <v/>
          </cell>
          <cell r="L136">
            <v>4288200</v>
          </cell>
          <cell r="M136">
            <v>428820</v>
          </cell>
          <cell r="N136">
            <v>4717020</v>
          </cell>
          <cell r="O136" t="str">
            <v>20220315</v>
          </cell>
          <cell r="Q136">
            <v>4717020</v>
          </cell>
        </row>
        <row r="137">
          <cell r="I137">
            <v>8877</v>
          </cell>
          <cell r="J137" t="str">
            <v/>
          </cell>
          <cell r="K137" t="str">
            <v/>
          </cell>
          <cell r="L137">
            <v>4288200</v>
          </cell>
          <cell r="M137">
            <v>428820</v>
          </cell>
          <cell r="N137">
            <v>4717020</v>
          </cell>
          <cell r="O137" t="str">
            <v>20220315</v>
          </cell>
          <cell r="Q137">
            <v>4717020</v>
          </cell>
        </row>
        <row r="138">
          <cell r="J138" t="str">
            <v>Sale services fee - Auto</v>
          </cell>
          <cell r="K138" t="str">
            <v>202202 Auto Deduct</v>
          </cell>
          <cell r="L138">
            <v>-160808</v>
          </cell>
          <cell r="M138">
            <v>-12865</v>
          </cell>
          <cell r="N138">
            <v>-173673</v>
          </cell>
          <cell r="O138" t="str">
            <v>20220315</v>
          </cell>
          <cell r="P138" t="str">
            <v>chưa nhận hóa đơn</v>
          </cell>
          <cell r="Q138">
            <v>0</v>
          </cell>
        </row>
        <row r="139">
          <cell r="J139" t="str">
            <v>Rebate Volume - Manual(10%)</v>
          </cell>
          <cell r="K139" t="str">
            <v>CHIET KHAU THEO D.SO NAM 2021 DS: 58,426,725 VND TY LE: 2.00%</v>
          </cell>
          <cell r="L139">
            <v>-1168535</v>
          </cell>
          <cell r="M139">
            <v>-116854</v>
          </cell>
          <cell r="N139">
            <v>-1285389</v>
          </cell>
          <cell r="O139" t="str">
            <v>20220315</v>
          </cell>
          <cell r="P139" t="str">
            <v>NCC sẽ xuất hóa đơn bổ sung</v>
          </cell>
          <cell r="Q139">
            <v>0</v>
          </cell>
        </row>
        <row r="140">
          <cell r="I140">
            <v>12715</v>
          </cell>
          <cell r="J140" t="str">
            <v/>
          </cell>
          <cell r="K140" t="str">
            <v/>
          </cell>
          <cell r="L140">
            <v>1190660</v>
          </cell>
          <cell r="M140">
            <v>95253</v>
          </cell>
          <cell r="N140">
            <v>1285913</v>
          </cell>
          <cell r="O140" t="str">
            <v>20220412</v>
          </cell>
          <cell r="Q140">
            <v>1285913</v>
          </cell>
        </row>
        <row r="141">
          <cell r="I141">
            <v>11236</v>
          </cell>
          <cell r="J141" t="str">
            <v/>
          </cell>
          <cell r="K141" t="str">
            <v/>
          </cell>
          <cell r="L141">
            <v>595330</v>
          </cell>
          <cell r="M141">
            <v>47626</v>
          </cell>
          <cell r="N141">
            <v>642956</v>
          </cell>
          <cell r="O141" t="str">
            <v>20220412</v>
          </cell>
          <cell r="Q141">
            <v>642956</v>
          </cell>
        </row>
        <row r="142">
          <cell r="I142">
            <v>12802</v>
          </cell>
          <cell r="J142" t="str">
            <v/>
          </cell>
          <cell r="K142" t="str">
            <v/>
          </cell>
          <cell r="L142">
            <v>2144100</v>
          </cell>
          <cell r="M142">
            <v>171528</v>
          </cell>
          <cell r="N142">
            <v>2315628</v>
          </cell>
          <cell r="O142" t="str">
            <v>20220412</v>
          </cell>
          <cell r="Q142">
            <v>2315628</v>
          </cell>
        </row>
        <row r="143">
          <cell r="I143">
            <v>12814</v>
          </cell>
          <cell r="J143" t="str">
            <v/>
          </cell>
          <cell r="K143" t="str">
            <v/>
          </cell>
          <cell r="L143">
            <v>2143180</v>
          </cell>
          <cell r="M143">
            <v>171454</v>
          </cell>
          <cell r="N143">
            <v>2314634</v>
          </cell>
          <cell r="O143" t="str">
            <v>20220412</v>
          </cell>
          <cell r="Q143">
            <v>2314634</v>
          </cell>
        </row>
        <row r="144">
          <cell r="J144" t="str">
            <v>Basic discount - Auto</v>
          </cell>
          <cell r="K144" t="str">
            <v>202203 Auto Deduct</v>
          </cell>
          <cell r="L144">
            <v>-232202</v>
          </cell>
          <cell r="M144">
            <v>-18576</v>
          </cell>
          <cell r="N144">
            <v>-250778</v>
          </cell>
          <cell r="O144" t="str">
            <v>20220412</v>
          </cell>
          <cell r="P144" t="str">
            <v>NCC sẽ xuất hóa đơn bổ sung</v>
          </cell>
          <cell r="Q144">
            <v>0</v>
          </cell>
        </row>
        <row r="145">
          <cell r="J145" t="str">
            <v>Sampling services fee - Auto</v>
          </cell>
          <cell r="K145" t="str">
            <v>202203 Auto Deduct</v>
          </cell>
          <cell r="L145">
            <v>-69660</v>
          </cell>
          <cell r="M145">
            <v>-5573</v>
          </cell>
          <cell r="N145">
            <v>-75233</v>
          </cell>
          <cell r="O145" t="str">
            <v>20220412</v>
          </cell>
          <cell r="P145" t="str">
            <v>chưa nhận hóa đơn</v>
          </cell>
          <cell r="Q145">
            <v>0</v>
          </cell>
        </row>
        <row r="146">
          <cell r="J146" t="str">
            <v>Sale services fee - Auto</v>
          </cell>
          <cell r="K146" t="str">
            <v>202203 Auto Deduct</v>
          </cell>
          <cell r="L146">
            <v>-232202</v>
          </cell>
          <cell r="M146">
            <v>-18576</v>
          </cell>
          <cell r="N146">
            <v>-250778</v>
          </cell>
          <cell r="O146" t="str">
            <v>20220412</v>
          </cell>
          <cell r="P146" t="str">
            <v>chưa nhận hóa đơn</v>
          </cell>
          <cell r="Q146">
            <v>0</v>
          </cell>
        </row>
        <row r="147">
          <cell r="I147">
            <v>15031</v>
          </cell>
          <cell r="J147" t="str">
            <v/>
          </cell>
          <cell r="K147" t="str">
            <v/>
          </cell>
          <cell r="L147">
            <v>1785990</v>
          </cell>
          <cell r="M147">
            <v>142879</v>
          </cell>
          <cell r="N147">
            <v>1928869</v>
          </cell>
          <cell r="O147" t="str">
            <v>20220429</v>
          </cell>
          <cell r="Q147">
            <v>1928869</v>
          </cell>
        </row>
        <row r="148">
          <cell r="I148">
            <v>33</v>
          </cell>
          <cell r="J148" t="str">
            <v>Distribution Cost -Manual(8%)</v>
          </cell>
          <cell r="K148" t="str">
            <v>PHI VAN CHUYEN THANG 02.2022 - HANG LANH</v>
          </cell>
          <cell r="L148">
            <v>-90780</v>
          </cell>
          <cell r="M148">
            <v>-7262</v>
          </cell>
          <cell r="N148">
            <v>-98042</v>
          </cell>
          <cell r="O148" t="str">
            <v>20220412</v>
          </cell>
          <cell r="P148">
            <v>33</v>
          </cell>
          <cell r="Q148">
            <v>-164937</v>
          </cell>
        </row>
        <row r="149">
          <cell r="I149">
            <v>14952</v>
          </cell>
          <cell r="J149" t="str">
            <v/>
          </cell>
          <cell r="K149" t="str">
            <v/>
          </cell>
          <cell r="L149">
            <v>4483870</v>
          </cell>
          <cell r="M149">
            <v>358710</v>
          </cell>
          <cell r="N149">
            <v>4842580</v>
          </cell>
          <cell r="O149" t="str">
            <v>20220429</v>
          </cell>
          <cell r="Q149">
            <v>4842580</v>
          </cell>
        </row>
        <row r="150">
          <cell r="J150" t="str">
            <v>Basic discount - Auto</v>
          </cell>
          <cell r="K150" t="str">
            <v>202203 Auto Deduct</v>
          </cell>
          <cell r="L150">
            <v>-755799</v>
          </cell>
          <cell r="M150">
            <v>-60464</v>
          </cell>
          <cell r="N150">
            <v>-816263</v>
          </cell>
          <cell r="O150" t="str">
            <v>20220412</v>
          </cell>
          <cell r="P150" t="str">
            <v>NCC sẽ xuất hóa đơn bổ sung</v>
          </cell>
          <cell r="Q150">
            <v>0</v>
          </cell>
        </row>
        <row r="151">
          <cell r="J151" t="str">
            <v>Sale services fee - Auto</v>
          </cell>
          <cell r="K151" t="str">
            <v>202203 Auto Deduct</v>
          </cell>
          <cell r="L151">
            <v>-755799</v>
          </cell>
          <cell r="M151">
            <v>-60464</v>
          </cell>
          <cell r="N151">
            <v>-816263</v>
          </cell>
          <cell r="O151" t="str">
            <v>20220412</v>
          </cell>
          <cell r="P151" t="str">
            <v>chưa nhận hóa đơn</v>
          </cell>
          <cell r="Q151">
            <v>0</v>
          </cell>
        </row>
        <row r="152">
          <cell r="J152" t="str">
            <v>Sampling services fee - Auto</v>
          </cell>
          <cell r="K152" t="str">
            <v>202203 Auto Deduct</v>
          </cell>
          <cell r="L152">
            <v>-226740</v>
          </cell>
          <cell r="M152">
            <v>-18139</v>
          </cell>
          <cell r="N152">
            <v>-244879</v>
          </cell>
          <cell r="O152" t="str">
            <v>20220412</v>
          </cell>
          <cell r="P152" t="str">
            <v>chưa nhận hóa đơn</v>
          </cell>
          <cell r="Q152">
            <v>0</v>
          </cell>
        </row>
        <row r="153">
          <cell r="I153">
            <v>12794</v>
          </cell>
          <cell r="J153" t="str">
            <v/>
          </cell>
          <cell r="K153" t="str">
            <v/>
          </cell>
          <cell r="L153">
            <v>2182630</v>
          </cell>
          <cell r="M153">
            <v>174610</v>
          </cell>
          <cell r="N153">
            <v>2357240</v>
          </cell>
          <cell r="O153" t="str">
            <v>20220412</v>
          </cell>
          <cell r="Q153">
            <v>2357240</v>
          </cell>
        </row>
        <row r="154">
          <cell r="I154">
            <v>1173</v>
          </cell>
          <cell r="J154" t="str">
            <v/>
          </cell>
          <cell r="K154" t="str">
            <v/>
          </cell>
          <cell r="L154">
            <v>3411820</v>
          </cell>
          <cell r="M154">
            <v>272946</v>
          </cell>
          <cell r="N154">
            <v>3684766</v>
          </cell>
          <cell r="O154" t="str">
            <v>20220429</v>
          </cell>
          <cell r="Q154">
            <v>3684766</v>
          </cell>
        </row>
        <row r="155">
          <cell r="I155">
            <v>188</v>
          </cell>
          <cell r="J155" t="str">
            <v>220419-01011-1-0051</v>
          </cell>
          <cell r="K155" t="str">
            <v>Hang tra lai</v>
          </cell>
          <cell r="L155">
            <v>-111058</v>
          </cell>
          <cell r="M155">
            <v>-8885</v>
          </cell>
          <cell r="N155">
            <v>-119943</v>
          </cell>
          <cell r="O155" t="str">
            <v>20220429</v>
          </cell>
          <cell r="P155">
            <v>188</v>
          </cell>
          <cell r="Q155">
            <v>-119943</v>
          </cell>
        </row>
        <row r="156">
          <cell r="I156">
            <v>12803</v>
          </cell>
          <cell r="J156" t="str">
            <v/>
          </cell>
          <cell r="K156" t="str">
            <v/>
          </cell>
          <cell r="L156">
            <v>1608075</v>
          </cell>
          <cell r="M156">
            <v>128646</v>
          </cell>
          <cell r="N156">
            <v>1736721</v>
          </cell>
          <cell r="O156" t="str">
            <v>20220412</v>
          </cell>
          <cell r="Q156">
            <v>1736721</v>
          </cell>
        </row>
        <row r="157">
          <cell r="I157">
            <v>14361</v>
          </cell>
          <cell r="J157" t="str">
            <v/>
          </cell>
          <cell r="K157" t="str">
            <v/>
          </cell>
          <cell r="L157">
            <v>2262710</v>
          </cell>
          <cell r="M157">
            <v>181017</v>
          </cell>
          <cell r="N157">
            <v>2443727</v>
          </cell>
          <cell r="O157" t="str">
            <v>20220429</v>
          </cell>
          <cell r="Q157">
            <v>2443727</v>
          </cell>
        </row>
        <row r="158">
          <cell r="I158">
            <v>12813</v>
          </cell>
          <cell r="J158" t="str">
            <v/>
          </cell>
          <cell r="K158" t="str">
            <v/>
          </cell>
          <cell r="L158">
            <v>2381320</v>
          </cell>
          <cell r="M158">
            <v>190506</v>
          </cell>
          <cell r="N158">
            <v>2571826</v>
          </cell>
          <cell r="O158" t="str">
            <v>20220412</v>
          </cell>
          <cell r="Q158">
            <v>2571826</v>
          </cell>
        </row>
        <row r="159">
          <cell r="J159" t="str">
            <v>Sampling services fee - Auto</v>
          </cell>
          <cell r="K159" t="str">
            <v>202203 Auto Deduct</v>
          </cell>
          <cell r="L159">
            <v>-80746</v>
          </cell>
          <cell r="M159">
            <v>-6460</v>
          </cell>
          <cell r="N159">
            <v>-87206</v>
          </cell>
          <cell r="O159" t="str">
            <v>20220412</v>
          </cell>
          <cell r="P159" t="str">
            <v>chưa nhận hóa đơn</v>
          </cell>
          <cell r="Q159">
            <v>0</v>
          </cell>
        </row>
        <row r="160">
          <cell r="J160" t="str">
            <v>Sale services fee - Auto</v>
          </cell>
          <cell r="K160" t="str">
            <v>202203 Auto Deduct</v>
          </cell>
          <cell r="L160">
            <v>-269153</v>
          </cell>
          <cell r="M160">
            <v>-21532</v>
          </cell>
          <cell r="N160">
            <v>-290685</v>
          </cell>
          <cell r="O160" t="str">
            <v>20220412</v>
          </cell>
          <cell r="P160" t="str">
            <v>chưa nhận hóa đơn</v>
          </cell>
          <cell r="Q160">
            <v>0</v>
          </cell>
        </row>
        <row r="161">
          <cell r="J161" t="str">
            <v>Basic discount - Auto</v>
          </cell>
          <cell r="K161" t="str">
            <v>202203 Auto Deduct</v>
          </cell>
          <cell r="L161">
            <v>-269153</v>
          </cell>
          <cell r="M161">
            <v>-21532</v>
          </cell>
          <cell r="N161">
            <v>-290685</v>
          </cell>
          <cell r="O161" t="str">
            <v>20220412</v>
          </cell>
          <cell r="P161" t="str">
            <v>NCC sẽ xuất hóa đơn bổ sung</v>
          </cell>
          <cell r="Q161">
            <v>0</v>
          </cell>
        </row>
        <row r="162">
          <cell r="I162">
            <v>33</v>
          </cell>
          <cell r="J162" t="str">
            <v>Distribution Cost -Manual(8%)</v>
          </cell>
          <cell r="K162" t="str">
            <v>PHI VAN CHUYEN THANG 02.2022 - HANG LANH</v>
          </cell>
          <cell r="L162">
            <v>-61940</v>
          </cell>
          <cell r="M162">
            <v>-4955</v>
          </cell>
          <cell r="N162">
            <v>-66895</v>
          </cell>
          <cell r="O162" t="str">
            <v>20220412</v>
          </cell>
          <cell r="P162">
            <v>33</v>
          </cell>
          <cell r="Q162">
            <v>-164937</v>
          </cell>
        </row>
        <row r="163">
          <cell r="J163" t="str">
            <v>Sampling services fee - Auto</v>
          </cell>
          <cell r="K163" t="str">
            <v>202203 Auto Deduct</v>
          </cell>
          <cell r="L163">
            <v>-98507</v>
          </cell>
          <cell r="M163">
            <v>-7881</v>
          </cell>
          <cell r="N163">
            <v>-106388</v>
          </cell>
          <cell r="O163" t="str">
            <v>20220412</v>
          </cell>
          <cell r="P163" t="str">
            <v>chưa nhận hóa đơn</v>
          </cell>
          <cell r="Q163">
            <v>0</v>
          </cell>
        </row>
        <row r="164">
          <cell r="J164" t="str">
            <v>Sale services fee - Auto</v>
          </cell>
          <cell r="K164" t="str">
            <v>202203 Auto Deduct</v>
          </cell>
          <cell r="L164">
            <v>-328358</v>
          </cell>
          <cell r="M164">
            <v>-26269</v>
          </cell>
          <cell r="N164">
            <v>-354627</v>
          </cell>
          <cell r="O164" t="str">
            <v>20220412</v>
          </cell>
          <cell r="P164" t="str">
            <v>chưa nhận hóa đơn</v>
          </cell>
          <cell r="Q164">
            <v>0</v>
          </cell>
        </row>
        <row r="165">
          <cell r="I165">
            <v>234</v>
          </cell>
          <cell r="J165" t="str">
            <v/>
          </cell>
          <cell r="K165" t="str">
            <v/>
          </cell>
          <cell r="L165">
            <v>2718655</v>
          </cell>
          <cell r="M165">
            <v>217492</v>
          </cell>
          <cell r="N165">
            <v>2936147</v>
          </cell>
          <cell r="O165" t="str">
            <v>20220429</v>
          </cell>
          <cell r="Q165">
            <v>2936147</v>
          </cell>
        </row>
        <row r="166">
          <cell r="J166" t="str">
            <v>Basic discount - Auto</v>
          </cell>
          <cell r="K166" t="str">
            <v>202203 Auto Deduct</v>
          </cell>
          <cell r="L166">
            <v>-328358</v>
          </cell>
          <cell r="M166">
            <v>-26269</v>
          </cell>
          <cell r="N166">
            <v>-354627</v>
          </cell>
          <cell r="O166" t="str">
            <v>20220412</v>
          </cell>
          <cell r="P166" t="str">
            <v>NCC sẽ xuất hóa đơn bổ sung</v>
          </cell>
          <cell r="Q166">
            <v>0</v>
          </cell>
        </row>
        <row r="167">
          <cell r="I167">
            <v>14448</v>
          </cell>
          <cell r="J167" t="str">
            <v/>
          </cell>
          <cell r="K167" t="str">
            <v/>
          </cell>
          <cell r="L167">
            <v>2221160</v>
          </cell>
          <cell r="M167">
            <v>177693</v>
          </cell>
          <cell r="N167">
            <v>2398853</v>
          </cell>
          <cell r="O167" t="str">
            <v>20220429</v>
          </cell>
          <cell r="Q167">
            <v>2398853</v>
          </cell>
        </row>
        <row r="168">
          <cell r="I168">
            <v>10781</v>
          </cell>
          <cell r="J168" t="str">
            <v/>
          </cell>
          <cell r="K168" t="str">
            <v/>
          </cell>
          <cell r="L168">
            <v>2182630</v>
          </cell>
          <cell r="M168">
            <v>174610</v>
          </cell>
          <cell r="N168">
            <v>2357240</v>
          </cell>
          <cell r="O168" t="str">
            <v>20220412</v>
          </cell>
          <cell r="Q168">
            <v>2357240</v>
          </cell>
        </row>
        <row r="169">
          <cell r="J169" t="str">
            <v>Basic discount - Auto</v>
          </cell>
          <cell r="K169" t="str">
            <v>202203 Auto Deduct</v>
          </cell>
          <cell r="L169">
            <v>-113136</v>
          </cell>
          <cell r="M169">
            <v>-9051</v>
          </cell>
          <cell r="N169">
            <v>-122187</v>
          </cell>
          <cell r="O169" t="str">
            <v>20220412</v>
          </cell>
          <cell r="P169" t="str">
            <v>NCC sẽ xuất hóa đơn bổ sung</v>
          </cell>
          <cell r="Q169">
            <v>0</v>
          </cell>
        </row>
        <row r="170">
          <cell r="J170" t="str">
            <v>Sampling services fee - Auto</v>
          </cell>
          <cell r="K170" t="str">
            <v>202203 Auto Deduct</v>
          </cell>
          <cell r="L170">
            <v>-33941</v>
          </cell>
          <cell r="M170">
            <v>-2715</v>
          </cell>
          <cell r="N170">
            <v>-36656</v>
          </cell>
          <cell r="O170" t="str">
            <v>20220412</v>
          </cell>
          <cell r="P170" t="str">
            <v>chưa nhận hóa đơn</v>
          </cell>
          <cell r="Q170">
            <v>0</v>
          </cell>
        </row>
        <row r="171">
          <cell r="J171" t="str">
            <v>Sale services fee - Auto</v>
          </cell>
          <cell r="K171" t="str">
            <v>202203 Auto Deduct</v>
          </cell>
          <cell r="L171">
            <v>-113136</v>
          </cell>
          <cell r="M171">
            <v>-9051</v>
          </cell>
          <cell r="N171">
            <v>-122187</v>
          </cell>
          <cell r="O171" t="str">
            <v>20220412</v>
          </cell>
          <cell r="P171" t="str">
            <v>chưa nhận hóa đơn</v>
          </cell>
          <cell r="Q171">
            <v>0</v>
          </cell>
        </row>
        <row r="172">
          <cell r="I172">
            <v>13830</v>
          </cell>
          <cell r="J172" t="str">
            <v/>
          </cell>
          <cell r="K172" t="str">
            <v/>
          </cell>
          <cell r="L172">
            <v>1190660</v>
          </cell>
          <cell r="M172">
            <v>95253</v>
          </cell>
          <cell r="N172">
            <v>1285913</v>
          </cell>
          <cell r="O172" t="str">
            <v>20220412</v>
          </cell>
          <cell r="Q172">
            <v>1285913</v>
          </cell>
        </row>
        <row r="173">
          <cell r="I173">
            <v>12822</v>
          </cell>
          <cell r="J173" t="str">
            <v/>
          </cell>
          <cell r="K173" t="str">
            <v/>
          </cell>
          <cell r="L173">
            <v>1072050</v>
          </cell>
          <cell r="M173">
            <v>85764</v>
          </cell>
          <cell r="N173">
            <v>1157814</v>
          </cell>
          <cell r="O173" t="str">
            <v>20220412</v>
          </cell>
          <cell r="Q173">
            <v>1157814</v>
          </cell>
        </row>
        <row r="174">
          <cell r="J174" t="str">
            <v>Sale services fee - Auto</v>
          </cell>
          <cell r="K174" t="str">
            <v>202203 Auto Deduct</v>
          </cell>
          <cell r="L174">
            <v>-138823</v>
          </cell>
          <cell r="M174">
            <v>-11106</v>
          </cell>
          <cell r="N174">
            <v>-149929</v>
          </cell>
          <cell r="O174" t="str">
            <v>20220412</v>
          </cell>
          <cell r="P174" t="str">
            <v>chưa nhận hóa đơn</v>
          </cell>
          <cell r="Q174">
            <v>0</v>
          </cell>
        </row>
        <row r="175">
          <cell r="J175" t="str">
            <v>Basic discount - Auto</v>
          </cell>
          <cell r="K175" t="str">
            <v>202203 Auto Deduct</v>
          </cell>
          <cell r="L175">
            <v>-138823</v>
          </cell>
          <cell r="M175">
            <v>-11106</v>
          </cell>
          <cell r="N175">
            <v>-149929</v>
          </cell>
          <cell r="O175" t="str">
            <v>20220412</v>
          </cell>
          <cell r="P175" t="str">
            <v>NCC sẽ xuất hóa đơn bổ sung</v>
          </cell>
          <cell r="Q175">
            <v>0</v>
          </cell>
        </row>
        <row r="176">
          <cell r="I176">
            <v>14255</v>
          </cell>
          <cell r="J176" t="str">
            <v/>
          </cell>
          <cell r="K176" t="str">
            <v/>
          </cell>
          <cell r="L176">
            <v>555290</v>
          </cell>
          <cell r="M176">
            <v>44423</v>
          </cell>
          <cell r="N176">
            <v>599713</v>
          </cell>
          <cell r="O176" t="str">
            <v>20220412</v>
          </cell>
          <cell r="Q176">
            <v>599713</v>
          </cell>
        </row>
        <row r="177">
          <cell r="I177">
            <v>1698</v>
          </cell>
          <cell r="J177" t="str">
            <v/>
          </cell>
          <cell r="K177" t="str">
            <v/>
          </cell>
          <cell r="L177">
            <v>555290</v>
          </cell>
          <cell r="M177">
            <v>44423</v>
          </cell>
          <cell r="N177">
            <v>599713</v>
          </cell>
          <cell r="O177" t="str">
            <v>20220429</v>
          </cell>
          <cell r="Q177">
            <v>599713</v>
          </cell>
        </row>
        <row r="178">
          <cell r="I178">
            <v>14631</v>
          </cell>
          <cell r="J178" t="str">
            <v/>
          </cell>
          <cell r="K178" t="str">
            <v/>
          </cell>
          <cell r="L178">
            <v>1110580</v>
          </cell>
          <cell r="M178">
            <v>88846</v>
          </cell>
          <cell r="N178">
            <v>1199426</v>
          </cell>
          <cell r="O178" t="str">
            <v>20220429</v>
          </cell>
          <cell r="Q178">
            <v>1199426</v>
          </cell>
        </row>
        <row r="179">
          <cell r="J179" t="str">
            <v>Sampling services fee - Auto</v>
          </cell>
          <cell r="K179" t="str">
            <v>202203 Auto Deduct</v>
          </cell>
          <cell r="L179">
            <v>-41647</v>
          </cell>
          <cell r="M179">
            <v>-3332</v>
          </cell>
          <cell r="N179">
            <v>-44979</v>
          </cell>
          <cell r="O179" t="str">
            <v>20220412</v>
          </cell>
          <cell r="P179" t="str">
            <v>chưa nhận hóa đơn</v>
          </cell>
          <cell r="Q179">
            <v>0</v>
          </cell>
        </row>
        <row r="180">
          <cell r="I180">
            <v>13099</v>
          </cell>
          <cell r="J180" t="str">
            <v/>
          </cell>
          <cell r="K180" t="str">
            <v/>
          </cell>
          <cell r="L180">
            <v>3216150</v>
          </cell>
          <cell r="M180">
            <v>257292</v>
          </cell>
          <cell r="N180">
            <v>3473442</v>
          </cell>
          <cell r="O180" t="str">
            <v>20220412</v>
          </cell>
          <cell r="Q180">
            <v>3473442</v>
          </cell>
        </row>
        <row r="181">
          <cell r="J181" t="str">
            <v>Sampling services fee - Auto</v>
          </cell>
          <cell r="K181" t="str">
            <v>202203 Auto Deduct</v>
          </cell>
          <cell r="L181">
            <v>-139008</v>
          </cell>
          <cell r="M181">
            <v>-11121</v>
          </cell>
          <cell r="N181">
            <v>-150129</v>
          </cell>
          <cell r="O181" t="str">
            <v>20220412</v>
          </cell>
          <cell r="P181" t="str">
            <v>chưa nhận hóa đơn</v>
          </cell>
          <cell r="Q181">
            <v>0</v>
          </cell>
        </row>
        <row r="182">
          <cell r="I182">
            <v>14893</v>
          </cell>
          <cell r="J182" t="str">
            <v/>
          </cell>
          <cell r="K182" t="str">
            <v/>
          </cell>
          <cell r="L182">
            <v>2144100</v>
          </cell>
          <cell r="M182">
            <v>171528</v>
          </cell>
          <cell r="N182">
            <v>2315628</v>
          </cell>
          <cell r="O182" t="str">
            <v>20220429</v>
          </cell>
          <cell r="Q182">
            <v>2315628</v>
          </cell>
        </row>
        <row r="183">
          <cell r="J183" t="str">
            <v>Sale services fee - Auto</v>
          </cell>
          <cell r="K183" t="str">
            <v>202203 Auto Deduct</v>
          </cell>
          <cell r="L183">
            <v>-463361</v>
          </cell>
          <cell r="M183">
            <v>-37069</v>
          </cell>
          <cell r="N183">
            <v>-500430</v>
          </cell>
          <cell r="O183" t="str">
            <v>20220412</v>
          </cell>
          <cell r="P183" t="str">
            <v>chưa nhận hóa đơn</v>
          </cell>
          <cell r="Q183">
            <v>0</v>
          </cell>
        </row>
        <row r="184">
          <cell r="J184" t="str">
            <v>Basic discount - Auto</v>
          </cell>
          <cell r="K184" t="str">
            <v>202203 Auto Deduct</v>
          </cell>
          <cell r="L184">
            <v>-463361</v>
          </cell>
          <cell r="M184">
            <v>-37069</v>
          </cell>
          <cell r="N184">
            <v>-500430</v>
          </cell>
          <cell r="O184" t="str">
            <v>20220412</v>
          </cell>
          <cell r="P184" t="str">
            <v>NCC sẽ xuất hóa đơn bổ sung</v>
          </cell>
          <cell r="Q184">
            <v>0</v>
          </cell>
        </row>
        <row r="185">
          <cell r="J185" t="str">
            <v>Basic discount - Auto</v>
          </cell>
          <cell r="K185" t="str">
            <v>202204 Auto Deduct</v>
          </cell>
          <cell r="L185">
            <v>-113136</v>
          </cell>
          <cell r="M185">
            <v>-9051</v>
          </cell>
          <cell r="N185">
            <v>-122187</v>
          </cell>
          <cell r="O185" t="str">
            <v>20220510</v>
          </cell>
          <cell r="P185" t="str">
            <v>NCC sẽ xuất hóa đơn bổ sung</v>
          </cell>
          <cell r="Q185">
            <v>0</v>
          </cell>
        </row>
        <row r="186">
          <cell r="J186" t="str">
            <v>Sale services fee - Auto</v>
          </cell>
          <cell r="K186" t="str">
            <v>202204 Auto Deduct</v>
          </cell>
          <cell r="L186">
            <v>-113136</v>
          </cell>
          <cell r="M186">
            <v>-9051</v>
          </cell>
          <cell r="N186">
            <v>-122187</v>
          </cell>
          <cell r="O186" t="str">
            <v>20220510</v>
          </cell>
          <cell r="P186" t="str">
            <v>chưa nhận hóa đơn</v>
          </cell>
          <cell r="Q186">
            <v>0</v>
          </cell>
        </row>
        <row r="187">
          <cell r="I187">
            <v>3484</v>
          </cell>
          <cell r="J187" t="str">
            <v/>
          </cell>
          <cell r="K187" t="str">
            <v/>
          </cell>
          <cell r="L187">
            <v>1667380</v>
          </cell>
          <cell r="M187">
            <v>133390</v>
          </cell>
          <cell r="N187">
            <v>1800770</v>
          </cell>
          <cell r="O187" t="str">
            <v>20220510</v>
          </cell>
          <cell r="Q187">
            <v>1800770</v>
          </cell>
        </row>
        <row r="188">
          <cell r="I188">
            <v>2172</v>
          </cell>
          <cell r="J188" t="str">
            <v/>
          </cell>
          <cell r="K188" t="str">
            <v/>
          </cell>
          <cell r="L188">
            <v>1190660</v>
          </cell>
          <cell r="M188">
            <v>95253</v>
          </cell>
          <cell r="N188">
            <v>1285913</v>
          </cell>
          <cell r="O188" t="str">
            <v>20220510</v>
          </cell>
          <cell r="Q188">
            <v>1285913</v>
          </cell>
        </row>
        <row r="189">
          <cell r="I189">
            <v>600</v>
          </cell>
          <cell r="J189" t="str">
            <v>Distribution Cost -Manual(8%)</v>
          </cell>
          <cell r="K189" t="str">
            <v>PHI VAN CHUYEN THANG 03.2022 - HANG LANH</v>
          </cell>
          <cell r="L189">
            <v>-139240</v>
          </cell>
          <cell r="M189">
            <v>-11139</v>
          </cell>
          <cell r="N189">
            <v>-150379</v>
          </cell>
          <cell r="O189" t="str">
            <v>20220510</v>
          </cell>
          <cell r="P189">
            <v>600</v>
          </cell>
          <cell r="Q189">
            <v>-299668</v>
          </cell>
        </row>
        <row r="190">
          <cell r="J190" t="str">
            <v>Sampling services fee - Auto</v>
          </cell>
          <cell r="K190" t="str">
            <v>202204 Auto Deduct</v>
          </cell>
          <cell r="L190">
            <v>-33941</v>
          </cell>
          <cell r="M190">
            <v>-2715</v>
          </cell>
          <cell r="N190">
            <v>-36656</v>
          </cell>
          <cell r="O190" t="str">
            <v>20220510</v>
          </cell>
          <cell r="P190" t="str">
            <v>chưa nhận hóa đơn</v>
          </cell>
          <cell r="Q190">
            <v>0</v>
          </cell>
        </row>
        <row r="191">
          <cell r="I191">
            <v>5639</v>
          </cell>
          <cell r="J191" t="str">
            <v/>
          </cell>
          <cell r="K191" t="str">
            <v/>
          </cell>
          <cell r="L191">
            <v>2262710</v>
          </cell>
          <cell r="M191">
            <v>181017</v>
          </cell>
          <cell r="N191">
            <v>2443727</v>
          </cell>
          <cell r="O191" t="str">
            <v>20220530</v>
          </cell>
          <cell r="Q191">
            <v>2443727</v>
          </cell>
        </row>
        <row r="192">
          <cell r="J192" t="str">
            <v>Basic discount - Auto</v>
          </cell>
          <cell r="K192" t="str">
            <v>202204 Auto Deduct</v>
          </cell>
          <cell r="L192">
            <v>-529662</v>
          </cell>
          <cell r="M192">
            <v>-42373</v>
          </cell>
          <cell r="N192">
            <v>-572035</v>
          </cell>
          <cell r="O192" t="str">
            <v>20220510</v>
          </cell>
          <cell r="P192" t="str">
            <v>NCC sẽ xuất hóa đơn bổ sung</v>
          </cell>
          <cell r="Q192">
            <v>0</v>
          </cell>
        </row>
        <row r="193">
          <cell r="I193">
            <v>7485</v>
          </cell>
          <cell r="J193" t="str">
            <v/>
          </cell>
          <cell r="K193" t="str">
            <v/>
          </cell>
          <cell r="L193">
            <v>2241935</v>
          </cell>
          <cell r="M193">
            <v>179355</v>
          </cell>
          <cell r="N193">
            <v>2421290</v>
          </cell>
          <cell r="O193" t="str">
            <v>20220530</v>
          </cell>
          <cell r="Q193">
            <v>2421290</v>
          </cell>
        </row>
        <row r="194">
          <cell r="J194" t="str">
            <v>Sale services fee - Auto</v>
          </cell>
          <cell r="K194" t="str">
            <v>202204 Auto Deduct</v>
          </cell>
          <cell r="L194">
            <v>-529662</v>
          </cell>
          <cell r="M194">
            <v>-42373</v>
          </cell>
          <cell r="N194">
            <v>-572035</v>
          </cell>
          <cell r="O194" t="str">
            <v>20220510</v>
          </cell>
          <cell r="P194" t="str">
            <v>chưa nhận hóa đơn</v>
          </cell>
          <cell r="Q194">
            <v>0</v>
          </cell>
        </row>
        <row r="195">
          <cell r="I195">
            <v>7486</v>
          </cell>
          <cell r="J195" t="str">
            <v/>
          </cell>
          <cell r="K195" t="str">
            <v/>
          </cell>
          <cell r="L195">
            <v>1110580</v>
          </cell>
          <cell r="M195">
            <v>88846</v>
          </cell>
          <cell r="N195">
            <v>1199426</v>
          </cell>
          <cell r="O195" t="str">
            <v>20220530</v>
          </cell>
          <cell r="Q195">
            <v>1199426</v>
          </cell>
        </row>
        <row r="196">
          <cell r="J196" t="str">
            <v>Anniversary Support fee - Manual(8%)</v>
          </cell>
          <cell r="K196" t="str">
            <v>PHI HO TRO SINH NHAT 2022</v>
          </cell>
          <cell r="L196">
            <v>-1500000</v>
          </cell>
          <cell r="M196">
            <v>-120000</v>
          </cell>
          <cell r="N196">
            <v>-1620000</v>
          </cell>
          <cell r="O196" t="str">
            <v>20220510</v>
          </cell>
          <cell r="P196" t="str">
            <v>chưa nhận hóa đơn</v>
          </cell>
          <cell r="Q196">
            <v>0</v>
          </cell>
        </row>
        <row r="197">
          <cell r="I197">
            <v>6269</v>
          </cell>
          <cell r="J197" t="str">
            <v/>
          </cell>
          <cell r="K197" t="str">
            <v/>
          </cell>
          <cell r="L197">
            <v>2262710</v>
          </cell>
          <cell r="M197">
            <v>181017</v>
          </cell>
          <cell r="N197">
            <v>2443727</v>
          </cell>
          <cell r="O197" t="str">
            <v>20220530</v>
          </cell>
          <cell r="Q197">
            <v>2443727</v>
          </cell>
        </row>
        <row r="198">
          <cell r="I198">
            <v>4649</v>
          </cell>
          <cell r="J198" t="str">
            <v/>
          </cell>
          <cell r="K198" t="str">
            <v/>
          </cell>
          <cell r="L198">
            <v>2221160</v>
          </cell>
          <cell r="M198">
            <v>222116</v>
          </cell>
          <cell r="N198">
            <v>2443276</v>
          </cell>
          <cell r="O198" t="str">
            <v>20220510</v>
          </cell>
          <cell r="Q198">
            <v>2443276</v>
          </cell>
        </row>
        <row r="199">
          <cell r="I199">
            <v>3066</v>
          </cell>
          <cell r="J199" t="str">
            <v/>
          </cell>
          <cell r="K199" t="str">
            <v/>
          </cell>
          <cell r="L199">
            <v>2241935</v>
          </cell>
          <cell r="M199">
            <v>179355</v>
          </cell>
          <cell r="N199">
            <v>2421290</v>
          </cell>
          <cell r="O199" t="str">
            <v>20220510</v>
          </cell>
          <cell r="Q199">
            <v>2421290</v>
          </cell>
        </row>
        <row r="200">
          <cell r="I200">
            <v>1844</v>
          </cell>
          <cell r="J200" t="str">
            <v/>
          </cell>
          <cell r="K200" t="str">
            <v/>
          </cell>
          <cell r="L200">
            <v>2757185</v>
          </cell>
          <cell r="M200">
            <v>220575</v>
          </cell>
          <cell r="N200">
            <v>2977760</v>
          </cell>
          <cell r="O200" t="str">
            <v>20220510</v>
          </cell>
          <cell r="Q200">
            <v>2977760</v>
          </cell>
        </row>
        <row r="201">
          <cell r="J201" t="str">
            <v>Sampling services fee - Auto</v>
          </cell>
          <cell r="K201" t="str">
            <v>202204 Auto Deduct</v>
          </cell>
          <cell r="L201">
            <v>-158899</v>
          </cell>
          <cell r="M201">
            <v>-12712</v>
          </cell>
          <cell r="N201">
            <v>-171611</v>
          </cell>
          <cell r="O201" t="str">
            <v>20220510</v>
          </cell>
          <cell r="P201" t="str">
            <v>chưa nhận hóa đơn</v>
          </cell>
          <cell r="Q201">
            <v>0</v>
          </cell>
        </row>
        <row r="202">
          <cell r="J202" t="str">
            <v>Sale services fee - Auto</v>
          </cell>
          <cell r="K202" t="str">
            <v>202204 Auto Deduct</v>
          </cell>
          <cell r="L202">
            <v>-547776</v>
          </cell>
          <cell r="M202">
            <v>-43822</v>
          </cell>
          <cell r="N202">
            <v>-591598</v>
          </cell>
          <cell r="O202" t="str">
            <v>20220510</v>
          </cell>
          <cell r="P202" t="str">
            <v>chưa nhận hóa đơn</v>
          </cell>
          <cell r="Q202">
            <v>0</v>
          </cell>
        </row>
        <row r="203">
          <cell r="I203">
            <v>5637</v>
          </cell>
          <cell r="J203" t="str">
            <v/>
          </cell>
          <cell r="K203" t="str">
            <v/>
          </cell>
          <cell r="L203">
            <v>1110580</v>
          </cell>
          <cell r="M203">
            <v>88846</v>
          </cell>
          <cell r="N203">
            <v>1199426</v>
          </cell>
          <cell r="O203" t="str">
            <v>20220530</v>
          </cell>
          <cell r="Q203">
            <v>1199426</v>
          </cell>
        </row>
        <row r="204">
          <cell r="J204" t="str">
            <v>Sampling services fee - Auto</v>
          </cell>
          <cell r="K204" t="str">
            <v>202204 Auto Deduct</v>
          </cell>
          <cell r="L204">
            <v>-164333</v>
          </cell>
          <cell r="M204">
            <v>-13147</v>
          </cell>
          <cell r="N204">
            <v>-177480</v>
          </cell>
          <cell r="O204" t="str">
            <v>20220510</v>
          </cell>
          <cell r="P204" t="str">
            <v>chưa nhận hóa đơn</v>
          </cell>
          <cell r="Q204">
            <v>0</v>
          </cell>
        </row>
        <row r="205">
          <cell r="J205" t="str">
            <v>Basic discount - Auto</v>
          </cell>
          <cell r="K205" t="str">
            <v>202204 Auto Deduct</v>
          </cell>
          <cell r="L205">
            <v>-547776</v>
          </cell>
          <cell r="M205">
            <v>-43822</v>
          </cell>
          <cell r="N205">
            <v>-591598</v>
          </cell>
          <cell r="O205" t="str">
            <v>20220510</v>
          </cell>
          <cell r="P205" t="str">
            <v>NCC sẽ xuất hóa đơn bổ sung</v>
          </cell>
          <cell r="Q205">
            <v>0</v>
          </cell>
        </row>
        <row r="206">
          <cell r="J206" t="str">
            <v>Sampling services fee - Auto</v>
          </cell>
          <cell r="K206" t="str">
            <v>202204 Auto Deduct</v>
          </cell>
          <cell r="L206">
            <v>-89847</v>
          </cell>
          <cell r="M206">
            <v>-7188</v>
          </cell>
          <cell r="N206">
            <v>-97035</v>
          </cell>
          <cell r="O206" t="str">
            <v>20220510</v>
          </cell>
          <cell r="P206" t="str">
            <v>chưa nhận hóa đơn</v>
          </cell>
          <cell r="Q206">
            <v>0</v>
          </cell>
        </row>
        <row r="207">
          <cell r="I207">
            <v>600</v>
          </cell>
          <cell r="J207" t="str">
            <v>Distribution Cost -Manual(8%)</v>
          </cell>
          <cell r="K207" t="str">
            <v>PHI VAN CHUYEN THANG 03.2022 - HANG LANH</v>
          </cell>
          <cell r="L207">
            <v>-98760</v>
          </cell>
          <cell r="M207">
            <v>-7901</v>
          </cell>
          <cell r="N207">
            <v>-106661</v>
          </cell>
          <cell r="O207" t="str">
            <v>20220510</v>
          </cell>
          <cell r="P207">
            <v>600</v>
          </cell>
          <cell r="Q207">
            <v>-299668</v>
          </cell>
        </row>
        <row r="208">
          <cell r="J208" t="str">
            <v>Sale services fee - Auto</v>
          </cell>
          <cell r="K208" t="str">
            <v>202204 Auto Deduct</v>
          </cell>
          <cell r="L208">
            <v>-299490</v>
          </cell>
          <cell r="M208">
            <v>-23959</v>
          </cell>
          <cell r="N208">
            <v>-323449</v>
          </cell>
          <cell r="O208" t="str">
            <v>20220510</v>
          </cell>
          <cell r="P208" t="str">
            <v>chưa nhận hóa đơn</v>
          </cell>
          <cell r="Q208">
            <v>0</v>
          </cell>
        </row>
        <row r="209">
          <cell r="I209">
            <v>4474</v>
          </cell>
          <cell r="J209" t="str">
            <v/>
          </cell>
          <cell r="K209" t="str">
            <v/>
          </cell>
          <cell r="L209">
            <v>3120350</v>
          </cell>
          <cell r="M209">
            <v>249628</v>
          </cell>
          <cell r="N209">
            <v>3369978</v>
          </cell>
          <cell r="O209" t="str">
            <v>20220510</v>
          </cell>
          <cell r="Q209">
            <v>3369978</v>
          </cell>
        </row>
        <row r="210">
          <cell r="J210" t="str">
            <v>Basic discount - Auto</v>
          </cell>
          <cell r="K210" t="str">
            <v>202204 Auto Deduct</v>
          </cell>
          <cell r="L210">
            <v>-299490</v>
          </cell>
          <cell r="M210">
            <v>-23959</v>
          </cell>
          <cell r="N210">
            <v>-323449</v>
          </cell>
          <cell r="O210" t="str">
            <v>20220510</v>
          </cell>
          <cell r="P210" t="str">
            <v>NCC sẽ xuất hóa đơn bổ sung</v>
          </cell>
          <cell r="Q210">
            <v>0</v>
          </cell>
        </row>
        <row r="211">
          <cell r="I211">
            <v>6030</v>
          </cell>
          <cell r="J211" t="str">
            <v/>
          </cell>
          <cell r="K211" t="str">
            <v/>
          </cell>
          <cell r="L211">
            <v>2281975</v>
          </cell>
          <cell r="M211">
            <v>182558</v>
          </cell>
          <cell r="N211">
            <v>2464533</v>
          </cell>
          <cell r="O211" t="str">
            <v>20220530</v>
          </cell>
          <cell r="Q211">
            <v>2464533</v>
          </cell>
        </row>
        <row r="212">
          <cell r="I212">
            <v>4959</v>
          </cell>
          <cell r="J212" t="str">
            <v/>
          </cell>
          <cell r="K212" t="str">
            <v/>
          </cell>
          <cell r="L212">
            <v>1110580</v>
          </cell>
          <cell r="M212">
            <v>88846</v>
          </cell>
          <cell r="N212">
            <v>1199426</v>
          </cell>
          <cell r="O212" t="str">
            <v>20220530</v>
          </cell>
          <cell r="Q212">
            <v>1199426</v>
          </cell>
        </row>
        <row r="213">
          <cell r="J213" t="str">
            <v>Sampling services fee - Auto</v>
          </cell>
          <cell r="K213" t="str">
            <v>202204 Auto Deduct</v>
          </cell>
          <cell r="L213">
            <v>-97874</v>
          </cell>
          <cell r="M213">
            <v>-7830</v>
          </cell>
          <cell r="N213">
            <v>-105704</v>
          </cell>
          <cell r="O213" t="str">
            <v>20220510</v>
          </cell>
          <cell r="P213" t="str">
            <v>chưa nhận hóa đơn</v>
          </cell>
          <cell r="Q213">
            <v>0</v>
          </cell>
        </row>
        <row r="214">
          <cell r="J214" t="str">
            <v>Sale services fee - Auto</v>
          </cell>
          <cell r="K214" t="str">
            <v>202204 Auto Deduct</v>
          </cell>
          <cell r="L214">
            <v>-326248</v>
          </cell>
          <cell r="M214">
            <v>-26100</v>
          </cell>
          <cell r="N214">
            <v>-352348</v>
          </cell>
          <cell r="O214" t="str">
            <v>20220510</v>
          </cell>
          <cell r="P214" t="str">
            <v>chưa nhận hóa đơn</v>
          </cell>
          <cell r="Q214">
            <v>0</v>
          </cell>
        </row>
        <row r="215">
          <cell r="J215" t="str">
            <v>Basic discount - Auto</v>
          </cell>
          <cell r="K215" t="str">
            <v>202204 Auto Deduct</v>
          </cell>
          <cell r="L215">
            <v>-326248</v>
          </cell>
          <cell r="M215">
            <v>-26100</v>
          </cell>
          <cell r="N215">
            <v>-352348</v>
          </cell>
          <cell r="O215" t="str">
            <v>20220510</v>
          </cell>
          <cell r="P215" t="str">
            <v>NCC sẽ xuất hóa đơn bổ sung</v>
          </cell>
          <cell r="Q215">
            <v>0</v>
          </cell>
        </row>
        <row r="216">
          <cell r="I216">
            <v>3391</v>
          </cell>
          <cell r="J216" t="str">
            <v/>
          </cell>
          <cell r="K216" t="str">
            <v/>
          </cell>
          <cell r="L216">
            <v>1627340</v>
          </cell>
          <cell r="M216">
            <v>130187</v>
          </cell>
          <cell r="N216">
            <v>1757527</v>
          </cell>
          <cell r="O216" t="str">
            <v>20220510</v>
          </cell>
          <cell r="Q216">
            <v>1757527</v>
          </cell>
        </row>
        <row r="217">
          <cell r="J217" t="str">
            <v>Basic discount - Auto</v>
          </cell>
          <cell r="K217" t="str">
            <v>202204 Auto Deduct</v>
          </cell>
          <cell r="L217">
            <v>-383426</v>
          </cell>
          <cell r="M217">
            <v>-30674</v>
          </cell>
          <cell r="N217">
            <v>-414100</v>
          </cell>
          <cell r="O217" t="str">
            <v>20220510</v>
          </cell>
          <cell r="P217" t="str">
            <v>NCC sẽ xuất hóa đơn bổ sung</v>
          </cell>
          <cell r="Q217">
            <v>0</v>
          </cell>
        </row>
        <row r="218">
          <cell r="I218">
            <v>600</v>
          </cell>
          <cell r="J218" t="str">
            <v>Distribution Cost -Manual(8%)</v>
          </cell>
          <cell r="K218" t="str">
            <v>PHI VAN CHUYEN THANG 03.2022 - HANG LANH</v>
          </cell>
          <cell r="L218">
            <v>-39470</v>
          </cell>
          <cell r="M218">
            <v>-3158</v>
          </cell>
          <cell r="N218">
            <v>-42628</v>
          </cell>
          <cell r="O218" t="str">
            <v>20220510</v>
          </cell>
          <cell r="P218">
            <v>600</v>
          </cell>
          <cell r="Q218">
            <v>-299668</v>
          </cell>
        </row>
        <row r="219">
          <cell r="I219">
            <v>334</v>
          </cell>
          <cell r="J219" t="str">
            <v>220524-01006-1-0059</v>
          </cell>
          <cell r="K219" t="str">
            <v>Hang tra lai</v>
          </cell>
          <cell r="L219">
            <v>-218263</v>
          </cell>
          <cell r="M219">
            <v>-17461</v>
          </cell>
          <cell r="N219">
            <v>-235724</v>
          </cell>
          <cell r="O219" t="str">
            <v>20220530</v>
          </cell>
          <cell r="P219">
            <v>334</v>
          </cell>
          <cell r="Q219">
            <v>-235724</v>
          </cell>
        </row>
        <row r="220">
          <cell r="I220">
            <v>410</v>
          </cell>
          <cell r="J220" t="str">
            <v>Sale services fee - Auto</v>
          </cell>
          <cell r="K220" t="str">
            <v>202204 Auto Deduct</v>
          </cell>
          <cell r="L220">
            <v>-383426</v>
          </cell>
          <cell r="M220">
            <v>-30674</v>
          </cell>
          <cell r="N220">
            <v>-414100</v>
          </cell>
          <cell r="O220" t="str">
            <v>20220510</v>
          </cell>
          <cell r="P220">
            <v>410</v>
          </cell>
          <cell r="Q220">
            <v>-538330</v>
          </cell>
        </row>
        <row r="221">
          <cell r="I221">
            <v>5636</v>
          </cell>
          <cell r="J221" t="str">
            <v/>
          </cell>
          <cell r="K221" t="str">
            <v/>
          </cell>
          <cell r="L221">
            <v>1527841</v>
          </cell>
          <cell r="M221">
            <v>122227</v>
          </cell>
          <cell r="N221">
            <v>1650068</v>
          </cell>
          <cell r="O221" t="str">
            <v>20220530</v>
          </cell>
          <cell r="Q221">
            <v>1650068</v>
          </cell>
        </row>
        <row r="222">
          <cell r="I222" t="str">
            <v>4699a</v>
          </cell>
          <cell r="J222" t="str">
            <v/>
          </cell>
          <cell r="K222" t="str">
            <v/>
          </cell>
          <cell r="L222">
            <v>1091315</v>
          </cell>
          <cell r="M222">
            <v>87305</v>
          </cell>
          <cell r="N222">
            <v>1178620</v>
          </cell>
          <cell r="O222" t="str">
            <v>20220530</v>
          </cell>
          <cell r="Q222">
            <v>1178620</v>
          </cell>
        </row>
        <row r="223">
          <cell r="I223">
            <v>410</v>
          </cell>
          <cell r="J223" t="str">
            <v>Sampling services fee - Auto</v>
          </cell>
          <cell r="K223" t="str">
            <v>202204 Auto Deduct</v>
          </cell>
          <cell r="L223">
            <v>-115028</v>
          </cell>
          <cell r="M223">
            <v>-9202</v>
          </cell>
          <cell r="N223">
            <v>-124230</v>
          </cell>
          <cell r="O223" t="str">
            <v>20220510</v>
          </cell>
          <cell r="P223">
            <v>410</v>
          </cell>
          <cell r="Q223">
            <v>-538330</v>
          </cell>
        </row>
        <row r="224">
          <cell r="I224">
            <v>3497</v>
          </cell>
          <cell r="J224" t="str">
            <v/>
          </cell>
          <cell r="K224" t="str">
            <v/>
          </cell>
          <cell r="L224">
            <v>1072050</v>
          </cell>
          <cell r="M224">
            <v>85764</v>
          </cell>
          <cell r="N224">
            <v>1157814</v>
          </cell>
          <cell r="O224" t="str">
            <v>20220510</v>
          </cell>
          <cell r="Q224">
            <v>1157814</v>
          </cell>
        </row>
        <row r="225">
          <cell r="I225">
            <v>2175</v>
          </cell>
          <cell r="J225" t="str">
            <v/>
          </cell>
          <cell r="K225" t="str">
            <v/>
          </cell>
          <cell r="L225">
            <v>1190660</v>
          </cell>
          <cell r="M225">
            <v>95253</v>
          </cell>
          <cell r="N225">
            <v>1285913</v>
          </cell>
          <cell r="O225" t="str">
            <v>20220510</v>
          </cell>
          <cell r="Q225">
            <v>1285913</v>
          </cell>
        </row>
        <row r="226">
          <cell r="I226">
            <v>7209</v>
          </cell>
          <cell r="J226" t="str">
            <v/>
          </cell>
          <cell r="K226" t="str">
            <v/>
          </cell>
          <cell r="L226">
            <v>2262710</v>
          </cell>
          <cell r="M226">
            <v>181017</v>
          </cell>
          <cell r="N226">
            <v>2443727</v>
          </cell>
          <cell r="O226" t="str">
            <v>20220530</v>
          </cell>
          <cell r="Q226">
            <v>2443727</v>
          </cell>
        </row>
        <row r="227">
          <cell r="I227">
            <v>5399</v>
          </cell>
          <cell r="J227" t="str">
            <v/>
          </cell>
          <cell r="K227" t="str">
            <v/>
          </cell>
          <cell r="L227">
            <v>1190660</v>
          </cell>
          <cell r="M227">
            <v>95253</v>
          </cell>
          <cell r="N227">
            <v>1285913</v>
          </cell>
          <cell r="O227" t="str">
            <v>20220530</v>
          </cell>
          <cell r="Q227">
            <v>1285913</v>
          </cell>
        </row>
        <row r="228">
          <cell r="J228" t="str">
            <v>Sampling services fee - Auto</v>
          </cell>
          <cell r="K228" t="str">
            <v>202204 Auto Deduct</v>
          </cell>
          <cell r="L228">
            <v>-83329</v>
          </cell>
          <cell r="M228">
            <v>-6666</v>
          </cell>
          <cell r="N228">
            <v>-89995</v>
          </cell>
          <cell r="O228" t="str">
            <v>20220510</v>
          </cell>
          <cell r="P228" t="str">
            <v>chưa nhận hóa đơn</v>
          </cell>
          <cell r="Q228">
            <v>0</v>
          </cell>
        </row>
        <row r="229">
          <cell r="J229" t="str">
            <v>Sale services fee - Auto</v>
          </cell>
          <cell r="K229" t="str">
            <v>202204 Auto Deduct</v>
          </cell>
          <cell r="L229">
            <v>-277764</v>
          </cell>
          <cell r="M229">
            <v>-22221</v>
          </cell>
          <cell r="N229">
            <v>-299985</v>
          </cell>
          <cell r="O229" t="str">
            <v>20220510</v>
          </cell>
          <cell r="P229" t="str">
            <v>chưa nhận hóa đơn</v>
          </cell>
          <cell r="Q229">
            <v>0</v>
          </cell>
        </row>
        <row r="230">
          <cell r="J230" t="str">
            <v>Basic discount - Auto</v>
          </cell>
          <cell r="K230" t="str">
            <v>202204 Auto Deduct</v>
          </cell>
          <cell r="L230">
            <v>-277764</v>
          </cell>
          <cell r="M230">
            <v>-22221</v>
          </cell>
          <cell r="N230">
            <v>-299985</v>
          </cell>
          <cell r="O230" t="str">
            <v>20220510</v>
          </cell>
          <cell r="P230" t="str">
            <v>NCC sẽ xuất hóa đơn bổ sung</v>
          </cell>
          <cell r="Q230">
            <v>0</v>
          </cell>
        </row>
        <row r="231">
          <cell r="I231">
            <v>6239</v>
          </cell>
          <cell r="J231" t="str">
            <v/>
          </cell>
          <cell r="K231" t="str">
            <v/>
          </cell>
          <cell r="L231">
            <v>1110580</v>
          </cell>
          <cell r="M231">
            <v>88846</v>
          </cell>
          <cell r="N231">
            <v>1199426</v>
          </cell>
          <cell r="O231" t="str">
            <v>20220530</v>
          </cell>
          <cell r="Q231">
            <v>1199426</v>
          </cell>
        </row>
        <row r="232">
          <cell r="J232" t="str">
            <v>Sale services fee - Auto</v>
          </cell>
          <cell r="K232" t="str">
            <v>202204 Auto Deduct</v>
          </cell>
          <cell r="L232">
            <v>-138823</v>
          </cell>
          <cell r="M232">
            <v>-11106</v>
          </cell>
          <cell r="N232">
            <v>-149929</v>
          </cell>
          <cell r="O232" t="str">
            <v>20220510</v>
          </cell>
          <cell r="P232" t="str">
            <v>chưa nhận hóa đơn</v>
          </cell>
          <cell r="Q232">
            <v>0</v>
          </cell>
        </row>
        <row r="233">
          <cell r="I233">
            <v>5417</v>
          </cell>
          <cell r="J233" t="str">
            <v/>
          </cell>
          <cell r="K233" t="str">
            <v/>
          </cell>
          <cell r="L233">
            <v>1110580</v>
          </cell>
          <cell r="M233">
            <v>88846</v>
          </cell>
          <cell r="N233">
            <v>1199426</v>
          </cell>
          <cell r="O233" t="str">
            <v>20220530</v>
          </cell>
          <cell r="Q233">
            <v>1199426</v>
          </cell>
        </row>
        <row r="234">
          <cell r="J234" t="str">
            <v>Basic discount - Auto</v>
          </cell>
          <cell r="K234" t="str">
            <v>202204 Auto Deduct</v>
          </cell>
          <cell r="L234">
            <v>-138823</v>
          </cell>
          <cell r="M234">
            <v>-11106</v>
          </cell>
          <cell r="N234">
            <v>-149929</v>
          </cell>
          <cell r="O234" t="str">
            <v>20220510</v>
          </cell>
          <cell r="P234" t="str">
            <v>NCC sẽ xuất hóa đơn bổ sung</v>
          </cell>
          <cell r="Q234">
            <v>0</v>
          </cell>
        </row>
        <row r="235">
          <cell r="J235" t="str">
            <v>Sampling services fee - Auto</v>
          </cell>
          <cell r="K235" t="str">
            <v>202204 Auto Deduct</v>
          </cell>
          <cell r="L235">
            <v>-41647</v>
          </cell>
          <cell r="M235">
            <v>-3332</v>
          </cell>
          <cell r="N235">
            <v>-44979</v>
          </cell>
          <cell r="O235" t="str">
            <v>20220510</v>
          </cell>
          <cell r="P235" t="str">
            <v>chưa nhận hóa đơn</v>
          </cell>
          <cell r="Q235">
            <v>0</v>
          </cell>
        </row>
        <row r="236">
          <cell r="I236">
            <v>4128</v>
          </cell>
          <cell r="J236" t="str">
            <v/>
          </cell>
          <cell r="K236" t="str">
            <v/>
          </cell>
          <cell r="L236">
            <v>555290</v>
          </cell>
          <cell r="M236">
            <v>44423</v>
          </cell>
          <cell r="N236">
            <v>599713</v>
          </cell>
          <cell r="O236" t="str">
            <v>20220510</v>
          </cell>
          <cell r="Q236">
            <v>599713</v>
          </cell>
        </row>
        <row r="237">
          <cell r="I237">
            <v>3062</v>
          </cell>
          <cell r="J237" t="str">
            <v/>
          </cell>
          <cell r="K237" t="str">
            <v/>
          </cell>
          <cell r="L237">
            <v>555290</v>
          </cell>
          <cell r="M237">
            <v>44423</v>
          </cell>
          <cell r="N237">
            <v>599713</v>
          </cell>
          <cell r="O237" t="str">
            <v>20220510</v>
          </cell>
          <cell r="Q237">
            <v>599713</v>
          </cell>
        </row>
        <row r="238">
          <cell r="J238" t="str">
            <v>Sale services fee - Auto</v>
          </cell>
          <cell r="K238" t="str">
            <v>202204 Auto Deduct</v>
          </cell>
          <cell r="L238">
            <v>-874617</v>
          </cell>
          <cell r="M238">
            <v>-69969</v>
          </cell>
          <cell r="N238">
            <v>-944586</v>
          </cell>
          <cell r="O238" t="str">
            <v>20220510</v>
          </cell>
          <cell r="P238" t="str">
            <v>chưa nhận hóa đơn</v>
          </cell>
          <cell r="Q238">
            <v>0</v>
          </cell>
        </row>
        <row r="239">
          <cell r="J239" t="str">
            <v>Basic discount - Auto</v>
          </cell>
          <cell r="K239" t="str">
            <v>202204 Auto Deduct</v>
          </cell>
          <cell r="L239">
            <v>-874617</v>
          </cell>
          <cell r="M239">
            <v>-69969</v>
          </cell>
          <cell r="N239">
            <v>-944586</v>
          </cell>
          <cell r="O239" t="str">
            <v>20220510</v>
          </cell>
          <cell r="P239" t="str">
            <v>NCC sẽ xuất hóa đơn bổ sung</v>
          </cell>
          <cell r="Q239">
            <v>0</v>
          </cell>
        </row>
        <row r="240">
          <cell r="I240">
            <v>3629</v>
          </cell>
          <cell r="J240" t="str">
            <v/>
          </cell>
          <cell r="K240" t="str">
            <v/>
          </cell>
          <cell r="L240">
            <v>1864510</v>
          </cell>
          <cell r="M240">
            <v>149161</v>
          </cell>
          <cell r="N240">
            <v>2013671</v>
          </cell>
          <cell r="O240" t="str">
            <v>20220510</v>
          </cell>
          <cell r="Q240">
            <v>2013671</v>
          </cell>
        </row>
        <row r="241">
          <cell r="I241">
            <v>6733</v>
          </cell>
          <cell r="J241" t="str">
            <v/>
          </cell>
          <cell r="K241" t="str">
            <v/>
          </cell>
          <cell r="L241">
            <v>3254680</v>
          </cell>
          <cell r="M241">
            <v>260374</v>
          </cell>
          <cell r="N241">
            <v>3515054</v>
          </cell>
          <cell r="O241" t="str">
            <v>20220530</v>
          </cell>
          <cell r="Q241">
            <v>3515054</v>
          </cell>
        </row>
        <row r="242">
          <cell r="I242">
            <v>3816</v>
          </cell>
          <cell r="J242" t="str">
            <v/>
          </cell>
          <cell r="K242" t="str">
            <v/>
          </cell>
          <cell r="L242">
            <v>1190660</v>
          </cell>
          <cell r="M242">
            <v>95253</v>
          </cell>
          <cell r="N242">
            <v>1285913</v>
          </cell>
          <cell r="O242" t="str">
            <v>20220510</v>
          </cell>
          <cell r="Q242">
            <v>1285913</v>
          </cell>
        </row>
        <row r="243">
          <cell r="I243" t="str">
            <v>4776a</v>
          </cell>
          <cell r="J243" t="str">
            <v/>
          </cell>
          <cell r="K243" t="str">
            <v/>
          </cell>
          <cell r="L243">
            <v>2896570</v>
          </cell>
          <cell r="M243">
            <v>231726</v>
          </cell>
          <cell r="N243">
            <v>3128296</v>
          </cell>
          <cell r="O243" t="str">
            <v>20220530</v>
          </cell>
          <cell r="Q243">
            <v>3128296</v>
          </cell>
        </row>
        <row r="244">
          <cell r="I244">
            <v>4777</v>
          </cell>
          <cell r="J244" t="str">
            <v/>
          </cell>
          <cell r="K244" t="str">
            <v/>
          </cell>
          <cell r="L244">
            <v>4067940</v>
          </cell>
          <cell r="M244">
            <v>325435</v>
          </cell>
          <cell r="N244">
            <v>4393375</v>
          </cell>
          <cell r="O244" t="str">
            <v>20220530</v>
          </cell>
          <cell r="Q244">
            <v>4393375</v>
          </cell>
        </row>
        <row r="245">
          <cell r="J245" t="str">
            <v>Sampling services fee - Auto</v>
          </cell>
          <cell r="K245" t="str">
            <v>202204 Auto Deduct</v>
          </cell>
          <cell r="L245">
            <v>-262385</v>
          </cell>
          <cell r="M245">
            <v>-20991</v>
          </cell>
          <cell r="N245">
            <v>-283376</v>
          </cell>
          <cell r="O245" t="str">
            <v>20220510</v>
          </cell>
          <cell r="P245" t="str">
            <v>chưa nhận hóa đơn</v>
          </cell>
          <cell r="Q245">
            <v>0</v>
          </cell>
        </row>
        <row r="246">
          <cell r="J246" t="str">
            <v>Sale services fee - Auto</v>
          </cell>
          <cell r="K246" t="str">
            <v>202205 Auto Deduct</v>
          </cell>
          <cell r="L246">
            <v>-29767</v>
          </cell>
          <cell r="M246">
            <v>-2381</v>
          </cell>
          <cell r="N246">
            <v>-32148</v>
          </cell>
          <cell r="O246" t="str">
            <v>20220610</v>
          </cell>
          <cell r="P246" t="str">
            <v>chưa nhận hóa đơn</v>
          </cell>
          <cell r="Q246">
            <v>0</v>
          </cell>
        </row>
        <row r="247">
          <cell r="J247" t="str">
            <v>Basic discount - Auto</v>
          </cell>
          <cell r="K247" t="str">
            <v>202205 Auto Deduct</v>
          </cell>
          <cell r="L247">
            <v>-32743</v>
          </cell>
          <cell r="M247">
            <v>-2619</v>
          </cell>
          <cell r="N247">
            <v>-35362</v>
          </cell>
          <cell r="O247" t="str">
            <v>20220610</v>
          </cell>
          <cell r="P247" t="str">
            <v>NCC sẽ xuất hóa đơn bổ sung</v>
          </cell>
          <cell r="Q247">
            <v>0</v>
          </cell>
        </row>
        <row r="248">
          <cell r="J248" t="str">
            <v>Advertising services fee - Auto</v>
          </cell>
          <cell r="K248" t="str">
            <v>202205 Auto Deduct</v>
          </cell>
          <cell r="L248">
            <v>-8930</v>
          </cell>
          <cell r="M248">
            <v>-714</v>
          </cell>
          <cell r="N248">
            <v>-9644</v>
          </cell>
          <cell r="O248" t="str">
            <v>20220610</v>
          </cell>
          <cell r="P248" t="str">
            <v>chưa nhận hóa đơn</v>
          </cell>
          <cell r="Q248">
            <v>0</v>
          </cell>
        </row>
        <row r="249">
          <cell r="I249">
            <v>11649</v>
          </cell>
          <cell r="J249" t="str">
            <v/>
          </cell>
          <cell r="K249" t="str">
            <v/>
          </cell>
          <cell r="L249">
            <v>595330</v>
          </cell>
          <cell r="M249">
            <v>47626</v>
          </cell>
          <cell r="N249">
            <v>642956</v>
          </cell>
          <cell r="O249" t="str">
            <v>20220630</v>
          </cell>
          <cell r="Q249">
            <v>642956</v>
          </cell>
        </row>
        <row r="250">
          <cell r="J250" t="str">
            <v>Basic discount - Manual(8%)</v>
          </cell>
          <cell r="K250" t="str">
            <v>DC CL THUE - TRUY THU CHIET KHAU CO BAN T02.2022 - D.SO : 1,785,990 x 5.00%</v>
          </cell>
          <cell r="L250">
            <v>-89300</v>
          </cell>
          <cell r="M250">
            <v>-7144</v>
          </cell>
          <cell r="N250">
            <v>-96444</v>
          </cell>
          <cell r="O250" t="str">
            <v>20220610</v>
          </cell>
          <cell r="P250" t="str">
            <v>NCC sẽ xuất hóa đơn bổ sung</v>
          </cell>
          <cell r="Q250">
            <v>0</v>
          </cell>
        </row>
        <row r="251">
          <cell r="J251" t="str">
            <v>Sale services fee - Auto</v>
          </cell>
          <cell r="K251" t="str">
            <v>202205 Auto Deduct</v>
          </cell>
          <cell r="L251">
            <v>-180424</v>
          </cell>
          <cell r="M251">
            <v>-14434</v>
          </cell>
          <cell r="N251">
            <v>-194858</v>
          </cell>
          <cell r="O251" t="str">
            <v>20220610</v>
          </cell>
          <cell r="P251" t="str">
            <v>chưa nhận hóa đơn</v>
          </cell>
          <cell r="Q251">
            <v>0</v>
          </cell>
        </row>
        <row r="252">
          <cell r="J252" t="str">
            <v>Basic discount - Auto</v>
          </cell>
          <cell r="K252" t="str">
            <v>202205 Auto Deduct</v>
          </cell>
          <cell r="L252">
            <v>-198466</v>
          </cell>
          <cell r="M252">
            <v>-15877</v>
          </cell>
          <cell r="N252">
            <v>-214343</v>
          </cell>
          <cell r="O252" t="str">
            <v>20220610</v>
          </cell>
          <cell r="P252" t="str">
            <v>NCC sẽ xuất hóa đơn bổ sung</v>
          </cell>
          <cell r="Q252">
            <v>0</v>
          </cell>
        </row>
        <row r="253">
          <cell r="J253" t="str">
            <v>Basic discount - Manual(8%)</v>
          </cell>
          <cell r="K253" t="str">
            <v>DC CL THUE - TRUY THU CHIET KHAU CO BAN T02.2022 - D.SO : 4,287,280 x 5.00%</v>
          </cell>
          <cell r="L253">
            <v>-214364</v>
          </cell>
          <cell r="M253">
            <v>-17149</v>
          </cell>
          <cell r="N253">
            <v>-231513</v>
          </cell>
          <cell r="O253" t="str">
            <v>20220610</v>
          </cell>
          <cell r="P253" t="str">
            <v>NCC sẽ xuất hóa đơn bổ sung</v>
          </cell>
          <cell r="Q253">
            <v>0</v>
          </cell>
        </row>
        <row r="254">
          <cell r="J254" t="str">
            <v>Advertising services fee - Auto</v>
          </cell>
          <cell r="K254" t="str">
            <v>202205 Auto Deduct</v>
          </cell>
          <cell r="L254">
            <v>-54127</v>
          </cell>
          <cell r="M254">
            <v>-4330</v>
          </cell>
          <cell r="N254">
            <v>-58457</v>
          </cell>
          <cell r="O254" t="str">
            <v>20220610</v>
          </cell>
          <cell r="P254" t="str">
            <v>chưa nhận hóa đơn</v>
          </cell>
          <cell r="Q254">
            <v>0</v>
          </cell>
        </row>
        <row r="255">
          <cell r="I255">
            <v>1187</v>
          </cell>
          <cell r="J255" t="str">
            <v>Distribution Cost -Manual(8%)</v>
          </cell>
          <cell r="K255" t="str">
            <v>PHI VAN CHUYEN THANG 04.2022 - HANG LANH</v>
          </cell>
          <cell r="L255">
            <v>-62390</v>
          </cell>
          <cell r="M255">
            <v>-4991</v>
          </cell>
          <cell r="N255">
            <v>-67381</v>
          </cell>
          <cell r="O255" t="str">
            <v>20220610</v>
          </cell>
          <cell r="P255">
            <v>1187</v>
          </cell>
          <cell r="Q255">
            <v>-720231</v>
          </cell>
        </row>
        <row r="256">
          <cell r="I256">
            <v>11645</v>
          </cell>
          <cell r="J256" t="str">
            <v/>
          </cell>
          <cell r="K256" t="str">
            <v/>
          </cell>
          <cell r="L256">
            <v>3608470</v>
          </cell>
          <cell r="M256">
            <v>288678</v>
          </cell>
          <cell r="N256">
            <v>3897148</v>
          </cell>
          <cell r="O256" t="str">
            <v>20220630</v>
          </cell>
          <cell r="Q256">
            <v>3897148</v>
          </cell>
        </row>
        <row r="257">
          <cell r="J257" t="str">
            <v>Sale services fee - Auto</v>
          </cell>
          <cell r="K257" t="str">
            <v>202205 Auto Deduct</v>
          </cell>
          <cell r="L257">
            <v>-783617</v>
          </cell>
          <cell r="M257">
            <v>-62689</v>
          </cell>
          <cell r="N257">
            <v>-846306</v>
          </cell>
          <cell r="O257" t="str">
            <v>20220610</v>
          </cell>
          <cell r="P257" t="str">
            <v>chưa nhận hóa đơn</v>
          </cell>
          <cell r="Q257">
            <v>0</v>
          </cell>
        </row>
        <row r="258">
          <cell r="I258">
            <v>12416</v>
          </cell>
          <cell r="J258" t="str">
            <v/>
          </cell>
          <cell r="K258" t="str">
            <v/>
          </cell>
          <cell r="L258">
            <v>2837265</v>
          </cell>
          <cell r="M258">
            <v>226981</v>
          </cell>
          <cell r="N258">
            <v>3064246</v>
          </cell>
          <cell r="O258" t="str">
            <v>20220630</v>
          </cell>
          <cell r="Q258">
            <v>3064246</v>
          </cell>
        </row>
        <row r="259">
          <cell r="J259" t="str">
            <v>Basic discount - Auto</v>
          </cell>
          <cell r="K259" t="str">
            <v>202205 Auto Deduct</v>
          </cell>
          <cell r="L259">
            <v>-861979</v>
          </cell>
          <cell r="M259">
            <v>-68958</v>
          </cell>
          <cell r="N259">
            <v>-930937</v>
          </cell>
          <cell r="O259" t="str">
            <v>20220610</v>
          </cell>
          <cell r="P259" t="str">
            <v>NCC sẽ xuất hóa đơn bổ sung</v>
          </cell>
          <cell r="Q259">
            <v>0</v>
          </cell>
        </row>
        <row r="260">
          <cell r="I260">
            <v>11673</v>
          </cell>
          <cell r="J260" t="str">
            <v/>
          </cell>
          <cell r="K260" t="str">
            <v/>
          </cell>
          <cell r="L260">
            <v>1110580</v>
          </cell>
          <cell r="M260">
            <v>88846</v>
          </cell>
          <cell r="N260">
            <v>1199426</v>
          </cell>
          <cell r="O260" t="str">
            <v>20220630</v>
          </cell>
          <cell r="Q260">
            <v>1199426</v>
          </cell>
        </row>
        <row r="261">
          <cell r="J261" t="str">
            <v>Basic discount - Manual(8%)</v>
          </cell>
          <cell r="K261" t="str">
            <v>DC CL THUE - TRUY THU CHIET KHAU CO BAN T02.2022 - D.SO : 2,182,630 x 5.00%</v>
          </cell>
          <cell r="L261">
            <v>-109132</v>
          </cell>
          <cell r="M261">
            <v>-8731</v>
          </cell>
          <cell r="N261">
            <v>-117863</v>
          </cell>
          <cell r="O261" t="str">
            <v>20220610</v>
          </cell>
          <cell r="P261" t="str">
            <v>NCC sẽ xuất hóa đơn bổ sung</v>
          </cell>
          <cell r="Q261">
            <v>0</v>
          </cell>
        </row>
        <row r="262">
          <cell r="I262">
            <v>11471</v>
          </cell>
          <cell r="J262" t="str">
            <v/>
          </cell>
          <cell r="K262" t="str">
            <v/>
          </cell>
          <cell r="L262">
            <v>2101900</v>
          </cell>
          <cell r="M262">
            <v>168152</v>
          </cell>
          <cell r="N262">
            <v>2270052</v>
          </cell>
          <cell r="O262" t="str">
            <v>20220630</v>
          </cell>
          <cell r="Q262">
            <v>2270052</v>
          </cell>
        </row>
        <row r="263">
          <cell r="J263" t="str">
            <v>Advertising services fee - Auto</v>
          </cell>
          <cell r="K263" t="str">
            <v>202205 Auto Deduct</v>
          </cell>
          <cell r="L263">
            <v>-235085</v>
          </cell>
          <cell r="M263">
            <v>-18807</v>
          </cell>
          <cell r="N263">
            <v>-253892</v>
          </cell>
          <cell r="O263" t="str">
            <v>20220610</v>
          </cell>
          <cell r="P263" t="str">
            <v>chưa nhận hóa đơn</v>
          </cell>
          <cell r="Q263">
            <v>0</v>
          </cell>
        </row>
        <row r="264">
          <cell r="I264">
            <v>9776</v>
          </cell>
          <cell r="J264" t="str">
            <v/>
          </cell>
          <cell r="K264" t="str">
            <v/>
          </cell>
          <cell r="L264">
            <v>3867440</v>
          </cell>
          <cell r="M264">
            <v>309395</v>
          </cell>
          <cell r="N264">
            <v>4176835</v>
          </cell>
          <cell r="O264" t="str">
            <v>20220610</v>
          </cell>
          <cell r="Q264">
            <v>4176835</v>
          </cell>
        </row>
        <row r="265">
          <cell r="I265">
            <v>9777</v>
          </cell>
          <cell r="J265" t="str">
            <v/>
          </cell>
          <cell r="K265" t="str">
            <v/>
          </cell>
          <cell r="L265">
            <v>1110580</v>
          </cell>
          <cell r="M265">
            <v>88846</v>
          </cell>
          <cell r="N265">
            <v>1199426</v>
          </cell>
          <cell r="O265" t="str">
            <v>20220610</v>
          </cell>
          <cell r="Q265">
            <v>1199426</v>
          </cell>
        </row>
        <row r="266">
          <cell r="I266">
            <v>7208</v>
          </cell>
          <cell r="J266" t="str">
            <v/>
          </cell>
          <cell r="K266" t="str">
            <v/>
          </cell>
          <cell r="L266">
            <v>1665870</v>
          </cell>
          <cell r="M266">
            <v>133270</v>
          </cell>
          <cell r="N266">
            <v>1799140</v>
          </cell>
          <cell r="O266" t="str">
            <v>20220610</v>
          </cell>
          <cell r="Q266">
            <v>1799140</v>
          </cell>
        </row>
        <row r="267">
          <cell r="J267" t="str">
            <v>Advertising services fee - Auto</v>
          </cell>
          <cell r="K267" t="str">
            <v>202205 Auto Deduct</v>
          </cell>
          <cell r="L267">
            <v>-116317</v>
          </cell>
          <cell r="M267">
            <v>-9305</v>
          </cell>
          <cell r="N267">
            <v>-125622</v>
          </cell>
          <cell r="O267" t="str">
            <v>20220610</v>
          </cell>
          <cell r="P267" t="str">
            <v>chưa nhận hóa đơn</v>
          </cell>
          <cell r="Q267">
            <v>0</v>
          </cell>
        </row>
        <row r="268">
          <cell r="J268" t="str">
            <v>Sale services fee - Auto</v>
          </cell>
          <cell r="K268" t="str">
            <v>202205 Auto Deduct</v>
          </cell>
          <cell r="L268">
            <v>-387722</v>
          </cell>
          <cell r="M268">
            <v>-31018</v>
          </cell>
          <cell r="N268">
            <v>-418740</v>
          </cell>
          <cell r="O268" t="str">
            <v>20220610</v>
          </cell>
          <cell r="P268" t="str">
            <v>chưa nhận hóa đơn</v>
          </cell>
          <cell r="Q268">
            <v>0</v>
          </cell>
        </row>
        <row r="269">
          <cell r="J269" t="str">
            <v>Basic discount - Auto</v>
          </cell>
          <cell r="K269" t="str">
            <v>202205 Auto Deduct</v>
          </cell>
          <cell r="L269">
            <v>-426494</v>
          </cell>
          <cell r="M269">
            <v>-34120</v>
          </cell>
          <cell r="N269">
            <v>-460614</v>
          </cell>
          <cell r="O269" t="str">
            <v>20220610</v>
          </cell>
          <cell r="P269" t="str">
            <v>NCC sẽ xuất hóa đơn bổ sung</v>
          </cell>
          <cell r="Q269">
            <v>0</v>
          </cell>
        </row>
        <row r="270">
          <cell r="I270">
            <v>1187</v>
          </cell>
          <cell r="J270" t="str">
            <v>Distribution Cost -Manual(8%)</v>
          </cell>
          <cell r="K270" t="str">
            <v>PHI VAN CHUYEN THANG 04.2022 - HANG LANH</v>
          </cell>
          <cell r="L270">
            <v>-278170</v>
          </cell>
          <cell r="M270">
            <v>-22254</v>
          </cell>
          <cell r="N270">
            <v>-300424</v>
          </cell>
          <cell r="O270" t="str">
            <v>20220610</v>
          </cell>
          <cell r="P270">
            <v>1187</v>
          </cell>
          <cell r="Q270">
            <v>-720231</v>
          </cell>
        </row>
        <row r="271">
          <cell r="I271">
            <v>10844</v>
          </cell>
          <cell r="J271" t="str">
            <v/>
          </cell>
          <cell r="K271" t="str">
            <v/>
          </cell>
          <cell r="L271">
            <v>2121490</v>
          </cell>
          <cell r="M271">
            <v>169719</v>
          </cell>
          <cell r="N271">
            <v>2291209</v>
          </cell>
          <cell r="O271" t="str">
            <v>20220630</v>
          </cell>
          <cell r="Q271">
            <v>2291209</v>
          </cell>
        </row>
        <row r="272">
          <cell r="I272">
            <v>8854</v>
          </cell>
          <cell r="J272" t="str">
            <v/>
          </cell>
          <cell r="K272" t="str">
            <v/>
          </cell>
          <cell r="L272">
            <v>2121490</v>
          </cell>
          <cell r="M272">
            <v>169719</v>
          </cell>
          <cell r="N272">
            <v>2291209</v>
          </cell>
          <cell r="O272" t="str">
            <v>20220610</v>
          </cell>
          <cell r="Q272">
            <v>2291209</v>
          </cell>
        </row>
        <row r="273">
          <cell r="I273">
            <v>10460</v>
          </cell>
          <cell r="J273" t="str">
            <v/>
          </cell>
          <cell r="K273" t="str">
            <v/>
          </cell>
          <cell r="L273">
            <v>1110580</v>
          </cell>
          <cell r="M273">
            <v>88846</v>
          </cell>
          <cell r="N273">
            <v>1199426</v>
          </cell>
          <cell r="O273" t="str">
            <v>20220630</v>
          </cell>
          <cell r="Q273">
            <v>1199426</v>
          </cell>
        </row>
        <row r="274">
          <cell r="I274">
            <v>8422</v>
          </cell>
          <cell r="J274" t="str">
            <v/>
          </cell>
          <cell r="K274" t="str">
            <v/>
          </cell>
          <cell r="L274">
            <v>1566200</v>
          </cell>
          <cell r="M274">
            <v>125296</v>
          </cell>
          <cell r="N274">
            <v>1691496</v>
          </cell>
          <cell r="O274" t="str">
            <v>20220610</v>
          </cell>
          <cell r="Q274">
            <v>1691496</v>
          </cell>
        </row>
        <row r="275">
          <cell r="I275">
            <v>8855</v>
          </cell>
          <cell r="J275" t="str">
            <v/>
          </cell>
          <cell r="K275" t="str">
            <v/>
          </cell>
          <cell r="L275">
            <v>4203800</v>
          </cell>
          <cell r="M275">
            <v>336304</v>
          </cell>
          <cell r="N275">
            <v>4540104</v>
          </cell>
          <cell r="O275" t="str">
            <v>20220610</v>
          </cell>
          <cell r="Q275">
            <v>4540104</v>
          </cell>
        </row>
        <row r="276">
          <cell r="I276">
            <v>8421</v>
          </cell>
          <cell r="J276" t="str">
            <v/>
          </cell>
          <cell r="K276" t="str">
            <v/>
          </cell>
          <cell r="L276">
            <v>1785990</v>
          </cell>
          <cell r="M276">
            <v>142879</v>
          </cell>
          <cell r="N276">
            <v>1928869</v>
          </cell>
          <cell r="O276" t="str">
            <v>20220610</v>
          </cell>
          <cell r="Q276">
            <v>1928869</v>
          </cell>
        </row>
        <row r="277">
          <cell r="J277" t="str">
            <v>Advertising services fee - Auto</v>
          </cell>
          <cell r="K277" t="str">
            <v>202205 Auto Deduct</v>
          </cell>
          <cell r="L277">
            <v>-46443</v>
          </cell>
          <cell r="M277">
            <v>-3715</v>
          </cell>
          <cell r="N277">
            <v>-50158</v>
          </cell>
          <cell r="O277" t="str">
            <v>20220610</v>
          </cell>
          <cell r="P277" t="str">
            <v>chưa nhận hóa đơn</v>
          </cell>
          <cell r="Q277">
            <v>0</v>
          </cell>
        </row>
        <row r="278">
          <cell r="J278" t="str">
            <v>Basic discount - Auto</v>
          </cell>
          <cell r="K278" t="str">
            <v>202205 Auto Deduct</v>
          </cell>
          <cell r="L278">
            <v>-170289</v>
          </cell>
          <cell r="M278">
            <v>-13623</v>
          </cell>
          <cell r="N278">
            <v>-183912</v>
          </cell>
          <cell r="O278" t="str">
            <v>20220610</v>
          </cell>
          <cell r="P278" t="str">
            <v>NCC sẽ xuất hóa đơn bổ sung</v>
          </cell>
          <cell r="Q278">
            <v>0</v>
          </cell>
        </row>
        <row r="279">
          <cell r="J279" t="str">
            <v>Basic discount - Manual(8%)</v>
          </cell>
          <cell r="K279" t="str">
            <v>DC CL THUE - TRUY THU CHIET KHAU CO BAN T02.2022 - D.SO : 3,989,395 x 5.00%</v>
          </cell>
          <cell r="L279">
            <v>-199470</v>
          </cell>
          <cell r="M279">
            <v>-15958</v>
          </cell>
          <cell r="N279">
            <v>-215428</v>
          </cell>
          <cell r="O279" t="str">
            <v>20220610</v>
          </cell>
          <cell r="P279" t="str">
            <v>NCC sẽ xuất hóa đơn bổ sung</v>
          </cell>
          <cell r="Q279">
            <v>0</v>
          </cell>
        </row>
        <row r="280">
          <cell r="I280">
            <v>1187</v>
          </cell>
          <cell r="J280" t="str">
            <v>Distribution Cost -Manual(8%)</v>
          </cell>
          <cell r="K280" t="str">
            <v>PHI VAN CHUYEN THANG 04.2022 - HANG LANH</v>
          </cell>
          <cell r="L280">
            <v>-113510</v>
          </cell>
          <cell r="M280">
            <v>-9081</v>
          </cell>
          <cell r="N280">
            <v>-122591</v>
          </cell>
          <cell r="O280" t="str">
            <v>20220610</v>
          </cell>
          <cell r="P280">
            <v>1187</v>
          </cell>
          <cell r="Q280">
            <v>-720231</v>
          </cell>
        </row>
        <row r="281">
          <cell r="J281" t="str">
            <v>Sale services fee - Auto</v>
          </cell>
          <cell r="K281" t="str">
            <v>202205 Auto Deduct</v>
          </cell>
          <cell r="L281">
            <v>-154809</v>
          </cell>
          <cell r="M281">
            <v>-12385</v>
          </cell>
          <cell r="N281">
            <v>-167194</v>
          </cell>
          <cell r="O281" t="str">
            <v>20220610</v>
          </cell>
          <cell r="P281" t="str">
            <v>chưa nhận hóa đơn</v>
          </cell>
          <cell r="Q281">
            <v>0</v>
          </cell>
        </row>
        <row r="282">
          <cell r="J282" t="str">
            <v>Sale services fee - Auto</v>
          </cell>
          <cell r="K282" t="str">
            <v>202205 Auto Deduct</v>
          </cell>
          <cell r="L282">
            <v>-254879</v>
          </cell>
          <cell r="M282">
            <v>-20390</v>
          </cell>
          <cell r="N282">
            <v>-275269</v>
          </cell>
          <cell r="O282" t="str">
            <v>20220610</v>
          </cell>
          <cell r="P282" t="str">
            <v>chưa nhận hóa đơn</v>
          </cell>
          <cell r="Q282">
            <v>0</v>
          </cell>
        </row>
        <row r="283">
          <cell r="J283" t="str">
            <v>Basic discount - Manual(8%)</v>
          </cell>
          <cell r="K283" t="str">
            <v>DC CL THUE - TRUY THU CHIET KHAU CO BAN T02.2022 - D.SO : 2,182,630 x 5.00%</v>
          </cell>
          <cell r="L283">
            <v>-109132</v>
          </cell>
          <cell r="M283">
            <v>-8731</v>
          </cell>
          <cell r="N283">
            <v>-117863</v>
          </cell>
          <cell r="O283" t="str">
            <v>20220610</v>
          </cell>
          <cell r="P283" t="str">
            <v>NCC sẽ xuất hóa đơn bổ sung</v>
          </cell>
          <cell r="Q283">
            <v>0</v>
          </cell>
        </row>
        <row r="284">
          <cell r="J284" t="str">
            <v>Basic discount - Auto</v>
          </cell>
          <cell r="K284" t="str">
            <v>202205 Auto Deduct</v>
          </cell>
          <cell r="L284">
            <v>-280367</v>
          </cell>
          <cell r="M284">
            <v>-22429</v>
          </cell>
          <cell r="N284">
            <v>-302796</v>
          </cell>
          <cell r="O284" t="str">
            <v>20220610</v>
          </cell>
          <cell r="P284" t="str">
            <v>NCC sẽ xuất hóa đơn bổ sung</v>
          </cell>
          <cell r="Q284">
            <v>0</v>
          </cell>
        </row>
        <row r="285">
          <cell r="J285" t="str">
            <v>Advertising services fee - Auto</v>
          </cell>
          <cell r="K285" t="str">
            <v>202205 Auto Deduct</v>
          </cell>
          <cell r="L285">
            <v>-76464</v>
          </cell>
          <cell r="M285">
            <v>-6117</v>
          </cell>
          <cell r="N285">
            <v>-82581</v>
          </cell>
          <cell r="O285" t="str">
            <v>20220610</v>
          </cell>
          <cell r="P285" t="str">
            <v>chưa nhận hóa đơn</v>
          </cell>
          <cell r="Q285">
            <v>0</v>
          </cell>
        </row>
        <row r="286">
          <cell r="I286">
            <v>8510</v>
          </cell>
          <cell r="J286" t="str">
            <v/>
          </cell>
          <cell r="K286" t="str">
            <v/>
          </cell>
          <cell r="L286">
            <v>3132400</v>
          </cell>
          <cell r="M286">
            <v>250592</v>
          </cell>
          <cell r="N286">
            <v>3382992</v>
          </cell>
          <cell r="O286" t="str">
            <v>20220610</v>
          </cell>
          <cell r="Q286">
            <v>3382992</v>
          </cell>
        </row>
        <row r="287">
          <cell r="I287">
            <v>11635</v>
          </cell>
          <cell r="J287" t="str">
            <v/>
          </cell>
          <cell r="K287" t="str">
            <v/>
          </cell>
          <cell r="L287">
            <v>1366860</v>
          </cell>
          <cell r="M287">
            <v>109348</v>
          </cell>
          <cell r="N287">
            <v>1476208</v>
          </cell>
          <cell r="O287" t="str">
            <v>20220630</v>
          </cell>
          <cell r="Q287">
            <v>1476208</v>
          </cell>
        </row>
        <row r="288">
          <cell r="I288">
            <v>6671</v>
          </cell>
          <cell r="J288" t="str">
            <v/>
          </cell>
          <cell r="K288" t="str">
            <v/>
          </cell>
          <cell r="L288">
            <v>1091315</v>
          </cell>
          <cell r="M288">
            <v>87305</v>
          </cell>
          <cell r="N288">
            <v>1178620</v>
          </cell>
          <cell r="O288" t="str">
            <v>20220610</v>
          </cell>
          <cell r="Q288">
            <v>1178620</v>
          </cell>
        </row>
        <row r="289">
          <cell r="I289">
            <v>798</v>
          </cell>
          <cell r="J289" t="str">
            <v>Advertising services fee - Auto</v>
          </cell>
          <cell r="K289" t="str">
            <v>202205 Auto Deduct</v>
          </cell>
          <cell r="L289">
            <v>-72120</v>
          </cell>
          <cell r="M289">
            <v>-5770</v>
          </cell>
          <cell r="N289">
            <v>-77890</v>
          </cell>
          <cell r="O289" t="str">
            <v>20220610</v>
          </cell>
          <cell r="P289">
            <v>798</v>
          </cell>
          <cell r="Q289">
            <v>-337521</v>
          </cell>
        </row>
        <row r="290">
          <cell r="I290">
            <v>11646</v>
          </cell>
          <cell r="J290" t="str">
            <v/>
          </cell>
          <cell r="K290" t="str">
            <v/>
          </cell>
          <cell r="L290">
            <v>1193158</v>
          </cell>
          <cell r="M290">
            <v>95453</v>
          </cell>
          <cell r="N290">
            <v>1288611</v>
          </cell>
          <cell r="O290" t="str">
            <v>20220630</v>
          </cell>
          <cell r="Q290">
            <v>1288611</v>
          </cell>
        </row>
        <row r="291">
          <cell r="I291">
            <v>7207</v>
          </cell>
          <cell r="J291" t="str">
            <v/>
          </cell>
          <cell r="K291" t="str">
            <v/>
          </cell>
          <cell r="L291">
            <v>1099021</v>
          </cell>
          <cell r="M291">
            <v>87922</v>
          </cell>
          <cell r="N291">
            <v>1186943</v>
          </cell>
          <cell r="O291" t="str">
            <v>20220610</v>
          </cell>
          <cell r="Q291">
            <v>1186943</v>
          </cell>
        </row>
        <row r="292">
          <cell r="J292" t="str">
            <v>Basic discount - Auto</v>
          </cell>
          <cell r="K292" t="str">
            <v>202205 Auto Deduct</v>
          </cell>
          <cell r="L292">
            <v>-264439</v>
          </cell>
          <cell r="M292">
            <v>-21155</v>
          </cell>
          <cell r="N292">
            <v>-285594</v>
          </cell>
          <cell r="O292" t="str">
            <v>20220610</v>
          </cell>
          <cell r="P292" t="str">
            <v>NCC sẽ xuất hóa đơn bổ sung</v>
          </cell>
          <cell r="Q292">
            <v>0</v>
          </cell>
        </row>
        <row r="293">
          <cell r="I293">
            <v>798</v>
          </cell>
          <cell r="J293" t="str">
            <v>Sale services fee - Auto</v>
          </cell>
          <cell r="K293" t="str">
            <v>202205 Auto Deduct</v>
          </cell>
          <cell r="L293">
            <v>-240399</v>
          </cell>
          <cell r="M293">
            <v>-19232</v>
          </cell>
          <cell r="N293">
            <v>-259631</v>
          </cell>
          <cell r="O293" t="str">
            <v>20220610</v>
          </cell>
          <cell r="P293">
            <v>798</v>
          </cell>
          <cell r="Q293">
            <v>-337521</v>
          </cell>
        </row>
        <row r="294">
          <cell r="I294">
            <v>1187</v>
          </cell>
          <cell r="J294" t="str">
            <v>Distribution Cost -Manual(8%)</v>
          </cell>
          <cell r="K294" t="str">
            <v>PHI VAN CHUYEN THANG 04.2022 - HANG LANH</v>
          </cell>
          <cell r="L294">
            <v>-212810</v>
          </cell>
          <cell r="M294">
            <v>-17025</v>
          </cell>
          <cell r="N294">
            <v>-229835</v>
          </cell>
          <cell r="O294" t="str">
            <v>20220610</v>
          </cell>
          <cell r="P294">
            <v>1187</v>
          </cell>
          <cell r="Q294">
            <v>-720231</v>
          </cell>
        </row>
        <row r="295">
          <cell r="I295">
            <v>9361</v>
          </cell>
          <cell r="J295" t="str">
            <v/>
          </cell>
          <cell r="K295" t="str">
            <v/>
          </cell>
          <cell r="L295">
            <v>1748448</v>
          </cell>
          <cell r="M295">
            <v>139876</v>
          </cell>
          <cell r="N295">
            <v>1888324</v>
          </cell>
          <cell r="O295" t="str">
            <v>20220610</v>
          </cell>
          <cell r="Q295">
            <v>1888324</v>
          </cell>
        </row>
        <row r="296">
          <cell r="I296">
            <v>8853</v>
          </cell>
          <cell r="J296" t="str">
            <v/>
          </cell>
          <cell r="K296" t="str">
            <v/>
          </cell>
          <cell r="L296">
            <v>1110580</v>
          </cell>
          <cell r="M296">
            <v>88846</v>
          </cell>
          <cell r="N296">
            <v>1199426</v>
          </cell>
          <cell r="O296" t="str">
            <v>20220610</v>
          </cell>
          <cell r="Q296">
            <v>1199426</v>
          </cell>
        </row>
        <row r="297">
          <cell r="J297" t="str">
            <v>Basic discount - Manual(8%)</v>
          </cell>
          <cell r="K297" t="str">
            <v>DC CL THUE - TRUY THU CHIET KHAU CO BAN Q01.2022 - D.SO :  -1,190,660 x 5.00%</v>
          </cell>
          <cell r="L297">
            <v>-53603</v>
          </cell>
          <cell r="M297">
            <v>-4288</v>
          </cell>
          <cell r="N297">
            <v>-57891</v>
          </cell>
          <cell r="O297" t="str">
            <v>20220610</v>
          </cell>
          <cell r="P297" t="str">
            <v>NCC sẽ xuất hóa đơn bổ sung</v>
          </cell>
          <cell r="Q297">
            <v>0</v>
          </cell>
        </row>
        <row r="298">
          <cell r="I298">
            <v>12439</v>
          </cell>
          <cell r="J298" t="str">
            <v/>
          </cell>
          <cell r="K298" t="str">
            <v/>
          </cell>
          <cell r="L298">
            <v>2262710</v>
          </cell>
          <cell r="M298">
            <v>181017</v>
          </cell>
          <cell r="N298">
            <v>2443727</v>
          </cell>
          <cell r="O298" t="str">
            <v>20220630</v>
          </cell>
          <cell r="Q298">
            <v>2443727</v>
          </cell>
        </row>
        <row r="299">
          <cell r="J299" t="str">
            <v>Sale services fee - Auto</v>
          </cell>
          <cell r="K299" t="str">
            <v>202205 Auto Deduct</v>
          </cell>
          <cell r="L299">
            <v>-113136</v>
          </cell>
          <cell r="M299">
            <v>-9051</v>
          </cell>
          <cell r="N299">
            <v>-122187</v>
          </cell>
          <cell r="O299" t="str">
            <v>20220610</v>
          </cell>
          <cell r="P299" t="str">
            <v>chưa nhận hóa đơn</v>
          </cell>
          <cell r="Q299">
            <v>0</v>
          </cell>
        </row>
        <row r="300">
          <cell r="J300" t="str">
            <v>Advertising services fee - Auto</v>
          </cell>
          <cell r="K300" t="str">
            <v>202205 Auto Deduct</v>
          </cell>
          <cell r="L300">
            <v>-33941</v>
          </cell>
          <cell r="M300">
            <v>-2715</v>
          </cell>
          <cell r="N300">
            <v>-36656</v>
          </cell>
          <cell r="O300" t="str">
            <v>20220610</v>
          </cell>
          <cell r="P300" t="str">
            <v>chưa nhận hóa đơn</v>
          </cell>
          <cell r="Q300">
            <v>0</v>
          </cell>
        </row>
        <row r="301">
          <cell r="J301" t="str">
            <v>Basic discount - Auto</v>
          </cell>
          <cell r="K301" t="str">
            <v>202205 Auto Deduct</v>
          </cell>
          <cell r="L301">
            <v>-124449</v>
          </cell>
          <cell r="M301">
            <v>-9956</v>
          </cell>
          <cell r="N301">
            <v>-134405</v>
          </cell>
          <cell r="O301" t="str">
            <v>20220610</v>
          </cell>
          <cell r="P301" t="str">
            <v>NCC sẽ xuất hóa đơn bổ sung</v>
          </cell>
          <cell r="Q301">
            <v>0</v>
          </cell>
        </row>
        <row r="302">
          <cell r="I302">
            <v>10076</v>
          </cell>
          <cell r="J302" t="str">
            <v/>
          </cell>
          <cell r="K302" t="str">
            <v/>
          </cell>
          <cell r="L302">
            <v>2101900</v>
          </cell>
          <cell r="M302">
            <v>168152</v>
          </cell>
          <cell r="N302">
            <v>2270052</v>
          </cell>
          <cell r="O302" t="str">
            <v>20220610</v>
          </cell>
          <cell r="Q302">
            <v>2270052</v>
          </cell>
        </row>
        <row r="303">
          <cell r="I303">
            <v>9477</v>
          </cell>
          <cell r="J303" t="str">
            <v/>
          </cell>
          <cell r="K303" t="str">
            <v/>
          </cell>
          <cell r="L303">
            <v>555290</v>
          </cell>
          <cell r="M303">
            <v>44423</v>
          </cell>
          <cell r="N303">
            <v>599713</v>
          </cell>
          <cell r="O303" t="str">
            <v>20220610</v>
          </cell>
          <cell r="Q303">
            <v>599713</v>
          </cell>
        </row>
        <row r="304">
          <cell r="I304">
            <v>12147</v>
          </cell>
          <cell r="J304" t="str">
            <v/>
          </cell>
          <cell r="K304" t="str">
            <v/>
          </cell>
          <cell r="L304">
            <v>1110580</v>
          </cell>
          <cell r="M304">
            <v>88846</v>
          </cell>
          <cell r="N304">
            <v>1199426</v>
          </cell>
          <cell r="O304" t="str">
            <v>20220630</v>
          </cell>
          <cell r="Q304">
            <v>1199426</v>
          </cell>
        </row>
        <row r="305">
          <cell r="J305" t="str">
            <v>Advertising services fee - Auto</v>
          </cell>
          <cell r="K305" t="str">
            <v>202205 Auto Deduct</v>
          </cell>
          <cell r="L305">
            <v>-58305</v>
          </cell>
          <cell r="M305">
            <v>-4664</v>
          </cell>
          <cell r="N305">
            <v>-62969</v>
          </cell>
          <cell r="O305" t="str">
            <v>20220610</v>
          </cell>
          <cell r="P305" t="str">
            <v>chưa nhận hóa đơn</v>
          </cell>
          <cell r="Q305">
            <v>0</v>
          </cell>
        </row>
        <row r="306">
          <cell r="I306">
            <v>10818</v>
          </cell>
          <cell r="J306" t="str">
            <v/>
          </cell>
          <cell r="K306" t="str">
            <v/>
          </cell>
          <cell r="L306">
            <v>1110580</v>
          </cell>
          <cell r="M306">
            <v>88846</v>
          </cell>
          <cell r="N306">
            <v>1199426</v>
          </cell>
          <cell r="O306" t="str">
            <v>20220630</v>
          </cell>
          <cell r="Q306">
            <v>1199426</v>
          </cell>
        </row>
        <row r="307">
          <cell r="J307" t="str">
            <v>Basic discount - Auto</v>
          </cell>
          <cell r="K307" t="str">
            <v>202205 Auto Deduct</v>
          </cell>
          <cell r="L307">
            <v>-213787</v>
          </cell>
          <cell r="M307">
            <v>-17103</v>
          </cell>
          <cell r="N307">
            <v>-230890</v>
          </cell>
          <cell r="O307" t="str">
            <v>20220610</v>
          </cell>
          <cell r="P307" t="str">
            <v>NCC sẽ xuất hóa đơn bổ sung</v>
          </cell>
          <cell r="Q307">
            <v>0</v>
          </cell>
        </row>
        <row r="308">
          <cell r="J308" t="str">
            <v>Basic discount - Manual(8%)</v>
          </cell>
          <cell r="K308" t="str">
            <v>DC CL THUE - TRUY THU CHIET KHAU CO BAN Q01.2022 - D.SO :  -555,290 x 5.00%</v>
          </cell>
          <cell r="L308">
            <v>-55529</v>
          </cell>
          <cell r="M308">
            <v>-4443</v>
          </cell>
          <cell r="N308">
            <v>-59972</v>
          </cell>
          <cell r="O308" t="str">
            <v>20220610</v>
          </cell>
          <cell r="P308" t="str">
            <v>NCC sẽ xuất hóa đơn bổ sung</v>
          </cell>
          <cell r="Q308">
            <v>0</v>
          </cell>
        </row>
        <row r="309">
          <cell r="J309" t="str">
            <v>Sale services fee - Auto</v>
          </cell>
          <cell r="K309" t="str">
            <v>202205 Auto Deduct</v>
          </cell>
          <cell r="L309">
            <v>-194352</v>
          </cell>
          <cell r="M309">
            <v>-15548</v>
          </cell>
          <cell r="N309">
            <v>-209900</v>
          </cell>
          <cell r="O309" t="str">
            <v>20220610</v>
          </cell>
          <cell r="P309" t="str">
            <v>chưa nhận hóa đơn</v>
          </cell>
          <cell r="Q309">
            <v>0</v>
          </cell>
        </row>
        <row r="310">
          <cell r="I310">
            <v>12132</v>
          </cell>
          <cell r="J310" t="str">
            <v/>
          </cell>
          <cell r="K310" t="str">
            <v/>
          </cell>
          <cell r="L310">
            <v>2221160</v>
          </cell>
          <cell r="M310">
            <v>177693</v>
          </cell>
          <cell r="N310">
            <v>2398853</v>
          </cell>
          <cell r="O310" t="str">
            <v>20220630</v>
          </cell>
          <cell r="Q310">
            <v>2398853</v>
          </cell>
        </row>
        <row r="311">
          <cell r="J311" t="str">
            <v>Advertising services fee - Auto</v>
          </cell>
          <cell r="K311" t="str">
            <v>202205 Auto Deduct</v>
          </cell>
          <cell r="L311">
            <v>-105326</v>
          </cell>
          <cell r="M311">
            <v>-8426</v>
          </cell>
          <cell r="N311">
            <v>-113752</v>
          </cell>
          <cell r="O311" t="str">
            <v>20220610</v>
          </cell>
          <cell r="P311" t="str">
            <v>chưa nhận hóa đơn</v>
          </cell>
          <cell r="Q311">
            <v>0</v>
          </cell>
        </row>
        <row r="312">
          <cell r="J312" t="str">
            <v>Basic discount - Manual(8%)</v>
          </cell>
          <cell r="K312" t="str">
            <v>DC CL THUE - TRUY THU CHIET KHAU CO BAN T02.2022 - D.SO : 3,216,150 x 5.00%</v>
          </cell>
          <cell r="L312">
            <v>-160808</v>
          </cell>
          <cell r="M312">
            <v>-12865</v>
          </cell>
          <cell r="N312">
            <v>-173673</v>
          </cell>
          <cell r="O312" t="str">
            <v>20220610</v>
          </cell>
          <cell r="P312" t="str">
            <v>NCC sẽ xuất hóa đơn bổ sung</v>
          </cell>
          <cell r="Q312">
            <v>0</v>
          </cell>
        </row>
        <row r="313">
          <cell r="J313" t="str">
            <v>Basic discount - Auto</v>
          </cell>
          <cell r="K313" t="str">
            <v>202205 Auto Deduct</v>
          </cell>
          <cell r="L313">
            <v>-386195</v>
          </cell>
          <cell r="M313">
            <v>-30896</v>
          </cell>
          <cell r="N313">
            <v>-417091</v>
          </cell>
          <cell r="O313" t="str">
            <v>20220610</v>
          </cell>
          <cell r="P313" t="str">
            <v>NCC sẽ xuất hóa đơn bổ sung</v>
          </cell>
          <cell r="Q313">
            <v>0</v>
          </cell>
        </row>
        <row r="314">
          <cell r="J314" t="str">
            <v>Sale services fee - Auto</v>
          </cell>
          <cell r="K314" t="str">
            <v>202205 Auto Deduct</v>
          </cell>
          <cell r="L314">
            <v>-351087</v>
          </cell>
          <cell r="M314">
            <v>-28087</v>
          </cell>
          <cell r="N314">
            <v>-379174</v>
          </cell>
          <cell r="O314" t="str">
            <v>20220610</v>
          </cell>
          <cell r="P314" t="str">
            <v>chưa nhận hóa đơn</v>
          </cell>
          <cell r="Q314">
            <v>0</v>
          </cell>
        </row>
        <row r="315">
          <cell r="I315">
            <v>10088</v>
          </cell>
          <cell r="J315" t="str">
            <v/>
          </cell>
          <cell r="K315" t="str">
            <v/>
          </cell>
          <cell r="L315">
            <v>6662080</v>
          </cell>
          <cell r="M315">
            <v>532966</v>
          </cell>
          <cell r="N315">
            <v>7195046</v>
          </cell>
          <cell r="O315" t="str">
            <v>20220610</v>
          </cell>
          <cell r="Q315">
            <v>7195046</v>
          </cell>
        </row>
        <row r="316">
          <cell r="I316">
            <v>8131</v>
          </cell>
          <cell r="J316" t="str">
            <v/>
          </cell>
          <cell r="K316" t="str">
            <v/>
          </cell>
          <cell r="L316">
            <v>4679010</v>
          </cell>
          <cell r="M316">
            <v>374321</v>
          </cell>
          <cell r="N316">
            <v>5053331</v>
          </cell>
          <cell r="O316" t="str">
            <v>20220610</v>
          </cell>
          <cell r="Q316">
            <v>5053331</v>
          </cell>
        </row>
        <row r="317">
          <cell r="J317" t="str">
            <v>Sale services fee - Auto</v>
          </cell>
          <cell r="K317" t="str">
            <v>202206 Auto Deduct</v>
          </cell>
          <cell r="L317">
            <v>-160739</v>
          </cell>
          <cell r="M317">
            <v>-12859</v>
          </cell>
          <cell r="N317">
            <v>-173598</v>
          </cell>
          <cell r="O317" t="str">
            <v>20220711</v>
          </cell>
          <cell r="P317" t="str">
            <v>chưa nhận hóa đơn</v>
          </cell>
          <cell r="Q317">
            <v>0</v>
          </cell>
        </row>
        <row r="318">
          <cell r="I318">
            <v>15212</v>
          </cell>
          <cell r="J318" t="str">
            <v/>
          </cell>
          <cell r="K318" t="str">
            <v/>
          </cell>
          <cell r="L318">
            <v>2024120</v>
          </cell>
          <cell r="M318">
            <v>161929</v>
          </cell>
          <cell r="N318">
            <v>2186049</v>
          </cell>
          <cell r="O318" t="str">
            <v>20220729</v>
          </cell>
          <cell r="Q318">
            <v>2186049</v>
          </cell>
        </row>
        <row r="319">
          <cell r="J319" t="str">
            <v>Basic discount - Auto</v>
          </cell>
          <cell r="K319" t="str">
            <v>202206 Auto Deduct</v>
          </cell>
          <cell r="L319">
            <v>-176813</v>
          </cell>
          <cell r="M319">
            <v>-14145</v>
          </cell>
          <cell r="N319">
            <v>-190958</v>
          </cell>
          <cell r="O319" t="str">
            <v>20220711</v>
          </cell>
          <cell r="P319" t="str">
            <v>NCC sẽ xuất hóa đơn bổ sung</v>
          </cell>
          <cell r="Q319">
            <v>0</v>
          </cell>
        </row>
        <row r="320">
          <cell r="J320" t="str">
            <v>Basic discount - Manual(10%)</v>
          </cell>
          <cell r="K320" t="str">
            <v>DC CL THUE - TRUY THU CHIET KHAU CO BAN Q01.2022 - D.SO :  -1,785,990 x 5.00%</v>
          </cell>
          <cell r="L320">
            <v>89300</v>
          </cell>
          <cell r="M320">
            <v>8930</v>
          </cell>
          <cell r="N320">
            <v>98230</v>
          </cell>
          <cell r="O320" t="str">
            <v>20220711</v>
          </cell>
          <cell r="P320" t="str">
            <v>NCC sẽ xuất hóa đơn bổ sung</v>
          </cell>
          <cell r="Q320">
            <v>0</v>
          </cell>
        </row>
        <row r="321">
          <cell r="J321" t="str">
            <v>Advertising services fee - Auto</v>
          </cell>
          <cell r="K321" t="str">
            <v>202206 Auto Deduct</v>
          </cell>
          <cell r="L321">
            <v>-48222</v>
          </cell>
          <cell r="M321">
            <v>-3858</v>
          </cell>
          <cell r="N321">
            <v>-52080</v>
          </cell>
          <cell r="O321" t="str">
            <v>20220711</v>
          </cell>
          <cell r="P321" t="str">
            <v>chưa nhận hóa đơn</v>
          </cell>
          <cell r="Q321">
            <v>0</v>
          </cell>
        </row>
        <row r="322">
          <cell r="I322">
            <v>16514</v>
          </cell>
          <cell r="J322" t="str">
            <v/>
          </cell>
          <cell r="K322" t="str">
            <v/>
          </cell>
          <cell r="L322">
            <v>4168220</v>
          </cell>
          <cell r="M322">
            <v>333458</v>
          </cell>
          <cell r="N322">
            <v>4501678</v>
          </cell>
          <cell r="O322" t="str">
            <v>20220729</v>
          </cell>
          <cell r="Q322">
            <v>4501678</v>
          </cell>
        </row>
        <row r="323">
          <cell r="I323">
            <v>1765</v>
          </cell>
          <cell r="J323" t="str">
            <v>Distribution Cost -Manual(8%)</v>
          </cell>
          <cell r="K323" t="str">
            <v>PHI VAN CHUYEN THANG 05.2022 - HANG LANH</v>
          </cell>
          <cell r="L323">
            <v>-87050</v>
          </cell>
          <cell r="M323">
            <v>-6964</v>
          </cell>
          <cell r="N323">
            <v>-94014</v>
          </cell>
          <cell r="O323" t="str">
            <v>20220711</v>
          </cell>
          <cell r="P323">
            <v>1765</v>
          </cell>
          <cell r="Q323">
            <v>-596052</v>
          </cell>
        </row>
        <row r="324">
          <cell r="J324" t="str">
            <v>Sale services fee - Auto</v>
          </cell>
          <cell r="K324" t="str">
            <v>202206 Auto Deduct</v>
          </cell>
          <cell r="L324">
            <v>-547818</v>
          </cell>
          <cell r="M324">
            <v>-43825</v>
          </cell>
          <cell r="N324">
            <v>-591643</v>
          </cell>
          <cell r="O324" t="str">
            <v>20220711</v>
          </cell>
          <cell r="P324" t="str">
            <v>chưa nhận hóa đơn</v>
          </cell>
          <cell r="Q324">
            <v>0</v>
          </cell>
        </row>
        <row r="325">
          <cell r="J325" t="str">
            <v>Advertising services fee - Auto</v>
          </cell>
          <cell r="K325" t="str">
            <v>202206 Auto Deduct</v>
          </cell>
          <cell r="L325">
            <v>-164345</v>
          </cell>
          <cell r="M325">
            <v>-13148</v>
          </cell>
          <cell r="N325">
            <v>-177493</v>
          </cell>
          <cell r="O325" t="str">
            <v>20220711</v>
          </cell>
          <cell r="P325" t="str">
            <v>chưa nhận hóa đơn</v>
          </cell>
          <cell r="Q325">
            <v>0</v>
          </cell>
        </row>
        <row r="326">
          <cell r="J326" t="str">
            <v>Basic discount - Manual(10%)</v>
          </cell>
          <cell r="K326" t="str">
            <v>DC CL THUE - TRUY THU CHIET KHAU CO BAN Q01.2022 - D.SO :  -4,287,280 x 5.00%</v>
          </cell>
          <cell r="L326">
            <v>214364</v>
          </cell>
          <cell r="M326">
            <v>21436</v>
          </cell>
          <cell r="N326">
            <v>235800</v>
          </cell>
          <cell r="O326" t="str">
            <v>20220711</v>
          </cell>
          <cell r="P326" t="str">
            <v>NCC sẽ xuất hóa đơn bổ sung</v>
          </cell>
          <cell r="Q326">
            <v>0</v>
          </cell>
        </row>
        <row r="327">
          <cell r="J327" t="str">
            <v>Basic discount - Auto</v>
          </cell>
          <cell r="K327" t="str">
            <v>202206 Auto Deduct</v>
          </cell>
          <cell r="L327">
            <v>-602599</v>
          </cell>
          <cell r="M327">
            <v>-48208</v>
          </cell>
          <cell r="N327">
            <v>-650807</v>
          </cell>
          <cell r="O327" t="str">
            <v>20220711</v>
          </cell>
          <cell r="P327" t="str">
            <v>NCC sẽ xuất hóa đơn bổ sung</v>
          </cell>
          <cell r="Q327">
            <v>0</v>
          </cell>
        </row>
        <row r="328">
          <cell r="I328">
            <v>14195</v>
          </cell>
          <cell r="J328" t="str">
            <v/>
          </cell>
          <cell r="K328" t="str">
            <v/>
          </cell>
          <cell r="L328">
            <v>4365260</v>
          </cell>
          <cell r="M328">
            <v>349221</v>
          </cell>
          <cell r="N328">
            <v>4714481</v>
          </cell>
          <cell r="O328" t="str">
            <v>20220711</v>
          </cell>
          <cell r="Q328">
            <v>4714481</v>
          </cell>
        </row>
        <row r="329">
          <cell r="I329">
            <v>12948</v>
          </cell>
          <cell r="J329" t="str">
            <v/>
          </cell>
          <cell r="K329" t="str">
            <v/>
          </cell>
          <cell r="L329">
            <v>5257340</v>
          </cell>
          <cell r="M329">
            <v>420587</v>
          </cell>
          <cell r="N329">
            <v>5677927</v>
          </cell>
          <cell r="O329" t="str">
            <v>20220711</v>
          </cell>
          <cell r="Q329">
            <v>5677927</v>
          </cell>
        </row>
        <row r="330">
          <cell r="J330" t="str">
            <v>Sale services fee - Auto</v>
          </cell>
          <cell r="K330" t="str">
            <v>202206 Auto Deduct</v>
          </cell>
          <cell r="L330">
            <v>-1068395</v>
          </cell>
          <cell r="M330">
            <v>-85472</v>
          </cell>
          <cell r="N330">
            <v>-1153867</v>
          </cell>
          <cell r="O330" t="str">
            <v>20220711</v>
          </cell>
          <cell r="P330" t="str">
            <v>chưa nhận hóa đơn</v>
          </cell>
          <cell r="Q330">
            <v>0</v>
          </cell>
        </row>
        <row r="331">
          <cell r="J331" t="str">
            <v>Advertising services fee - Auto</v>
          </cell>
          <cell r="K331" t="str">
            <v>202206 Auto Deduct</v>
          </cell>
          <cell r="L331">
            <v>-320519</v>
          </cell>
          <cell r="M331">
            <v>-25642</v>
          </cell>
          <cell r="N331">
            <v>-346161</v>
          </cell>
          <cell r="O331" t="str">
            <v>20220711</v>
          </cell>
          <cell r="P331" t="str">
            <v>chưa nhận hóa đơn</v>
          </cell>
          <cell r="Q331">
            <v>0</v>
          </cell>
        </row>
        <row r="332">
          <cell r="I332">
            <v>16781</v>
          </cell>
          <cell r="J332" t="str">
            <v/>
          </cell>
          <cell r="K332" t="str">
            <v/>
          </cell>
          <cell r="L332">
            <v>3491900</v>
          </cell>
          <cell r="M332">
            <v>279352</v>
          </cell>
          <cell r="N332">
            <v>3771252</v>
          </cell>
          <cell r="O332" t="str">
            <v>20220729</v>
          </cell>
          <cell r="Q332">
            <v>3771252</v>
          </cell>
        </row>
        <row r="333">
          <cell r="J333" t="str">
            <v>Basic discount - Auto</v>
          </cell>
          <cell r="K333" t="str">
            <v>202206 Auto Deduct</v>
          </cell>
          <cell r="L333">
            <v>-1175235</v>
          </cell>
          <cell r="M333">
            <v>-94019</v>
          </cell>
          <cell r="N333">
            <v>-1269254</v>
          </cell>
          <cell r="O333" t="str">
            <v>20220711</v>
          </cell>
          <cell r="P333" t="str">
            <v>NCC sẽ xuất hóa đơn bổ sung</v>
          </cell>
          <cell r="Q333">
            <v>0</v>
          </cell>
        </row>
        <row r="334">
          <cell r="I334">
            <v>16307</v>
          </cell>
          <cell r="J334" t="str">
            <v/>
          </cell>
          <cell r="K334" t="str">
            <v/>
          </cell>
          <cell r="L334">
            <v>4245280</v>
          </cell>
          <cell r="M334">
            <v>339622</v>
          </cell>
          <cell r="N334">
            <v>4584902</v>
          </cell>
          <cell r="O334" t="str">
            <v>20220729</v>
          </cell>
          <cell r="Q334">
            <v>4584902</v>
          </cell>
        </row>
        <row r="335">
          <cell r="J335" t="str">
            <v>Basic discount - Manual(10%)</v>
          </cell>
          <cell r="K335" t="str">
            <v>DC CL THUE - TRUY THU CHIET KHAU CO BAN Q01.2022 - D.SO :  -2,182,630 x 5.00%</v>
          </cell>
          <cell r="L335">
            <v>109132</v>
          </cell>
          <cell r="M335">
            <v>10913</v>
          </cell>
          <cell r="N335">
            <v>120045</v>
          </cell>
          <cell r="O335" t="str">
            <v>20220711</v>
          </cell>
          <cell r="P335" t="str">
            <v>NCC sẽ xuất hóa đơn bổ sung</v>
          </cell>
          <cell r="Q335">
            <v>0</v>
          </cell>
        </row>
        <row r="336">
          <cell r="I336">
            <v>15230</v>
          </cell>
          <cell r="J336" t="str">
            <v/>
          </cell>
          <cell r="K336" t="str">
            <v/>
          </cell>
          <cell r="L336">
            <v>2122640</v>
          </cell>
          <cell r="M336">
            <v>169811</v>
          </cell>
          <cell r="N336">
            <v>2292451</v>
          </cell>
          <cell r="O336" t="str">
            <v>20220729</v>
          </cell>
          <cell r="Q336">
            <v>2292451</v>
          </cell>
        </row>
        <row r="337">
          <cell r="J337" t="str">
            <v>Sale services fee - Auto</v>
          </cell>
          <cell r="K337" t="str">
            <v>202206 Auto Deduct</v>
          </cell>
          <cell r="L337">
            <v>-453133</v>
          </cell>
          <cell r="M337">
            <v>-36251</v>
          </cell>
          <cell r="N337">
            <v>-489384</v>
          </cell>
          <cell r="O337" t="str">
            <v>20220711</v>
          </cell>
          <cell r="P337" t="str">
            <v>chưa nhận hóa đơn</v>
          </cell>
          <cell r="Q337">
            <v>0</v>
          </cell>
        </row>
        <row r="338">
          <cell r="I338">
            <v>14598</v>
          </cell>
          <cell r="J338" t="str">
            <v/>
          </cell>
          <cell r="K338" t="str">
            <v/>
          </cell>
          <cell r="L338">
            <v>1110580</v>
          </cell>
          <cell r="M338">
            <v>88846</v>
          </cell>
          <cell r="N338">
            <v>1199426</v>
          </cell>
          <cell r="O338" t="str">
            <v>20220711</v>
          </cell>
          <cell r="Q338">
            <v>1199426</v>
          </cell>
        </row>
        <row r="339">
          <cell r="I339">
            <v>12441</v>
          </cell>
          <cell r="J339" t="str">
            <v/>
          </cell>
          <cell r="K339" t="str">
            <v/>
          </cell>
          <cell r="L339">
            <v>1091315</v>
          </cell>
          <cell r="M339">
            <v>87305</v>
          </cell>
          <cell r="N339">
            <v>1178620</v>
          </cell>
          <cell r="O339" t="str">
            <v>20220711</v>
          </cell>
          <cell r="Q339">
            <v>1178620</v>
          </cell>
        </row>
        <row r="340">
          <cell r="I340">
            <v>1297</v>
          </cell>
          <cell r="J340" t="str">
            <v>220623-01011-1-0091</v>
          </cell>
          <cell r="K340" t="str">
            <v>Hang tra lai</v>
          </cell>
          <cell r="L340">
            <v>-937807</v>
          </cell>
          <cell r="M340">
            <v>-75025</v>
          </cell>
          <cell r="N340">
            <v>-1012832</v>
          </cell>
          <cell r="O340" t="str">
            <v>20220711</v>
          </cell>
          <cell r="P340" t="str">
            <v>đã nhận hóa đơn 1297</v>
          </cell>
          <cell r="Q340">
            <v>-1012832</v>
          </cell>
        </row>
        <row r="341">
          <cell r="I341">
            <v>18006</v>
          </cell>
          <cell r="J341" t="str">
            <v/>
          </cell>
          <cell r="K341" t="str">
            <v/>
          </cell>
          <cell r="L341">
            <v>1480015</v>
          </cell>
          <cell r="M341">
            <v>118401</v>
          </cell>
          <cell r="N341">
            <v>1598416</v>
          </cell>
          <cell r="O341" t="str">
            <v>20220729</v>
          </cell>
          <cell r="Q341">
            <v>1598416</v>
          </cell>
        </row>
        <row r="342">
          <cell r="I342">
            <v>13445</v>
          </cell>
          <cell r="J342" t="str">
            <v/>
          </cell>
          <cell r="K342" t="str">
            <v/>
          </cell>
          <cell r="L342">
            <v>1665870</v>
          </cell>
          <cell r="M342">
            <v>133270</v>
          </cell>
          <cell r="N342">
            <v>1799140</v>
          </cell>
          <cell r="O342" t="str">
            <v>20220711</v>
          </cell>
          <cell r="Q342">
            <v>1799140</v>
          </cell>
        </row>
        <row r="343">
          <cell r="J343" t="str">
            <v>Advertising services fee - Auto</v>
          </cell>
          <cell r="K343" t="str">
            <v>202206 Auto Deduct</v>
          </cell>
          <cell r="L343">
            <v>-135940</v>
          </cell>
          <cell r="M343">
            <v>-10875</v>
          </cell>
          <cell r="N343">
            <v>-146815</v>
          </cell>
          <cell r="O343" t="str">
            <v>20220711</v>
          </cell>
          <cell r="P343" t="str">
            <v>chưa nhận hóa đơn</v>
          </cell>
          <cell r="Q343">
            <v>0</v>
          </cell>
        </row>
        <row r="344">
          <cell r="I344">
            <v>17315</v>
          </cell>
          <cell r="J344" t="str">
            <v/>
          </cell>
          <cell r="K344" t="str">
            <v/>
          </cell>
          <cell r="L344">
            <v>1887986</v>
          </cell>
          <cell r="M344">
            <v>151039</v>
          </cell>
          <cell r="N344">
            <v>2039025</v>
          </cell>
          <cell r="O344" t="str">
            <v>20220729</v>
          </cell>
          <cell r="Q344">
            <v>2039025</v>
          </cell>
        </row>
        <row r="345">
          <cell r="I345">
            <v>13162</v>
          </cell>
          <cell r="J345" t="str">
            <v/>
          </cell>
          <cell r="K345" t="str">
            <v/>
          </cell>
          <cell r="L345">
            <v>1765190</v>
          </cell>
          <cell r="M345">
            <v>141215</v>
          </cell>
          <cell r="N345">
            <v>1906405</v>
          </cell>
          <cell r="O345" t="str">
            <v>20220711</v>
          </cell>
          <cell r="Q345">
            <v>1906405</v>
          </cell>
        </row>
        <row r="346">
          <cell r="I346">
            <v>1765</v>
          </cell>
          <cell r="J346" t="str">
            <v>Distribution Cost -Manual(8%)</v>
          </cell>
          <cell r="K346" t="str">
            <v>PHI VAN CHUYEN THANG 05.2022 - HANG LANH</v>
          </cell>
          <cell r="L346">
            <v>-211050</v>
          </cell>
          <cell r="M346">
            <v>-16884</v>
          </cell>
          <cell r="N346">
            <v>-227934</v>
          </cell>
          <cell r="O346" t="str">
            <v>20220711</v>
          </cell>
          <cell r="P346">
            <v>1765</v>
          </cell>
          <cell r="Q346">
            <v>-596052</v>
          </cell>
        </row>
        <row r="347">
          <cell r="I347">
            <v>4691</v>
          </cell>
          <cell r="J347" t="str">
            <v/>
          </cell>
          <cell r="K347" t="str">
            <v/>
          </cell>
          <cell r="L347">
            <v>3491850</v>
          </cell>
          <cell r="M347">
            <v>279348</v>
          </cell>
          <cell r="N347">
            <v>3771198</v>
          </cell>
          <cell r="O347" t="str">
            <v>20220729</v>
          </cell>
          <cell r="Q347">
            <v>3771198</v>
          </cell>
        </row>
        <row r="348">
          <cell r="J348" t="str">
            <v>Basic discount - Auto</v>
          </cell>
          <cell r="K348" t="str">
            <v>202206 Auto Deduct</v>
          </cell>
          <cell r="L348">
            <v>-498446</v>
          </cell>
          <cell r="M348">
            <v>-39876</v>
          </cell>
          <cell r="N348">
            <v>-538322</v>
          </cell>
          <cell r="O348" t="str">
            <v>20220711</v>
          </cell>
          <cell r="P348" t="str">
            <v>NCC sẽ xuất hóa đơn bổ sung</v>
          </cell>
          <cell r="Q348">
            <v>0</v>
          </cell>
        </row>
        <row r="349">
          <cell r="I349">
            <v>15447</v>
          </cell>
          <cell r="J349" t="str">
            <v/>
          </cell>
          <cell r="K349" t="str">
            <v/>
          </cell>
          <cell r="L349">
            <v>1665870</v>
          </cell>
          <cell r="M349">
            <v>133270</v>
          </cell>
          <cell r="N349">
            <v>1799140</v>
          </cell>
          <cell r="O349" t="str">
            <v>20220729</v>
          </cell>
          <cell r="Q349">
            <v>1799140</v>
          </cell>
        </row>
        <row r="350">
          <cell r="J350" t="str">
            <v>Sale services fee - Auto</v>
          </cell>
          <cell r="K350" t="str">
            <v>202206 Auto Deduct</v>
          </cell>
          <cell r="L350">
            <v>-312617</v>
          </cell>
          <cell r="M350">
            <v>-25009</v>
          </cell>
          <cell r="N350">
            <v>-337626</v>
          </cell>
          <cell r="O350" t="str">
            <v>20220711</v>
          </cell>
          <cell r="P350" t="str">
            <v>chưa nhận hóa đơn</v>
          </cell>
          <cell r="Q350">
            <v>0</v>
          </cell>
        </row>
        <row r="351">
          <cell r="J351" t="str">
            <v>Advertising services fee - Auto</v>
          </cell>
          <cell r="K351" t="str">
            <v>202206 Auto Deduct</v>
          </cell>
          <cell r="L351">
            <v>-93785</v>
          </cell>
          <cell r="M351">
            <v>-7503</v>
          </cell>
          <cell r="N351">
            <v>-101288</v>
          </cell>
          <cell r="O351" t="str">
            <v>20220711</v>
          </cell>
          <cell r="P351" t="str">
            <v>chưa nhận hóa đơn</v>
          </cell>
          <cell r="Q351">
            <v>0</v>
          </cell>
        </row>
        <row r="352">
          <cell r="J352" t="str">
            <v>Basic discount - Auto</v>
          </cell>
          <cell r="K352" t="str">
            <v>202206 Auto Deduct</v>
          </cell>
          <cell r="L352">
            <v>-343878</v>
          </cell>
          <cell r="M352">
            <v>-27510</v>
          </cell>
          <cell r="N352">
            <v>-371388</v>
          </cell>
          <cell r="O352" t="str">
            <v>20220711</v>
          </cell>
          <cell r="P352" t="str">
            <v>NCC sẽ xuất hóa đơn bổ sung</v>
          </cell>
          <cell r="Q352">
            <v>0</v>
          </cell>
        </row>
        <row r="353">
          <cell r="I353">
            <v>1765</v>
          </cell>
          <cell r="J353" t="str">
            <v>Distribution Cost -Manual(8%)</v>
          </cell>
          <cell r="K353" t="str">
            <v>PHI VAN CHUYEN THANG 05.2022 - HANG LANH</v>
          </cell>
          <cell r="L353">
            <v>-80360</v>
          </cell>
          <cell r="M353">
            <v>-6429</v>
          </cell>
          <cell r="N353">
            <v>-86789</v>
          </cell>
          <cell r="O353" t="str">
            <v>20220711</v>
          </cell>
          <cell r="P353">
            <v>1765</v>
          </cell>
          <cell r="Q353">
            <v>-596052</v>
          </cell>
        </row>
        <row r="354">
          <cell r="I354">
            <v>17317</v>
          </cell>
          <cell r="J354" t="str">
            <v/>
          </cell>
          <cell r="K354" t="str">
            <v/>
          </cell>
          <cell r="L354">
            <v>1608075</v>
          </cell>
          <cell r="M354">
            <v>128646</v>
          </cell>
          <cell r="N354">
            <v>1736721</v>
          </cell>
          <cell r="O354" t="str">
            <v>20220729</v>
          </cell>
          <cell r="Q354">
            <v>1736721</v>
          </cell>
        </row>
        <row r="355">
          <cell r="J355" t="str">
            <v>Basic discount - Manual(10%)</v>
          </cell>
          <cell r="K355" t="str">
            <v>DC CL THUE - TRUY THU CHIET KHAU CO BAN Q01.2022 - D.SO :  -3,989,395 x 5.00%</v>
          </cell>
          <cell r="L355">
            <v>199470</v>
          </cell>
          <cell r="M355">
            <v>19947</v>
          </cell>
          <cell r="N355">
            <v>219417</v>
          </cell>
          <cell r="O355" t="str">
            <v>20220711</v>
          </cell>
          <cell r="P355" t="str">
            <v>NCC sẽ xuất hóa đơn bổ sung</v>
          </cell>
          <cell r="Q355">
            <v>0</v>
          </cell>
        </row>
        <row r="356">
          <cell r="I356">
            <v>13775</v>
          </cell>
          <cell r="J356" t="str">
            <v/>
          </cell>
          <cell r="K356" t="str">
            <v/>
          </cell>
          <cell r="L356">
            <v>2024120</v>
          </cell>
          <cell r="M356">
            <v>161930</v>
          </cell>
          <cell r="N356">
            <v>2186050</v>
          </cell>
          <cell r="O356" t="str">
            <v>20220711</v>
          </cell>
          <cell r="Q356">
            <v>2186050</v>
          </cell>
        </row>
        <row r="357">
          <cell r="I357">
            <v>15866</v>
          </cell>
          <cell r="J357" t="str">
            <v/>
          </cell>
          <cell r="K357" t="str">
            <v/>
          </cell>
          <cell r="L357">
            <v>4108230</v>
          </cell>
          <cell r="M357">
            <v>328658</v>
          </cell>
          <cell r="N357">
            <v>4436888</v>
          </cell>
          <cell r="O357" t="str">
            <v>20220729</v>
          </cell>
          <cell r="Q357">
            <v>4436888</v>
          </cell>
        </row>
        <row r="358">
          <cell r="I358">
            <v>13161</v>
          </cell>
          <cell r="J358" t="str">
            <v/>
          </cell>
          <cell r="K358" t="str">
            <v/>
          </cell>
          <cell r="L358">
            <v>1072050</v>
          </cell>
          <cell r="M358">
            <v>85764</v>
          </cell>
          <cell r="N358">
            <v>1157814</v>
          </cell>
          <cell r="O358" t="str">
            <v>20220711</v>
          </cell>
          <cell r="Q358">
            <v>1157814</v>
          </cell>
        </row>
        <row r="359">
          <cell r="J359" t="str">
            <v>Basic discount - Auto</v>
          </cell>
          <cell r="K359" t="str">
            <v>202206 Auto Deduct</v>
          </cell>
          <cell r="L359">
            <v>-322082</v>
          </cell>
          <cell r="M359">
            <v>-25767</v>
          </cell>
          <cell r="N359">
            <v>-347849</v>
          </cell>
          <cell r="O359" t="str">
            <v>20220711</v>
          </cell>
          <cell r="P359" t="str">
            <v>NCC sẽ xuất hóa đơn bổ sung</v>
          </cell>
          <cell r="Q359">
            <v>0</v>
          </cell>
        </row>
        <row r="360">
          <cell r="J360" t="str">
            <v>Advertising services fee - Auto</v>
          </cell>
          <cell r="K360" t="str">
            <v>202206 Auto Deduct</v>
          </cell>
          <cell r="L360">
            <v>-87840</v>
          </cell>
          <cell r="M360">
            <v>-7027</v>
          </cell>
          <cell r="N360">
            <v>-94867</v>
          </cell>
          <cell r="O360" t="str">
            <v>20220711</v>
          </cell>
          <cell r="P360" t="str">
            <v>chưa nhận hóa đơn</v>
          </cell>
          <cell r="Q360">
            <v>0</v>
          </cell>
        </row>
        <row r="361">
          <cell r="I361">
            <v>16613</v>
          </cell>
          <cell r="J361" t="str">
            <v/>
          </cell>
          <cell r="K361" t="str">
            <v/>
          </cell>
          <cell r="L361">
            <v>2552065</v>
          </cell>
          <cell r="M361">
            <v>204165</v>
          </cell>
          <cell r="N361">
            <v>2756230</v>
          </cell>
          <cell r="O361" t="str">
            <v>20220729</v>
          </cell>
          <cell r="Q361">
            <v>2756230</v>
          </cell>
        </row>
        <row r="362">
          <cell r="J362" t="str">
            <v>Basic discount - Manual(10%)</v>
          </cell>
          <cell r="K362" t="str">
            <v>DC CL THUE - TRUY THU CHIET KHAU CO BAN Q01.2022 - D.SO :  -2,182,630 x 5.00%</v>
          </cell>
          <cell r="L362">
            <v>109132</v>
          </cell>
          <cell r="M362">
            <v>10913</v>
          </cell>
          <cell r="N362">
            <v>120045</v>
          </cell>
          <cell r="O362" t="str">
            <v>20220711</v>
          </cell>
          <cell r="P362" t="str">
            <v>NCC sẽ xuất hóa đơn bổ sung</v>
          </cell>
          <cell r="Q362">
            <v>0</v>
          </cell>
        </row>
        <row r="363">
          <cell r="I363">
            <v>14117</v>
          </cell>
          <cell r="J363" t="str">
            <v/>
          </cell>
          <cell r="K363" t="str">
            <v/>
          </cell>
          <cell r="L363">
            <v>1608075</v>
          </cell>
          <cell r="M363">
            <v>128646</v>
          </cell>
          <cell r="N363">
            <v>1736721</v>
          </cell>
          <cell r="O363" t="str">
            <v>20220711</v>
          </cell>
          <cell r="Q363">
            <v>1736721</v>
          </cell>
        </row>
        <row r="364">
          <cell r="I364">
            <v>13533</v>
          </cell>
          <cell r="J364" t="str">
            <v/>
          </cell>
          <cell r="K364" t="str">
            <v/>
          </cell>
          <cell r="L364">
            <v>2122640</v>
          </cell>
          <cell r="M364">
            <v>169811</v>
          </cell>
          <cell r="N364">
            <v>2292451</v>
          </cell>
          <cell r="O364" t="str">
            <v>20220711</v>
          </cell>
          <cell r="Q364">
            <v>2292451</v>
          </cell>
        </row>
        <row r="365">
          <cell r="J365" t="str">
            <v>Sale services fee - Auto</v>
          </cell>
          <cell r="K365" t="str">
            <v>202206 Auto Deduct</v>
          </cell>
          <cell r="L365">
            <v>-292802</v>
          </cell>
          <cell r="M365">
            <v>-23424</v>
          </cell>
          <cell r="N365">
            <v>-316226</v>
          </cell>
          <cell r="O365" t="str">
            <v>20220711</v>
          </cell>
          <cell r="P365" t="str">
            <v>chưa nhận hóa đơn</v>
          </cell>
          <cell r="Q365">
            <v>0</v>
          </cell>
        </row>
        <row r="366">
          <cell r="I366">
            <v>1646</v>
          </cell>
          <cell r="J366" t="str">
            <v>Advertising services fee - Auto</v>
          </cell>
          <cell r="K366" t="str">
            <v>202206 Auto Deduct</v>
          </cell>
          <cell r="L366">
            <v>-91217</v>
          </cell>
          <cell r="M366">
            <v>-7297</v>
          </cell>
          <cell r="N366">
            <v>-98514</v>
          </cell>
          <cell r="O366" t="str">
            <v>20220711</v>
          </cell>
          <cell r="P366">
            <v>1646</v>
          </cell>
          <cell r="Q366">
            <v>-426893</v>
          </cell>
        </row>
        <row r="367">
          <cell r="J367" t="str">
            <v>220714-01006-1-0050</v>
          </cell>
          <cell r="K367" t="str">
            <v>Hang tra lai</v>
          </cell>
          <cell r="L367">
            <v>-111058</v>
          </cell>
          <cell r="M367">
            <v>-8885</v>
          </cell>
          <cell r="N367">
            <v>-119943</v>
          </cell>
          <cell r="O367" t="str">
            <v>20220729</v>
          </cell>
          <cell r="P367" t="str">
            <v>chưa nhận hóa đơn</v>
          </cell>
          <cell r="Q367">
            <v>0</v>
          </cell>
        </row>
        <row r="368">
          <cell r="I368">
            <v>13418</v>
          </cell>
          <cell r="J368" t="str">
            <v/>
          </cell>
          <cell r="K368" t="str">
            <v/>
          </cell>
          <cell r="L368">
            <v>1527841</v>
          </cell>
          <cell r="M368">
            <v>122227</v>
          </cell>
          <cell r="N368">
            <v>1650068</v>
          </cell>
          <cell r="O368" t="str">
            <v>20220711</v>
          </cell>
          <cell r="Q368">
            <v>1650068</v>
          </cell>
        </row>
        <row r="369">
          <cell r="I369">
            <v>1646</v>
          </cell>
          <cell r="J369" t="str">
            <v>Sale services fee - Auto</v>
          </cell>
          <cell r="K369" t="str">
            <v>202206 Auto Deduct</v>
          </cell>
          <cell r="L369">
            <v>-304055</v>
          </cell>
          <cell r="M369">
            <v>-24324</v>
          </cell>
          <cell r="N369">
            <v>-328379</v>
          </cell>
          <cell r="O369" t="str">
            <v>20220711</v>
          </cell>
          <cell r="P369">
            <v>1646</v>
          </cell>
          <cell r="Q369">
            <v>-426893</v>
          </cell>
        </row>
        <row r="370">
          <cell r="I370">
            <v>16834</v>
          </cell>
          <cell r="J370" t="str">
            <v/>
          </cell>
          <cell r="K370" t="str">
            <v/>
          </cell>
          <cell r="L370">
            <v>1313431</v>
          </cell>
          <cell r="M370">
            <v>105074</v>
          </cell>
          <cell r="N370">
            <v>1418505</v>
          </cell>
          <cell r="O370" t="str">
            <v>20220729</v>
          </cell>
          <cell r="Q370">
            <v>1418505</v>
          </cell>
        </row>
        <row r="371">
          <cell r="I371">
            <v>16515</v>
          </cell>
          <cell r="J371" t="str">
            <v/>
          </cell>
          <cell r="K371" t="str">
            <v/>
          </cell>
          <cell r="L371">
            <v>1313431</v>
          </cell>
          <cell r="M371">
            <v>105074</v>
          </cell>
          <cell r="N371">
            <v>1418505</v>
          </cell>
          <cell r="O371" t="str">
            <v>20220729</v>
          </cell>
          <cell r="Q371">
            <v>1418505</v>
          </cell>
        </row>
        <row r="372">
          <cell r="I372">
            <v>12440</v>
          </cell>
          <cell r="J372" t="str">
            <v/>
          </cell>
          <cell r="K372" t="str">
            <v/>
          </cell>
          <cell r="L372">
            <v>1527841</v>
          </cell>
          <cell r="M372">
            <v>122227</v>
          </cell>
          <cell r="N372">
            <v>1650068</v>
          </cell>
          <cell r="O372" t="str">
            <v>20220711</v>
          </cell>
          <cell r="Q372">
            <v>1650068</v>
          </cell>
        </row>
        <row r="373">
          <cell r="J373" t="str">
            <v>Basic discount - Auto</v>
          </cell>
          <cell r="K373" t="str">
            <v>202206 Auto Deduct</v>
          </cell>
          <cell r="L373">
            <v>-334461</v>
          </cell>
          <cell r="M373">
            <v>-26757</v>
          </cell>
          <cell r="N373">
            <v>-361218</v>
          </cell>
          <cell r="O373" t="str">
            <v>20220711</v>
          </cell>
          <cell r="P373" t="str">
            <v>NCC sẽ xuất hóa đơn bổ sung</v>
          </cell>
          <cell r="Q373">
            <v>0</v>
          </cell>
        </row>
        <row r="374">
          <cell r="I374">
            <v>15446</v>
          </cell>
          <cell r="J374" t="str">
            <v/>
          </cell>
          <cell r="K374" t="str">
            <v/>
          </cell>
          <cell r="L374">
            <v>1313431</v>
          </cell>
          <cell r="M374">
            <v>105074</v>
          </cell>
          <cell r="N374">
            <v>1418505</v>
          </cell>
          <cell r="O374" t="str">
            <v>20220729</v>
          </cell>
          <cell r="Q374">
            <v>1418505</v>
          </cell>
        </row>
        <row r="375">
          <cell r="I375">
            <v>12936</v>
          </cell>
          <cell r="J375" t="str">
            <v/>
          </cell>
          <cell r="K375" t="str">
            <v/>
          </cell>
          <cell r="L375">
            <v>777406</v>
          </cell>
          <cell r="M375">
            <v>62192</v>
          </cell>
          <cell r="N375">
            <v>839598</v>
          </cell>
          <cell r="O375" t="str">
            <v>20220711</v>
          </cell>
          <cell r="Q375">
            <v>839598</v>
          </cell>
        </row>
        <row r="376">
          <cell r="I376">
            <v>1185</v>
          </cell>
          <cell r="J376" t="str">
            <v>220701-01006-1-0082</v>
          </cell>
          <cell r="K376" t="str">
            <v>Hang tra lai</v>
          </cell>
          <cell r="L376">
            <v>-94399</v>
          </cell>
          <cell r="M376">
            <v>-7552</v>
          </cell>
          <cell r="N376">
            <v>-101951</v>
          </cell>
          <cell r="O376" t="str">
            <v>20220711</v>
          </cell>
          <cell r="P376" t="str">
            <v>đã nhận hóa đơn 1185</v>
          </cell>
          <cell r="Q376">
            <v>-101951</v>
          </cell>
        </row>
        <row r="377">
          <cell r="I377">
            <v>1765</v>
          </cell>
          <cell r="J377" t="str">
            <v>Distribution Cost -Manual(8%)</v>
          </cell>
          <cell r="K377" t="str">
            <v>PHI VAN CHUYEN THANG 05.2022 - HANG LANH</v>
          </cell>
          <cell r="L377">
            <v>-173440</v>
          </cell>
          <cell r="M377">
            <v>-13875</v>
          </cell>
          <cell r="N377">
            <v>-187315</v>
          </cell>
          <cell r="O377" t="str">
            <v>20220711</v>
          </cell>
          <cell r="P377">
            <v>1765</v>
          </cell>
          <cell r="Q377">
            <v>-596052</v>
          </cell>
        </row>
        <row r="378">
          <cell r="J378" t="str">
            <v>Sale services fee - Auto</v>
          </cell>
          <cell r="K378" t="str">
            <v>202206 Auto Deduct</v>
          </cell>
          <cell r="L378">
            <v>-238178</v>
          </cell>
          <cell r="M378">
            <v>-19054</v>
          </cell>
          <cell r="N378">
            <v>-257232</v>
          </cell>
          <cell r="O378" t="str">
            <v>20220711</v>
          </cell>
          <cell r="P378" t="str">
            <v>chưa nhận hóa đơn</v>
          </cell>
          <cell r="Q378">
            <v>0</v>
          </cell>
        </row>
        <row r="379">
          <cell r="J379" t="str">
            <v>Basic discount - Auto</v>
          </cell>
          <cell r="K379" t="str">
            <v>202206 Auto Deduct</v>
          </cell>
          <cell r="L379">
            <v>-261995</v>
          </cell>
          <cell r="M379">
            <v>-20960</v>
          </cell>
          <cell r="N379">
            <v>-282955</v>
          </cell>
          <cell r="O379" t="str">
            <v>20220711</v>
          </cell>
          <cell r="P379" t="str">
            <v>NCC sẽ xuất hóa đơn bổ sung</v>
          </cell>
          <cell r="Q379">
            <v>0</v>
          </cell>
        </row>
        <row r="380">
          <cell r="J380" t="str">
            <v>Advertising services fee - Auto</v>
          </cell>
          <cell r="K380" t="str">
            <v>202206 Auto Deduct</v>
          </cell>
          <cell r="L380">
            <v>-71453</v>
          </cell>
          <cell r="M380">
            <v>-5716</v>
          </cell>
          <cell r="N380">
            <v>-77169</v>
          </cell>
          <cell r="O380" t="str">
            <v>20220711</v>
          </cell>
          <cell r="P380" t="str">
            <v>chưa nhận hóa đơn</v>
          </cell>
          <cell r="Q380">
            <v>0</v>
          </cell>
        </row>
        <row r="381">
          <cell r="J381" t="str">
            <v>Basic discount - Manual(10%)</v>
          </cell>
          <cell r="K381" t="str">
            <v>DC CL THUE - TRUY THU CHIET KHAU CO BAN Q01.2022 - D.SO :  -1,072,050 x 5.00%</v>
          </cell>
          <cell r="L381">
            <v>53603</v>
          </cell>
          <cell r="M381">
            <v>5360</v>
          </cell>
          <cell r="N381">
            <v>58963</v>
          </cell>
          <cell r="O381" t="str">
            <v>20220711</v>
          </cell>
          <cell r="P381" t="str">
            <v>NCC sẽ xuất hóa đơn bổ sung</v>
          </cell>
          <cell r="Q381">
            <v>0</v>
          </cell>
        </row>
        <row r="382">
          <cell r="I382">
            <v>16867</v>
          </cell>
          <cell r="J382" t="str">
            <v/>
          </cell>
          <cell r="K382" t="str">
            <v/>
          </cell>
          <cell r="L382">
            <v>1012060</v>
          </cell>
          <cell r="M382">
            <v>80965</v>
          </cell>
          <cell r="N382">
            <v>1093025</v>
          </cell>
          <cell r="O382" t="str">
            <v>20220729</v>
          </cell>
          <cell r="Q382">
            <v>1093025</v>
          </cell>
        </row>
        <row r="383">
          <cell r="I383">
            <v>15216</v>
          </cell>
          <cell r="J383" t="str">
            <v/>
          </cell>
          <cell r="K383" t="str">
            <v/>
          </cell>
          <cell r="L383">
            <v>2084110</v>
          </cell>
          <cell r="M383">
            <v>166729</v>
          </cell>
          <cell r="N383">
            <v>2250839</v>
          </cell>
          <cell r="O383" t="str">
            <v>20220729</v>
          </cell>
          <cell r="Q383">
            <v>2250839</v>
          </cell>
        </row>
        <row r="384">
          <cell r="J384" t="str">
            <v>Basic discount - Auto</v>
          </cell>
          <cell r="K384" t="str">
            <v>202206 Auto Deduct</v>
          </cell>
          <cell r="L384">
            <v>-216840</v>
          </cell>
          <cell r="M384">
            <v>-17347</v>
          </cell>
          <cell r="N384">
            <v>-234187</v>
          </cell>
          <cell r="O384" t="str">
            <v>20220711</v>
          </cell>
          <cell r="P384" t="str">
            <v>NCC sẽ xuất hóa đơn bổ sung</v>
          </cell>
          <cell r="Q384">
            <v>0</v>
          </cell>
        </row>
        <row r="385">
          <cell r="I385">
            <v>17608</v>
          </cell>
          <cell r="J385" t="str">
            <v/>
          </cell>
          <cell r="K385" t="str">
            <v/>
          </cell>
          <cell r="L385">
            <v>471995</v>
          </cell>
          <cell r="M385">
            <v>37760</v>
          </cell>
          <cell r="N385">
            <v>509755</v>
          </cell>
          <cell r="O385" t="str">
            <v>20220729</v>
          </cell>
          <cell r="Q385">
            <v>509755</v>
          </cell>
        </row>
        <row r="386">
          <cell r="J386" t="str">
            <v>Advertising services fee - Auto</v>
          </cell>
          <cell r="K386" t="str">
            <v>202206 Auto Deduct</v>
          </cell>
          <cell r="L386">
            <v>-59138</v>
          </cell>
          <cell r="M386">
            <v>-4731</v>
          </cell>
          <cell r="N386">
            <v>-63869</v>
          </cell>
          <cell r="O386" t="str">
            <v>20220711</v>
          </cell>
          <cell r="P386" t="str">
            <v>chưa nhận hóa đơn</v>
          </cell>
          <cell r="Q386">
            <v>0</v>
          </cell>
        </row>
        <row r="387">
          <cell r="I387">
            <v>18077</v>
          </cell>
          <cell r="J387" t="str">
            <v/>
          </cell>
          <cell r="K387" t="str">
            <v/>
          </cell>
          <cell r="L387">
            <v>943990</v>
          </cell>
          <cell r="M387">
            <v>75519</v>
          </cell>
          <cell r="N387">
            <v>1019509</v>
          </cell>
          <cell r="O387" t="str">
            <v>20220729</v>
          </cell>
          <cell r="Q387">
            <v>1019509</v>
          </cell>
        </row>
        <row r="388">
          <cell r="J388" t="str">
            <v>Sale services fee - Auto</v>
          </cell>
          <cell r="K388" t="str">
            <v>202206 Auto Deduct</v>
          </cell>
          <cell r="L388">
            <v>-197128</v>
          </cell>
          <cell r="M388">
            <v>-15770</v>
          </cell>
          <cell r="N388">
            <v>-212898</v>
          </cell>
          <cell r="O388" t="str">
            <v>20220711</v>
          </cell>
          <cell r="P388" t="str">
            <v>chưa nhận hóa đơn</v>
          </cell>
          <cell r="Q388">
            <v>0</v>
          </cell>
        </row>
        <row r="389">
          <cell r="I389">
            <v>16491</v>
          </cell>
          <cell r="J389" t="str">
            <v/>
          </cell>
          <cell r="K389" t="str">
            <v/>
          </cell>
          <cell r="L389">
            <v>555290</v>
          </cell>
          <cell r="M389">
            <v>44423</v>
          </cell>
          <cell r="N389">
            <v>599713</v>
          </cell>
          <cell r="O389" t="str">
            <v>20220729</v>
          </cell>
          <cell r="Q389">
            <v>599713</v>
          </cell>
        </row>
        <row r="390">
          <cell r="J390" t="str">
            <v>Basic discount - Manual(10%)</v>
          </cell>
          <cell r="K390" t="str">
            <v>DC CL THUE - TRUY THU CHIET KHAU CO BAN Q01.2022 - D.SO :  -1,110,580 x 5.00%</v>
          </cell>
          <cell r="L390">
            <v>55529</v>
          </cell>
          <cell r="M390">
            <v>5553</v>
          </cell>
          <cell r="N390">
            <v>61082</v>
          </cell>
          <cell r="O390" t="str">
            <v>20220711</v>
          </cell>
          <cell r="P390" t="str">
            <v>NCC sẽ xuất hóa đơn bổ sung</v>
          </cell>
          <cell r="Q390">
            <v>0</v>
          </cell>
        </row>
        <row r="391">
          <cell r="I391">
            <v>15805</v>
          </cell>
          <cell r="J391" t="str">
            <v/>
          </cell>
          <cell r="K391" t="str">
            <v/>
          </cell>
          <cell r="L391">
            <v>555290</v>
          </cell>
          <cell r="M391">
            <v>44423</v>
          </cell>
          <cell r="N391">
            <v>599713</v>
          </cell>
          <cell r="O391" t="str">
            <v>20220729</v>
          </cell>
          <cell r="Q391">
            <v>599713</v>
          </cell>
        </row>
        <row r="392">
          <cell r="I392" t="str">
            <v>13713a</v>
          </cell>
          <cell r="J392" t="str">
            <v/>
          </cell>
          <cell r="K392" t="str">
            <v/>
          </cell>
          <cell r="L392">
            <v>555290</v>
          </cell>
          <cell r="M392">
            <v>44423</v>
          </cell>
          <cell r="N392">
            <v>599713</v>
          </cell>
          <cell r="O392" t="str">
            <v>20220711</v>
          </cell>
          <cell r="Q392">
            <v>599713</v>
          </cell>
        </row>
        <row r="393">
          <cell r="I393">
            <v>13083</v>
          </cell>
          <cell r="J393" t="str">
            <v/>
          </cell>
          <cell r="K393" t="str">
            <v/>
          </cell>
          <cell r="L393">
            <v>1110580</v>
          </cell>
          <cell r="M393">
            <v>88846</v>
          </cell>
          <cell r="N393">
            <v>1199426</v>
          </cell>
          <cell r="O393" t="str">
            <v>20220711</v>
          </cell>
          <cell r="Q393">
            <v>1199426</v>
          </cell>
        </row>
        <row r="394">
          <cell r="I394">
            <v>14419</v>
          </cell>
          <cell r="J394" t="str">
            <v/>
          </cell>
          <cell r="K394" t="str">
            <v/>
          </cell>
          <cell r="L394">
            <v>3134700</v>
          </cell>
          <cell r="M394">
            <v>250776</v>
          </cell>
          <cell r="N394">
            <v>3385476</v>
          </cell>
          <cell r="O394" t="str">
            <v>20220711</v>
          </cell>
          <cell r="Q394">
            <v>3385476</v>
          </cell>
        </row>
        <row r="395">
          <cell r="I395">
            <v>17938</v>
          </cell>
          <cell r="J395" t="str">
            <v/>
          </cell>
          <cell r="K395" t="str">
            <v/>
          </cell>
          <cell r="L395">
            <v>1887980</v>
          </cell>
          <cell r="M395">
            <v>151038</v>
          </cell>
          <cell r="N395">
            <v>2039018</v>
          </cell>
          <cell r="O395" t="str">
            <v>20220729</v>
          </cell>
          <cell r="Q395">
            <v>2039018</v>
          </cell>
        </row>
        <row r="396">
          <cell r="I396">
            <v>13118</v>
          </cell>
          <cell r="J396" t="str">
            <v/>
          </cell>
          <cell r="K396" t="str">
            <v/>
          </cell>
          <cell r="L396">
            <v>1665870</v>
          </cell>
          <cell r="M396">
            <v>133270</v>
          </cell>
          <cell r="N396">
            <v>1799140</v>
          </cell>
          <cell r="O396" t="str">
            <v>20220711</v>
          </cell>
          <cell r="Q396">
            <v>1799140</v>
          </cell>
        </row>
        <row r="397">
          <cell r="I397">
            <v>16305</v>
          </cell>
          <cell r="J397" t="str">
            <v/>
          </cell>
          <cell r="K397" t="str">
            <v/>
          </cell>
          <cell r="L397">
            <v>3183960</v>
          </cell>
          <cell r="M397">
            <v>254717</v>
          </cell>
          <cell r="N397">
            <v>3438677</v>
          </cell>
          <cell r="O397" t="str">
            <v>20220729</v>
          </cell>
          <cell r="Q397">
            <v>3438677</v>
          </cell>
        </row>
        <row r="398">
          <cell r="J398" t="str">
            <v>Advertising services fee - Auto</v>
          </cell>
          <cell r="K398" t="str">
            <v>202206 Auto Deduct</v>
          </cell>
          <cell r="L398">
            <v>-186369</v>
          </cell>
          <cell r="M398">
            <v>-14910</v>
          </cell>
          <cell r="N398">
            <v>-201279</v>
          </cell>
          <cell r="O398" t="str">
            <v>20220711</v>
          </cell>
          <cell r="P398" t="str">
            <v>chưa nhận hóa đơn</v>
          </cell>
          <cell r="Q398">
            <v>0</v>
          </cell>
        </row>
        <row r="399">
          <cell r="J399" t="str">
            <v>Basic discount - Auto</v>
          </cell>
          <cell r="K399" t="str">
            <v>202206 Auto Deduct</v>
          </cell>
          <cell r="L399">
            <v>-683353</v>
          </cell>
          <cell r="M399">
            <v>-54668</v>
          </cell>
          <cell r="N399">
            <v>-738021</v>
          </cell>
          <cell r="O399" t="str">
            <v>20220711</v>
          </cell>
          <cell r="P399" t="str">
            <v>NCC sẽ xuất hóa đơn bổ sung</v>
          </cell>
          <cell r="Q399">
            <v>0</v>
          </cell>
        </row>
        <row r="400">
          <cell r="J400" t="str">
            <v>Sale services fee - Auto</v>
          </cell>
          <cell r="K400" t="str">
            <v>202206 Auto Deduct</v>
          </cell>
          <cell r="L400">
            <v>-621230</v>
          </cell>
          <cell r="M400">
            <v>-49698</v>
          </cell>
          <cell r="N400">
            <v>-670928</v>
          </cell>
          <cell r="O400" t="str">
            <v>20220711</v>
          </cell>
          <cell r="P400" t="str">
            <v>chưa nhận hóa đơn</v>
          </cell>
          <cell r="Q400">
            <v>0</v>
          </cell>
        </row>
        <row r="401">
          <cell r="J401" t="str">
            <v>Basic discount - Manual(10%)</v>
          </cell>
          <cell r="K401" t="str">
            <v>DC CL THUE - TRUY THU CHIET KHAU CO BAN Q01.2022 - D.SO :  -3,216,150 x 5.00%</v>
          </cell>
          <cell r="L401">
            <v>160808</v>
          </cell>
          <cell r="M401">
            <v>16081</v>
          </cell>
          <cell r="N401">
            <v>176889</v>
          </cell>
          <cell r="O401" t="str">
            <v>20220711</v>
          </cell>
          <cell r="P401" t="str">
            <v>NCC sẽ xuất hóa đơn bổ sung</v>
          </cell>
          <cell r="Q401">
            <v>0</v>
          </cell>
        </row>
        <row r="402">
          <cell r="I402">
            <v>3096</v>
          </cell>
          <cell r="J402" t="str">
            <v>Advertising services fee - Auto</v>
          </cell>
          <cell r="K402" t="str">
            <v>202207 Auto Deduct</v>
          </cell>
          <cell r="L402">
            <v>-217864</v>
          </cell>
          <cell r="M402">
            <v>-17429</v>
          </cell>
          <cell r="N402">
            <v>-235293</v>
          </cell>
          <cell r="O402" t="str">
            <v>20220810</v>
          </cell>
          <cell r="P402">
            <v>3096</v>
          </cell>
          <cell r="Q402">
            <v>-1019604</v>
          </cell>
        </row>
        <row r="403">
          <cell r="I403">
            <v>3096</v>
          </cell>
          <cell r="J403" t="str">
            <v>Sale services fee - Auto</v>
          </cell>
          <cell r="K403" t="str">
            <v>202207 Auto Deduct</v>
          </cell>
          <cell r="L403">
            <v>-726214</v>
          </cell>
          <cell r="M403">
            <v>-58097</v>
          </cell>
          <cell r="N403">
            <v>-784311</v>
          </cell>
          <cell r="O403" t="str">
            <v>20220810</v>
          </cell>
          <cell r="P403">
            <v>3096</v>
          </cell>
          <cell r="Q403">
            <v>-1019604</v>
          </cell>
        </row>
        <row r="404">
          <cell r="I404">
            <v>660</v>
          </cell>
          <cell r="J404" t="str">
            <v>220822-01016-1-0044</v>
          </cell>
          <cell r="K404" t="str">
            <v>Hang tra lai</v>
          </cell>
          <cell r="L404">
            <v>-432581</v>
          </cell>
          <cell r="M404">
            <v>-34606</v>
          </cell>
          <cell r="N404">
            <v>-467187</v>
          </cell>
          <cell r="O404" t="str">
            <v>20220830</v>
          </cell>
          <cell r="P404">
            <v>660</v>
          </cell>
          <cell r="Q404">
            <v>-467187</v>
          </cell>
        </row>
        <row r="405">
          <cell r="J405" t="str">
            <v>Basic discount - Auto</v>
          </cell>
          <cell r="K405" t="str">
            <v>202207 Auto Deduct</v>
          </cell>
          <cell r="L405">
            <v>-798835</v>
          </cell>
          <cell r="M405">
            <v>-63907</v>
          </cell>
          <cell r="N405">
            <v>-862742</v>
          </cell>
          <cell r="O405" t="str">
            <v>20220810</v>
          </cell>
          <cell r="P405" t="str">
            <v>NCC sẽ xuất hóa đơn bổ sung</v>
          </cell>
          <cell r="Q405">
            <v>0</v>
          </cell>
        </row>
        <row r="406">
          <cell r="I406">
            <v>24276</v>
          </cell>
          <cell r="J406" t="str">
            <v/>
          </cell>
          <cell r="K406" t="str">
            <v/>
          </cell>
          <cell r="L406">
            <v>5813865</v>
          </cell>
          <cell r="M406">
            <v>465109</v>
          </cell>
          <cell r="N406">
            <v>6278974</v>
          </cell>
          <cell r="O406" t="str">
            <v>20220830</v>
          </cell>
          <cell r="Q406">
            <v>6278974</v>
          </cell>
        </row>
        <row r="407">
          <cell r="J407" t="str">
            <v>Basic discount - Auto</v>
          </cell>
          <cell r="K407" t="str">
            <v>202207 Auto Deduct</v>
          </cell>
          <cell r="L407">
            <v>-697517</v>
          </cell>
          <cell r="M407">
            <v>-55801</v>
          </cell>
          <cell r="N407">
            <v>-753318</v>
          </cell>
          <cell r="O407" t="str">
            <v>20220810</v>
          </cell>
          <cell r="P407" t="str">
            <v>NCC sẽ xuất hóa đơn bổ sung</v>
          </cell>
          <cell r="Q407">
            <v>0</v>
          </cell>
        </row>
        <row r="408">
          <cell r="I408">
            <v>20700</v>
          </cell>
          <cell r="J408" t="str">
            <v/>
          </cell>
          <cell r="K408" t="str">
            <v/>
          </cell>
          <cell r="L408">
            <v>6788130</v>
          </cell>
          <cell r="M408">
            <v>543050</v>
          </cell>
          <cell r="N408">
            <v>7331180</v>
          </cell>
          <cell r="O408" t="str">
            <v>20220810</v>
          </cell>
          <cell r="Q408">
            <v>7331180</v>
          </cell>
        </row>
        <row r="409">
          <cell r="J409" t="str">
            <v>Anniversary Support fee - Manual(8%)</v>
          </cell>
          <cell r="K409" t="str">
            <v>PHI HO TRO SINH NHAT 2022</v>
          </cell>
          <cell r="L409">
            <v>-1500000</v>
          </cell>
          <cell r="M409">
            <v>-120000</v>
          </cell>
          <cell r="N409">
            <v>-1620000</v>
          </cell>
          <cell r="O409" t="str">
            <v>20220810</v>
          </cell>
          <cell r="P409" t="str">
            <v>chưa nhận hóa đơn</v>
          </cell>
          <cell r="Q409">
            <v>0</v>
          </cell>
        </row>
        <row r="410">
          <cell r="J410" t="str">
            <v>Advertising services fee - Auto</v>
          </cell>
          <cell r="K410" t="str">
            <v>202207 Auto Deduct</v>
          </cell>
          <cell r="L410">
            <v>-190232</v>
          </cell>
          <cell r="M410">
            <v>-15219</v>
          </cell>
          <cell r="N410">
            <v>-205451</v>
          </cell>
          <cell r="O410" t="str">
            <v>20220810</v>
          </cell>
          <cell r="P410" t="str">
            <v>chưa nhận hóa đơn</v>
          </cell>
          <cell r="Q410">
            <v>0</v>
          </cell>
        </row>
        <row r="411">
          <cell r="I411">
            <v>23393</v>
          </cell>
          <cell r="J411" t="str">
            <v/>
          </cell>
          <cell r="K411" t="str">
            <v/>
          </cell>
          <cell r="L411">
            <v>2322015</v>
          </cell>
          <cell r="M411">
            <v>185761</v>
          </cell>
          <cell r="N411">
            <v>2507776</v>
          </cell>
          <cell r="O411" t="str">
            <v>20220830</v>
          </cell>
          <cell r="Q411">
            <v>2507776</v>
          </cell>
        </row>
        <row r="412">
          <cell r="J412" t="str">
            <v>Sale services fee - Auto</v>
          </cell>
          <cell r="K412" t="str">
            <v>202207 Auto Deduct</v>
          </cell>
          <cell r="L412">
            <v>-634106</v>
          </cell>
          <cell r="M412">
            <v>-50728</v>
          </cell>
          <cell r="N412">
            <v>-684834</v>
          </cell>
          <cell r="O412" t="str">
            <v>20220810</v>
          </cell>
          <cell r="P412" t="str">
            <v>chưa nhận hóa đơn</v>
          </cell>
          <cell r="Q412">
            <v>0</v>
          </cell>
        </row>
        <row r="413">
          <cell r="I413">
            <v>2350</v>
          </cell>
          <cell r="J413" t="str">
            <v>Distribution Cost -Manual(8%)</v>
          </cell>
          <cell r="K413" t="str">
            <v>PHI VAN CHUYEN THANG 06.2022 - HANG LANH</v>
          </cell>
          <cell r="L413">
            <v>-239880</v>
          </cell>
          <cell r="M413">
            <v>-19190</v>
          </cell>
          <cell r="N413">
            <v>-259070</v>
          </cell>
          <cell r="O413" t="str">
            <v>20220810</v>
          </cell>
          <cell r="P413">
            <v>2350</v>
          </cell>
          <cell r="Q413">
            <v>-911584</v>
          </cell>
        </row>
        <row r="414">
          <cell r="I414">
            <v>21166</v>
          </cell>
          <cell r="J414" t="str">
            <v/>
          </cell>
          <cell r="K414" t="str">
            <v/>
          </cell>
          <cell r="L414">
            <v>1190660</v>
          </cell>
          <cell r="M414">
            <v>95253</v>
          </cell>
          <cell r="N414">
            <v>1285913</v>
          </cell>
          <cell r="O414" t="str">
            <v>20220810</v>
          </cell>
          <cell r="Q414">
            <v>1285913</v>
          </cell>
        </row>
        <row r="415">
          <cell r="I415">
            <v>20634</v>
          </cell>
          <cell r="J415" t="str">
            <v/>
          </cell>
          <cell r="K415" t="str">
            <v/>
          </cell>
          <cell r="L415">
            <v>2016040</v>
          </cell>
          <cell r="M415">
            <v>161283</v>
          </cell>
          <cell r="N415">
            <v>2177323</v>
          </cell>
          <cell r="O415" t="str">
            <v>20220810</v>
          </cell>
          <cell r="Q415">
            <v>2177323</v>
          </cell>
        </row>
        <row r="416">
          <cell r="I416">
            <v>19579</v>
          </cell>
          <cell r="J416" t="str">
            <v/>
          </cell>
          <cell r="K416" t="str">
            <v/>
          </cell>
          <cell r="L416">
            <v>2134650</v>
          </cell>
          <cell r="M416">
            <v>170772</v>
          </cell>
          <cell r="N416">
            <v>2305422</v>
          </cell>
          <cell r="O416" t="str">
            <v>20220810</v>
          </cell>
          <cell r="Q416">
            <v>2305422</v>
          </cell>
        </row>
        <row r="417">
          <cell r="I417">
            <v>18321</v>
          </cell>
          <cell r="J417" t="str">
            <v/>
          </cell>
          <cell r="K417" t="str">
            <v/>
          </cell>
          <cell r="L417">
            <v>4032080</v>
          </cell>
          <cell r="M417">
            <v>322566</v>
          </cell>
          <cell r="N417">
            <v>4354646</v>
          </cell>
          <cell r="O417" t="str">
            <v>20220810</v>
          </cell>
          <cell r="Q417">
            <v>4354646</v>
          </cell>
        </row>
        <row r="418">
          <cell r="J418" t="str">
            <v>Advertising services fee - Auto</v>
          </cell>
          <cell r="K418" t="str">
            <v>202207 Auto Deduct</v>
          </cell>
          <cell r="L418">
            <v>-286796</v>
          </cell>
          <cell r="M418">
            <v>-22944</v>
          </cell>
          <cell r="N418">
            <v>-309740</v>
          </cell>
          <cell r="O418" t="str">
            <v>20220810</v>
          </cell>
          <cell r="P418" t="str">
            <v>chưa nhận hóa đơn</v>
          </cell>
          <cell r="Q418">
            <v>0</v>
          </cell>
        </row>
        <row r="419">
          <cell r="I419">
            <v>18030</v>
          </cell>
          <cell r="J419" t="str">
            <v/>
          </cell>
          <cell r="K419" t="str">
            <v/>
          </cell>
          <cell r="L419">
            <v>2134650</v>
          </cell>
          <cell r="M419">
            <v>170772</v>
          </cell>
          <cell r="N419">
            <v>2305422</v>
          </cell>
          <cell r="O419" t="str">
            <v>20220810</v>
          </cell>
          <cell r="Q419">
            <v>2305422</v>
          </cell>
        </row>
        <row r="420">
          <cell r="I420">
            <v>24324</v>
          </cell>
          <cell r="J420" t="str">
            <v/>
          </cell>
          <cell r="K420" t="str">
            <v/>
          </cell>
          <cell r="L420">
            <v>2262710</v>
          </cell>
          <cell r="M420">
            <v>181017</v>
          </cell>
          <cell r="N420">
            <v>2443727</v>
          </cell>
          <cell r="O420" t="str">
            <v>20220830</v>
          </cell>
          <cell r="Q420">
            <v>2443727</v>
          </cell>
        </row>
        <row r="421">
          <cell r="J421" t="str">
            <v>Sale services fee - Auto</v>
          </cell>
          <cell r="K421" t="str">
            <v>202207 Auto Deduct</v>
          </cell>
          <cell r="L421">
            <v>-955986</v>
          </cell>
          <cell r="M421">
            <v>-76479</v>
          </cell>
          <cell r="N421">
            <v>-1032465</v>
          </cell>
          <cell r="O421" t="str">
            <v>20220810</v>
          </cell>
          <cell r="P421" t="str">
            <v>chưa nhận hóa đơn</v>
          </cell>
          <cell r="Q421">
            <v>0</v>
          </cell>
        </row>
        <row r="422">
          <cell r="I422">
            <v>23701</v>
          </cell>
          <cell r="J422" t="str">
            <v/>
          </cell>
          <cell r="K422" t="str">
            <v/>
          </cell>
          <cell r="L422">
            <v>2301240</v>
          </cell>
          <cell r="M422">
            <v>184099</v>
          </cell>
          <cell r="N422">
            <v>2485339</v>
          </cell>
          <cell r="O422" t="str">
            <v>20220830</v>
          </cell>
          <cell r="Q422">
            <v>2485339</v>
          </cell>
        </row>
        <row r="423">
          <cell r="J423" t="str">
            <v>Basic discount - Auto</v>
          </cell>
          <cell r="K423" t="str">
            <v>202207 Auto Deduct</v>
          </cell>
          <cell r="L423">
            <v>-1051584</v>
          </cell>
          <cell r="M423">
            <v>-84127</v>
          </cell>
          <cell r="N423">
            <v>-1135711</v>
          </cell>
          <cell r="O423" t="str">
            <v>20220810</v>
          </cell>
          <cell r="P423" t="str">
            <v>NCC sẽ xuất hóa đơn bổ sung</v>
          </cell>
          <cell r="Q423">
            <v>0</v>
          </cell>
        </row>
        <row r="424">
          <cell r="I424">
            <v>22014</v>
          </cell>
          <cell r="J424" t="str">
            <v/>
          </cell>
          <cell r="K424" t="str">
            <v/>
          </cell>
          <cell r="L424">
            <v>2134650</v>
          </cell>
          <cell r="M424">
            <v>170772</v>
          </cell>
          <cell r="N424">
            <v>2305422</v>
          </cell>
          <cell r="O424" t="str">
            <v>20220830</v>
          </cell>
          <cell r="Q424">
            <v>2305422</v>
          </cell>
        </row>
        <row r="425">
          <cell r="J425" t="str">
            <v>Basic discount - Auto</v>
          </cell>
          <cell r="K425" t="str">
            <v>202207 Auto Deduct</v>
          </cell>
          <cell r="L425">
            <v>-563770</v>
          </cell>
          <cell r="M425">
            <v>-45102</v>
          </cell>
          <cell r="N425">
            <v>-608872</v>
          </cell>
          <cell r="O425" t="str">
            <v>20220810</v>
          </cell>
          <cell r="P425" t="str">
            <v>NCC sẽ xuất hóa đơn bổ sung</v>
          </cell>
          <cell r="Q425">
            <v>0</v>
          </cell>
        </row>
        <row r="426">
          <cell r="I426">
            <v>20699</v>
          </cell>
          <cell r="J426" t="str">
            <v/>
          </cell>
          <cell r="K426" t="str">
            <v/>
          </cell>
          <cell r="L426">
            <v>2134625</v>
          </cell>
          <cell r="M426">
            <v>170770</v>
          </cell>
          <cell r="N426">
            <v>2305395</v>
          </cell>
          <cell r="O426" t="str">
            <v>20220810</v>
          </cell>
          <cell r="Q426">
            <v>2305395</v>
          </cell>
        </row>
        <row r="427">
          <cell r="I427">
            <v>23641</v>
          </cell>
          <cell r="J427" t="str">
            <v/>
          </cell>
          <cell r="K427" t="str">
            <v/>
          </cell>
          <cell r="L427">
            <v>1646605</v>
          </cell>
          <cell r="M427">
            <v>131728</v>
          </cell>
          <cell r="N427">
            <v>1778333</v>
          </cell>
          <cell r="O427" t="str">
            <v>20220830</v>
          </cell>
          <cell r="Q427">
            <v>1778333</v>
          </cell>
        </row>
        <row r="428">
          <cell r="I428">
            <v>18109</v>
          </cell>
          <cell r="J428" t="str">
            <v/>
          </cell>
          <cell r="K428" t="str">
            <v/>
          </cell>
          <cell r="L428">
            <v>2831970</v>
          </cell>
          <cell r="M428">
            <v>226558</v>
          </cell>
          <cell r="N428">
            <v>3058528</v>
          </cell>
          <cell r="O428" t="str">
            <v>20220810</v>
          </cell>
          <cell r="Q428">
            <v>3058528</v>
          </cell>
        </row>
        <row r="429">
          <cell r="I429">
            <v>21877</v>
          </cell>
          <cell r="J429" t="str">
            <v/>
          </cell>
          <cell r="K429" t="str">
            <v/>
          </cell>
          <cell r="L429">
            <v>2070595</v>
          </cell>
          <cell r="M429">
            <v>165648</v>
          </cell>
          <cell r="N429">
            <v>2236243</v>
          </cell>
          <cell r="O429" t="str">
            <v>20220830</v>
          </cell>
          <cell r="Q429">
            <v>2236243</v>
          </cell>
        </row>
        <row r="430">
          <cell r="J430" t="str">
            <v>Advertising services fee - Auto</v>
          </cell>
          <cell r="K430" t="str">
            <v>202207 Auto Deduct</v>
          </cell>
          <cell r="L430">
            <v>-153755</v>
          </cell>
          <cell r="M430">
            <v>-12300</v>
          </cell>
          <cell r="N430">
            <v>-166055</v>
          </cell>
          <cell r="O430" t="str">
            <v>20220810</v>
          </cell>
          <cell r="P430" t="str">
            <v>chưa nhận hóa đơn</v>
          </cell>
          <cell r="Q430">
            <v>0</v>
          </cell>
        </row>
        <row r="431">
          <cell r="J431" t="str">
            <v>Sale services fee - Auto</v>
          </cell>
          <cell r="K431" t="str">
            <v>202207 Auto Deduct</v>
          </cell>
          <cell r="L431">
            <v>-512518</v>
          </cell>
          <cell r="M431">
            <v>-41001</v>
          </cell>
          <cell r="N431">
            <v>-553519</v>
          </cell>
          <cell r="O431" t="str">
            <v>20220810</v>
          </cell>
          <cell r="P431" t="str">
            <v>chưa nhận hóa đơn</v>
          </cell>
          <cell r="Q431">
            <v>0</v>
          </cell>
        </row>
        <row r="432">
          <cell r="I432">
            <v>2350</v>
          </cell>
          <cell r="J432" t="str">
            <v>Distribution Cost -Manual(8%)</v>
          </cell>
          <cell r="K432" t="str">
            <v>PHI VAN CHUYEN THANG 06.2022 - HANG LANH</v>
          </cell>
          <cell r="L432">
            <v>-269540</v>
          </cell>
          <cell r="M432">
            <v>-21563</v>
          </cell>
          <cell r="N432">
            <v>-291103</v>
          </cell>
          <cell r="O432" t="str">
            <v>20220810</v>
          </cell>
          <cell r="P432">
            <v>2350</v>
          </cell>
          <cell r="Q432">
            <v>-911584</v>
          </cell>
        </row>
        <row r="433">
          <cell r="J433" t="str">
            <v>Sale services fee - Auto</v>
          </cell>
          <cell r="K433" t="str">
            <v>202207 Auto Deduct</v>
          </cell>
          <cell r="L433">
            <v>-681778</v>
          </cell>
          <cell r="M433">
            <v>-54542</v>
          </cell>
          <cell r="N433">
            <v>-736320</v>
          </cell>
          <cell r="O433" t="str">
            <v>20220810</v>
          </cell>
          <cell r="P433" t="str">
            <v>chưa nhận hóa đơn</v>
          </cell>
          <cell r="Q433">
            <v>0</v>
          </cell>
        </row>
        <row r="434">
          <cell r="I434">
            <v>24277</v>
          </cell>
          <cell r="J434" t="str">
            <v/>
          </cell>
          <cell r="K434" t="str">
            <v/>
          </cell>
          <cell r="L434">
            <v>2262710</v>
          </cell>
          <cell r="M434">
            <v>181017</v>
          </cell>
          <cell r="N434">
            <v>2443727</v>
          </cell>
          <cell r="O434" t="str">
            <v>20220830</v>
          </cell>
          <cell r="Q434">
            <v>2443727</v>
          </cell>
        </row>
        <row r="435">
          <cell r="I435">
            <v>2350</v>
          </cell>
          <cell r="J435" t="str">
            <v>Distribution Cost -Manual(8%)</v>
          </cell>
          <cell r="K435" t="str">
            <v>PHI VAN CHUYEN THANG 06.2022 - HANG LANH</v>
          </cell>
          <cell r="L435">
            <v>-137850</v>
          </cell>
          <cell r="M435">
            <v>-11028</v>
          </cell>
          <cell r="N435">
            <v>-148878</v>
          </cell>
          <cell r="O435" t="str">
            <v>20220810</v>
          </cell>
          <cell r="P435">
            <v>2350</v>
          </cell>
          <cell r="Q435">
            <v>-911584</v>
          </cell>
        </row>
        <row r="436">
          <cell r="I436">
            <v>21876</v>
          </cell>
          <cell r="J436" t="str">
            <v/>
          </cell>
          <cell r="K436" t="str">
            <v/>
          </cell>
          <cell r="L436">
            <v>3394065</v>
          </cell>
          <cell r="M436">
            <v>271525</v>
          </cell>
          <cell r="N436">
            <v>3665590</v>
          </cell>
          <cell r="O436" t="str">
            <v>20220830</v>
          </cell>
          <cell r="Q436">
            <v>3665590</v>
          </cell>
        </row>
        <row r="437">
          <cell r="J437" t="str">
            <v>Basic discount - Auto</v>
          </cell>
          <cell r="K437" t="str">
            <v>202207 Auto Deduct</v>
          </cell>
          <cell r="L437">
            <v>-749956</v>
          </cell>
          <cell r="M437">
            <v>-59996</v>
          </cell>
          <cell r="N437">
            <v>-809952</v>
          </cell>
          <cell r="O437" t="str">
            <v>20220810</v>
          </cell>
          <cell r="P437" t="str">
            <v>NCC sẽ xuất hóa đơn bổ sung</v>
          </cell>
          <cell r="Q437">
            <v>0</v>
          </cell>
        </row>
        <row r="438">
          <cell r="I438">
            <v>18210</v>
          </cell>
          <cell r="J438" t="str">
            <v/>
          </cell>
          <cell r="K438" t="str">
            <v/>
          </cell>
          <cell r="L438">
            <v>536025</v>
          </cell>
          <cell r="M438">
            <v>42882</v>
          </cell>
          <cell r="N438">
            <v>578907</v>
          </cell>
          <cell r="O438" t="str">
            <v>20220810</v>
          </cell>
          <cell r="Q438">
            <v>578907</v>
          </cell>
        </row>
        <row r="439">
          <cell r="J439" t="str">
            <v>Advertising services fee - Auto</v>
          </cell>
          <cell r="K439" t="str">
            <v>202207 Auto Deduct</v>
          </cell>
          <cell r="L439">
            <v>-204533</v>
          </cell>
          <cell r="M439">
            <v>-16363</v>
          </cell>
          <cell r="N439">
            <v>-220896</v>
          </cell>
          <cell r="O439" t="str">
            <v>20220810</v>
          </cell>
          <cell r="P439" t="str">
            <v>chưa nhận hóa đơn</v>
          </cell>
          <cell r="Q439">
            <v>0</v>
          </cell>
        </row>
        <row r="440">
          <cell r="J440" t="str">
            <v>Basic discount - Auto</v>
          </cell>
          <cell r="K440" t="str">
            <v>202207 Auto Deduct</v>
          </cell>
          <cell r="L440">
            <v>-211668</v>
          </cell>
          <cell r="M440">
            <v>-16933</v>
          </cell>
          <cell r="N440">
            <v>-228601</v>
          </cell>
          <cell r="O440" t="str">
            <v>20220810</v>
          </cell>
          <cell r="P440" t="str">
            <v>NCC sẽ xuất hóa đơn bổ sung</v>
          </cell>
          <cell r="Q440">
            <v>0</v>
          </cell>
        </row>
        <row r="441">
          <cell r="I441">
            <v>21495</v>
          </cell>
          <cell r="J441" t="str">
            <v/>
          </cell>
          <cell r="K441" t="str">
            <v/>
          </cell>
          <cell r="L441">
            <v>1415985</v>
          </cell>
          <cell r="M441">
            <v>113279</v>
          </cell>
          <cell r="N441">
            <v>1529264</v>
          </cell>
          <cell r="O441" t="str">
            <v>20220810</v>
          </cell>
          <cell r="Q441">
            <v>1529264</v>
          </cell>
        </row>
        <row r="442">
          <cell r="I442">
            <v>24296</v>
          </cell>
          <cell r="J442" t="str">
            <v/>
          </cell>
          <cell r="K442" t="str">
            <v/>
          </cell>
          <cell r="L442">
            <v>1110580</v>
          </cell>
          <cell r="M442">
            <v>88846</v>
          </cell>
          <cell r="N442">
            <v>1199426</v>
          </cell>
          <cell r="O442" t="str">
            <v>20220830</v>
          </cell>
          <cell r="Q442">
            <v>1199426</v>
          </cell>
        </row>
        <row r="443">
          <cell r="I443">
            <v>18550</v>
          </cell>
          <cell r="J443" t="str">
            <v/>
          </cell>
          <cell r="K443" t="str">
            <v/>
          </cell>
          <cell r="L443">
            <v>1887980</v>
          </cell>
          <cell r="M443">
            <v>151038</v>
          </cell>
          <cell r="N443">
            <v>2039018</v>
          </cell>
          <cell r="O443" t="str">
            <v>20220810</v>
          </cell>
          <cell r="Q443">
            <v>2039018</v>
          </cell>
        </row>
        <row r="444">
          <cell r="J444" t="str">
            <v>Advertising services fee - Auto</v>
          </cell>
          <cell r="K444" t="str">
            <v>202207 Auto Deduct</v>
          </cell>
          <cell r="L444">
            <v>-57728</v>
          </cell>
          <cell r="M444">
            <v>-4618</v>
          </cell>
          <cell r="N444">
            <v>-62346</v>
          </cell>
          <cell r="O444" t="str">
            <v>20220810</v>
          </cell>
          <cell r="P444" t="str">
            <v>chưa nhận hóa đơn</v>
          </cell>
          <cell r="Q444">
            <v>0</v>
          </cell>
        </row>
        <row r="445">
          <cell r="J445" t="str">
            <v>Sale services fee - Auto</v>
          </cell>
          <cell r="K445" t="str">
            <v>202207 Auto Deduct</v>
          </cell>
          <cell r="L445">
            <v>-192425</v>
          </cell>
          <cell r="M445">
            <v>-15394</v>
          </cell>
          <cell r="N445">
            <v>-207819</v>
          </cell>
          <cell r="O445" t="str">
            <v>20220810</v>
          </cell>
          <cell r="P445" t="str">
            <v>chưa nhận hóa đơn</v>
          </cell>
          <cell r="Q445">
            <v>0</v>
          </cell>
        </row>
        <row r="446">
          <cell r="J446" t="str">
            <v>Basic discount - Auto</v>
          </cell>
          <cell r="K446" t="str">
            <v>202207 Auto Deduct</v>
          </cell>
          <cell r="L446">
            <v>-285670</v>
          </cell>
          <cell r="M446">
            <v>-22854</v>
          </cell>
          <cell r="N446">
            <v>-308524</v>
          </cell>
          <cell r="O446" t="str">
            <v>20220810</v>
          </cell>
          <cell r="P446" t="str">
            <v>NCC sẽ xuất hóa đơn bổ sung</v>
          </cell>
          <cell r="Q446">
            <v>0</v>
          </cell>
        </row>
        <row r="447">
          <cell r="I447">
            <v>18004</v>
          </cell>
          <cell r="J447" t="str">
            <v/>
          </cell>
          <cell r="K447" t="str">
            <v/>
          </cell>
          <cell r="L447">
            <v>943990</v>
          </cell>
          <cell r="M447">
            <v>75519</v>
          </cell>
          <cell r="N447">
            <v>1019509</v>
          </cell>
          <cell r="O447" t="str">
            <v>20220810</v>
          </cell>
          <cell r="Q447">
            <v>1019509</v>
          </cell>
        </row>
        <row r="448">
          <cell r="I448">
            <v>18005</v>
          </cell>
          <cell r="J448" t="str">
            <v/>
          </cell>
          <cell r="K448" t="str">
            <v/>
          </cell>
          <cell r="L448">
            <v>1196818</v>
          </cell>
          <cell r="M448">
            <v>95745</v>
          </cell>
          <cell r="N448">
            <v>1292563</v>
          </cell>
          <cell r="O448" t="str">
            <v>20220810</v>
          </cell>
          <cell r="Q448">
            <v>1292563</v>
          </cell>
        </row>
        <row r="449">
          <cell r="I449">
            <v>24278</v>
          </cell>
          <cell r="J449" t="str">
            <v/>
          </cell>
          <cell r="K449" t="str">
            <v/>
          </cell>
          <cell r="L449">
            <v>1099021</v>
          </cell>
          <cell r="M449">
            <v>87922</v>
          </cell>
          <cell r="N449">
            <v>1186943</v>
          </cell>
          <cell r="O449" t="str">
            <v>20220830</v>
          </cell>
          <cell r="Q449">
            <v>1186943</v>
          </cell>
        </row>
        <row r="450">
          <cell r="I450">
            <v>23394</v>
          </cell>
          <cell r="J450" t="str">
            <v/>
          </cell>
          <cell r="K450" t="str">
            <v/>
          </cell>
          <cell r="L450">
            <v>1099021</v>
          </cell>
          <cell r="M450">
            <v>87922</v>
          </cell>
          <cell r="N450">
            <v>1186943</v>
          </cell>
          <cell r="O450" t="str">
            <v>20220830</v>
          </cell>
          <cell r="Q450">
            <v>1186943</v>
          </cell>
        </row>
        <row r="451">
          <cell r="I451">
            <v>2214</v>
          </cell>
          <cell r="J451" t="str">
            <v>Advertising services fee - Auto</v>
          </cell>
          <cell r="K451" t="str">
            <v>202207 Auto Deduct</v>
          </cell>
          <cell r="L451">
            <v>-77910</v>
          </cell>
          <cell r="M451">
            <v>-6233</v>
          </cell>
          <cell r="N451">
            <v>-84143</v>
          </cell>
          <cell r="O451" t="str">
            <v>20220810</v>
          </cell>
          <cell r="P451">
            <v>2214</v>
          </cell>
          <cell r="Q451">
            <v>-364619</v>
          </cell>
        </row>
        <row r="452">
          <cell r="I452">
            <v>2214</v>
          </cell>
          <cell r="J452" t="str">
            <v>Sale services fee - Auto</v>
          </cell>
          <cell r="K452" t="str">
            <v>202207 Auto Deduct</v>
          </cell>
          <cell r="L452">
            <v>-259700</v>
          </cell>
          <cell r="M452">
            <v>-20776</v>
          </cell>
          <cell r="N452">
            <v>-280476</v>
          </cell>
          <cell r="O452" t="str">
            <v>20220810</v>
          </cell>
          <cell r="P452">
            <v>2214</v>
          </cell>
          <cell r="Q452">
            <v>-364619</v>
          </cell>
        </row>
        <row r="453">
          <cell r="I453">
            <v>2350</v>
          </cell>
          <cell r="J453" t="str">
            <v>Distribution Cost -Manual(8%)</v>
          </cell>
          <cell r="K453" t="str">
            <v>PHI VAN CHUYEN THANG 06.2022 - HANG LANH</v>
          </cell>
          <cell r="L453">
            <v>-196790</v>
          </cell>
          <cell r="M453">
            <v>-15743</v>
          </cell>
          <cell r="N453">
            <v>-212533</v>
          </cell>
          <cell r="O453" t="str">
            <v>20220810</v>
          </cell>
          <cell r="P453">
            <v>2350</v>
          </cell>
          <cell r="Q453">
            <v>-911584</v>
          </cell>
        </row>
        <row r="454">
          <cell r="I454">
            <v>19578</v>
          </cell>
          <cell r="J454" t="str">
            <v/>
          </cell>
          <cell r="K454" t="str">
            <v/>
          </cell>
          <cell r="L454">
            <v>1667380</v>
          </cell>
          <cell r="M454">
            <v>133390</v>
          </cell>
          <cell r="N454">
            <v>1800770</v>
          </cell>
          <cell r="O454" t="str">
            <v>20220810</v>
          </cell>
          <cell r="Q454">
            <v>1800770</v>
          </cell>
        </row>
        <row r="455">
          <cell r="I455">
            <v>22944</v>
          </cell>
          <cell r="J455" t="str">
            <v/>
          </cell>
          <cell r="K455" t="str">
            <v/>
          </cell>
          <cell r="L455">
            <v>2262710</v>
          </cell>
          <cell r="M455">
            <v>181017</v>
          </cell>
          <cell r="N455">
            <v>2443727</v>
          </cell>
          <cell r="O455" t="str">
            <v>20220830</v>
          </cell>
          <cell r="Q455">
            <v>2443727</v>
          </cell>
        </row>
        <row r="456">
          <cell r="J456" t="str">
            <v>Advertising services fee - Auto</v>
          </cell>
          <cell r="K456" t="str">
            <v>202207 Auto Deduct</v>
          </cell>
          <cell r="L456">
            <v>-67881</v>
          </cell>
          <cell r="M456">
            <v>-5430</v>
          </cell>
          <cell r="N456">
            <v>-73311</v>
          </cell>
          <cell r="O456" t="str">
            <v>20220810</v>
          </cell>
          <cell r="P456" t="str">
            <v>chưa nhận hóa đơn</v>
          </cell>
          <cell r="Q456">
            <v>0</v>
          </cell>
        </row>
        <row r="457">
          <cell r="J457" t="str">
            <v>Sale services fee - Auto</v>
          </cell>
          <cell r="K457" t="str">
            <v>202207 Auto Deduct</v>
          </cell>
          <cell r="L457">
            <v>-226271</v>
          </cell>
          <cell r="M457">
            <v>-18102</v>
          </cell>
          <cell r="N457">
            <v>-244373</v>
          </cell>
          <cell r="O457" t="str">
            <v>20220810</v>
          </cell>
          <cell r="P457" t="str">
            <v>chưa nhận hóa đơn</v>
          </cell>
          <cell r="Q457">
            <v>0</v>
          </cell>
        </row>
        <row r="458">
          <cell r="J458" t="str">
            <v>Basic discount - Auto</v>
          </cell>
          <cell r="K458" t="str">
            <v>202207 Auto Deduct</v>
          </cell>
          <cell r="L458">
            <v>-248898</v>
          </cell>
          <cell r="M458">
            <v>-19912</v>
          </cell>
          <cell r="N458">
            <v>-268810</v>
          </cell>
          <cell r="O458" t="str">
            <v>20220810</v>
          </cell>
          <cell r="P458" t="str">
            <v>NCC sẽ xuất hóa đơn bổ sung</v>
          </cell>
          <cell r="Q458">
            <v>0</v>
          </cell>
        </row>
        <row r="459">
          <cell r="J459" t="str">
            <v>Advertising services fee - Auto</v>
          </cell>
          <cell r="K459" t="str">
            <v>202207 Auto Deduct</v>
          </cell>
          <cell r="L459">
            <v>-24988</v>
          </cell>
          <cell r="M459">
            <v>-1999</v>
          </cell>
          <cell r="N459">
            <v>-26987</v>
          </cell>
          <cell r="O459" t="str">
            <v>20220810</v>
          </cell>
          <cell r="P459" t="str">
            <v>chưa nhận hóa đơn</v>
          </cell>
          <cell r="Q459">
            <v>0</v>
          </cell>
        </row>
        <row r="460">
          <cell r="I460">
            <v>19580</v>
          </cell>
          <cell r="J460" t="str">
            <v/>
          </cell>
          <cell r="K460" t="str">
            <v/>
          </cell>
          <cell r="L460">
            <v>943990</v>
          </cell>
          <cell r="M460">
            <v>75519</v>
          </cell>
          <cell r="N460">
            <v>1019509</v>
          </cell>
          <cell r="O460" t="str">
            <v>20220830</v>
          </cell>
          <cell r="Q460">
            <v>1019509</v>
          </cell>
        </row>
        <row r="461">
          <cell r="J461" t="str">
            <v>Sale services fee - Auto</v>
          </cell>
          <cell r="K461" t="str">
            <v>202207 Auto Deduct</v>
          </cell>
          <cell r="L461">
            <v>-83294</v>
          </cell>
          <cell r="M461">
            <v>-6664</v>
          </cell>
          <cell r="N461">
            <v>-89958</v>
          </cell>
          <cell r="O461" t="str">
            <v>20220810</v>
          </cell>
          <cell r="P461" t="str">
            <v>chưa nhận hóa đơn</v>
          </cell>
          <cell r="Q461">
            <v>0</v>
          </cell>
        </row>
        <row r="462">
          <cell r="J462" t="str">
            <v>Basic discount - Auto</v>
          </cell>
          <cell r="K462" t="str">
            <v>202207 Auto Deduct</v>
          </cell>
          <cell r="L462">
            <v>-91623</v>
          </cell>
          <cell r="M462">
            <v>-7330</v>
          </cell>
          <cell r="N462">
            <v>-98953</v>
          </cell>
          <cell r="O462" t="str">
            <v>20220810</v>
          </cell>
          <cell r="P462" t="str">
            <v>NCC sẽ xuất hóa đơn bổ sung</v>
          </cell>
          <cell r="Q462">
            <v>0</v>
          </cell>
        </row>
        <row r="463">
          <cell r="I463">
            <v>21167</v>
          </cell>
          <cell r="J463" t="str">
            <v/>
          </cell>
          <cell r="K463" t="str">
            <v/>
          </cell>
          <cell r="L463">
            <v>471995</v>
          </cell>
          <cell r="M463">
            <v>37760</v>
          </cell>
          <cell r="N463">
            <v>509755</v>
          </cell>
          <cell r="O463" t="str">
            <v>20220810</v>
          </cell>
          <cell r="Q463">
            <v>509755</v>
          </cell>
        </row>
        <row r="464">
          <cell r="J464" t="str">
            <v>Anniversary Support fee - Manual(8%)</v>
          </cell>
          <cell r="K464" t="str">
            <v>PHI HO TRO SINH NHAT 2022</v>
          </cell>
          <cell r="L464">
            <v>-1500000</v>
          </cell>
          <cell r="M464">
            <v>-120000</v>
          </cell>
          <cell r="N464">
            <v>-1620000</v>
          </cell>
          <cell r="O464" t="str">
            <v>20220810</v>
          </cell>
          <cell r="P464" t="str">
            <v>chưa nhận hóa đơn</v>
          </cell>
          <cell r="Q464">
            <v>0</v>
          </cell>
        </row>
        <row r="465">
          <cell r="I465">
            <v>22935</v>
          </cell>
          <cell r="J465" t="str">
            <v/>
          </cell>
          <cell r="K465" t="str">
            <v/>
          </cell>
          <cell r="L465">
            <v>555290</v>
          </cell>
          <cell r="M465">
            <v>44423</v>
          </cell>
          <cell r="N465">
            <v>599713</v>
          </cell>
          <cell r="O465" t="str">
            <v>20220830</v>
          </cell>
          <cell r="Q465">
            <v>599713</v>
          </cell>
        </row>
        <row r="466">
          <cell r="I466">
            <v>22015</v>
          </cell>
          <cell r="J466" t="str">
            <v/>
          </cell>
          <cell r="K466" t="str">
            <v/>
          </cell>
          <cell r="L466">
            <v>2606645</v>
          </cell>
          <cell r="M466">
            <v>208532</v>
          </cell>
          <cell r="N466">
            <v>2815177</v>
          </cell>
          <cell r="O466" t="str">
            <v>20220830</v>
          </cell>
          <cell r="Q466">
            <v>2815177</v>
          </cell>
        </row>
        <row r="467">
          <cell r="J467" t="str">
            <v>Basic discount - Auto</v>
          </cell>
          <cell r="K467" t="str">
            <v>202207 Auto Deduct</v>
          </cell>
          <cell r="L467">
            <v>-822122</v>
          </cell>
          <cell r="M467">
            <v>-65770</v>
          </cell>
          <cell r="N467">
            <v>-887892</v>
          </cell>
          <cell r="O467" t="str">
            <v>20220810</v>
          </cell>
          <cell r="P467" t="str">
            <v>NCC sẽ xuất hóa đơn bổ sung</v>
          </cell>
          <cell r="Q467">
            <v>0</v>
          </cell>
        </row>
        <row r="468">
          <cell r="I468">
            <v>21165</v>
          </cell>
          <cell r="J468" t="str">
            <v/>
          </cell>
          <cell r="K468" t="str">
            <v/>
          </cell>
          <cell r="L468">
            <v>4746020</v>
          </cell>
          <cell r="M468">
            <v>379682</v>
          </cell>
          <cell r="N468">
            <v>5125702</v>
          </cell>
          <cell r="O468" t="str">
            <v>20220830</v>
          </cell>
          <cell r="Q468">
            <v>5125702</v>
          </cell>
        </row>
        <row r="469">
          <cell r="I469">
            <v>19074</v>
          </cell>
          <cell r="J469" t="str">
            <v/>
          </cell>
          <cell r="K469" t="str">
            <v/>
          </cell>
          <cell r="L469">
            <v>2606645</v>
          </cell>
          <cell r="M469">
            <v>208532</v>
          </cell>
          <cell r="N469">
            <v>2815177</v>
          </cell>
          <cell r="O469" t="str">
            <v>20220810</v>
          </cell>
          <cell r="Q469">
            <v>2815177</v>
          </cell>
        </row>
        <row r="470">
          <cell r="J470" t="str">
            <v>Advertising services fee - Auto</v>
          </cell>
          <cell r="K470" t="str">
            <v>202207 Auto Deduct</v>
          </cell>
          <cell r="L470">
            <v>-224215</v>
          </cell>
          <cell r="M470">
            <v>-17937</v>
          </cell>
          <cell r="N470">
            <v>-242152</v>
          </cell>
          <cell r="O470" t="str">
            <v>20220810</v>
          </cell>
          <cell r="P470" t="str">
            <v>chưa nhận hóa đơn</v>
          </cell>
          <cell r="Q470">
            <v>0</v>
          </cell>
        </row>
        <row r="471">
          <cell r="I471">
            <v>24221</v>
          </cell>
          <cell r="J471" t="str">
            <v/>
          </cell>
          <cell r="K471" t="str">
            <v/>
          </cell>
          <cell r="L471">
            <v>5079200</v>
          </cell>
          <cell r="M471">
            <v>406336</v>
          </cell>
          <cell r="N471">
            <v>5485536</v>
          </cell>
          <cell r="O471" t="str">
            <v>20220830</v>
          </cell>
          <cell r="Q471">
            <v>5485536</v>
          </cell>
        </row>
        <row r="472">
          <cell r="J472" t="str">
            <v>Sale services fee - Auto</v>
          </cell>
          <cell r="K472" t="str">
            <v>202207 Auto Deduct</v>
          </cell>
          <cell r="L472">
            <v>-747384</v>
          </cell>
          <cell r="M472">
            <v>-59791</v>
          </cell>
          <cell r="N472">
            <v>-807175</v>
          </cell>
          <cell r="O472" t="str">
            <v>20220810</v>
          </cell>
          <cell r="P472" t="str">
            <v>chưa nhận hóa đơn</v>
          </cell>
          <cell r="Q472">
            <v>0</v>
          </cell>
        </row>
        <row r="473">
          <cell r="I473">
            <v>26909</v>
          </cell>
          <cell r="J473" t="str">
            <v/>
          </cell>
          <cell r="K473" t="str">
            <v/>
          </cell>
          <cell r="L473">
            <v>4027900</v>
          </cell>
          <cell r="M473">
            <v>322232</v>
          </cell>
          <cell r="N473">
            <v>4350132</v>
          </cell>
          <cell r="O473" t="str">
            <v>20220912</v>
          </cell>
          <cell r="Q473">
            <v>4350132</v>
          </cell>
        </row>
        <row r="474">
          <cell r="I474">
            <v>25831</v>
          </cell>
          <cell r="J474" t="str">
            <v/>
          </cell>
          <cell r="K474" t="str">
            <v/>
          </cell>
          <cell r="L474">
            <v>4682510</v>
          </cell>
          <cell r="M474">
            <v>374601</v>
          </cell>
          <cell r="N474">
            <v>5057111</v>
          </cell>
          <cell r="O474" t="str">
            <v>20220912</v>
          </cell>
          <cell r="Q474">
            <v>5057111</v>
          </cell>
        </row>
        <row r="475">
          <cell r="I475">
            <v>3097</v>
          </cell>
          <cell r="J475" t="str">
            <v>Advertising services fee - Auto</v>
          </cell>
          <cell r="K475" t="str">
            <v>202208 Auto Deduct</v>
          </cell>
          <cell r="L475">
            <v>-479244</v>
          </cell>
          <cell r="M475">
            <v>-38340</v>
          </cell>
          <cell r="N475">
            <v>-517584</v>
          </cell>
          <cell r="O475" t="str">
            <v>20220912</v>
          </cell>
          <cell r="P475">
            <v>3097</v>
          </cell>
          <cell r="Q475">
            <v>-2242863</v>
          </cell>
        </row>
        <row r="476">
          <cell r="I476">
            <v>3097</v>
          </cell>
          <cell r="J476" t="str">
            <v>Sale services fee - Auto</v>
          </cell>
          <cell r="K476" t="str">
            <v>202208 Auto Deduct</v>
          </cell>
          <cell r="L476">
            <v>-1597481</v>
          </cell>
          <cell r="M476">
            <v>-127798</v>
          </cell>
          <cell r="N476">
            <v>-1725279</v>
          </cell>
          <cell r="O476" t="str">
            <v>20220912</v>
          </cell>
          <cell r="P476">
            <v>3097</v>
          </cell>
          <cell r="Q476">
            <v>-2242863</v>
          </cell>
        </row>
        <row r="477">
          <cell r="I477">
            <v>28730</v>
          </cell>
          <cell r="J477" t="str">
            <v/>
          </cell>
          <cell r="K477" t="str">
            <v/>
          </cell>
          <cell r="L477">
            <v>6746580</v>
          </cell>
          <cell r="M477">
            <v>539726</v>
          </cell>
          <cell r="N477">
            <v>7286306</v>
          </cell>
          <cell r="O477" t="str">
            <v>20220930</v>
          </cell>
          <cell r="Q477">
            <v>7286306</v>
          </cell>
        </row>
        <row r="478">
          <cell r="I478">
            <v>2948</v>
          </cell>
          <cell r="J478" t="str">
            <v>Distribution Cost -Manual(8%)</v>
          </cell>
          <cell r="K478" t="str">
            <v>PHI VAN CHUYEN THANG 07.2022 - HANG LANH</v>
          </cell>
          <cell r="L478">
            <v>-572000</v>
          </cell>
          <cell r="M478">
            <v>-45760</v>
          </cell>
          <cell r="N478">
            <v>-617760</v>
          </cell>
          <cell r="O478" t="str">
            <v>20220912</v>
          </cell>
          <cell r="P478">
            <v>2948</v>
          </cell>
          <cell r="Q478">
            <v>-1728669</v>
          </cell>
        </row>
        <row r="479">
          <cell r="J479" t="str">
            <v>Basic discount - Auto</v>
          </cell>
          <cell r="K479" t="str">
            <v>202208 Auto Deduct</v>
          </cell>
          <cell r="L479">
            <v>-1757229</v>
          </cell>
          <cell r="M479">
            <v>-140578</v>
          </cell>
          <cell r="N479">
            <v>-1897807</v>
          </cell>
          <cell r="O479" t="str">
            <v>20220912</v>
          </cell>
          <cell r="P479" t="str">
            <v>NCC sẽ xuất hóa đơn bổ sung</v>
          </cell>
          <cell r="Q479">
            <v>0</v>
          </cell>
        </row>
        <row r="480">
          <cell r="J480" t="str">
            <v>Anniversary Support fee - Manual(8%)</v>
          </cell>
          <cell r="K480" t="str">
            <v xml:space="preserve"> PHI HO TRO SINH NHAT 2022 </v>
          </cell>
          <cell r="L480">
            <v>-1500000</v>
          </cell>
          <cell r="M480">
            <v>-120000</v>
          </cell>
          <cell r="N480">
            <v>-1620000</v>
          </cell>
          <cell r="O480" t="str">
            <v>20220912</v>
          </cell>
          <cell r="P480" t="str">
            <v>chưa nhận hóa đơn</v>
          </cell>
          <cell r="Q480">
            <v>0</v>
          </cell>
        </row>
        <row r="481">
          <cell r="I481">
            <v>29672</v>
          </cell>
          <cell r="J481" t="str">
            <v/>
          </cell>
          <cell r="K481" t="str">
            <v/>
          </cell>
          <cell r="L481">
            <v>1190660</v>
          </cell>
          <cell r="M481">
            <v>95253</v>
          </cell>
          <cell r="N481">
            <v>1285913</v>
          </cell>
          <cell r="O481" t="str">
            <v>20220930</v>
          </cell>
          <cell r="Q481">
            <v>1285913</v>
          </cell>
        </row>
        <row r="482">
          <cell r="J482" t="str">
            <v>Advertising services fee - Auto</v>
          </cell>
          <cell r="K482" t="str">
            <v>202208 Auto Deduct</v>
          </cell>
          <cell r="L482">
            <v>-33934</v>
          </cell>
          <cell r="M482">
            <v>-2715</v>
          </cell>
          <cell r="N482">
            <v>-36649</v>
          </cell>
          <cell r="O482" t="str">
            <v>20220912</v>
          </cell>
          <cell r="P482" t="str">
            <v>chưa nhận hóa đơn</v>
          </cell>
          <cell r="Q482">
            <v>0</v>
          </cell>
        </row>
        <row r="483">
          <cell r="J483" t="str">
            <v>Sale services fee - Auto</v>
          </cell>
          <cell r="K483" t="str">
            <v>202208 Auto Deduct</v>
          </cell>
          <cell r="L483">
            <v>-113113</v>
          </cell>
          <cell r="M483">
            <v>-9049</v>
          </cell>
          <cell r="N483">
            <v>-122162</v>
          </cell>
          <cell r="O483" t="str">
            <v>20220912</v>
          </cell>
          <cell r="P483" t="str">
            <v>chưa nhận hóa đơn</v>
          </cell>
          <cell r="Q483">
            <v>0</v>
          </cell>
        </row>
        <row r="484">
          <cell r="J484" t="str">
            <v>Basic discount - Auto</v>
          </cell>
          <cell r="K484" t="str">
            <v>202208 Auto Deduct</v>
          </cell>
          <cell r="L484">
            <v>-124424</v>
          </cell>
          <cell r="M484">
            <v>-9954</v>
          </cell>
          <cell r="N484">
            <v>-134378</v>
          </cell>
          <cell r="O484" t="str">
            <v>20220912</v>
          </cell>
          <cell r="P484" t="str">
            <v>NCC sẽ xuất hóa đơn bổ sung</v>
          </cell>
          <cell r="Q484">
            <v>0</v>
          </cell>
        </row>
        <row r="485">
          <cell r="I485">
            <v>2948</v>
          </cell>
          <cell r="J485" t="str">
            <v>Distribution Cost -Manual(8%)</v>
          </cell>
          <cell r="K485" t="str">
            <v>PHI VAN CHUYEN THANG 07.2022 - HANG LANH</v>
          </cell>
          <cell r="L485">
            <v>-312730</v>
          </cell>
          <cell r="M485">
            <v>-25018</v>
          </cell>
          <cell r="N485">
            <v>-337748</v>
          </cell>
          <cell r="O485" t="str">
            <v>20220912</v>
          </cell>
          <cell r="P485">
            <v>2948</v>
          </cell>
          <cell r="Q485">
            <v>-1728669</v>
          </cell>
        </row>
        <row r="486">
          <cell r="J486" t="str">
            <v>Basic discount - Auto</v>
          </cell>
          <cell r="K486" t="str">
            <v>202208 Auto Deduct</v>
          </cell>
          <cell r="L486">
            <v>-471602</v>
          </cell>
          <cell r="M486">
            <v>-37728</v>
          </cell>
          <cell r="N486">
            <v>-509330</v>
          </cell>
          <cell r="O486" t="str">
            <v>20220912</v>
          </cell>
          <cell r="P486" t="str">
            <v>NCC sẽ xuất hóa đơn bổ sung</v>
          </cell>
          <cell r="Q486">
            <v>0</v>
          </cell>
        </row>
        <row r="487">
          <cell r="I487">
            <v>27443</v>
          </cell>
          <cell r="J487" t="str">
            <v/>
          </cell>
          <cell r="K487" t="str">
            <v/>
          </cell>
          <cell r="L487">
            <v>3571980</v>
          </cell>
          <cell r="M487">
            <v>285758</v>
          </cell>
          <cell r="N487">
            <v>3857738</v>
          </cell>
          <cell r="O487" t="str">
            <v>20220912</v>
          </cell>
          <cell r="Q487">
            <v>3857738</v>
          </cell>
        </row>
        <row r="488">
          <cell r="I488">
            <v>26910</v>
          </cell>
          <cell r="J488" t="str">
            <v/>
          </cell>
          <cell r="K488" t="str">
            <v/>
          </cell>
          <cell r="L488">
            <v>4406810</v>
          </cell>
          <cell r="M488">
            <v>352545</v>
          </cell>
          <cell r="N488">
            <v>4759355</v>
          </cell>
          <cell r="O488" t="str">
            <v>20220912</v>
          </cell>
          <cell r="Q488">
            <v>4759355</v>
          </cell>
        </row>
        <row r="489">
          <cell r="I489">
            <v>24392</v>
          </cell>
          <cell r="J489" t="str">
            <v/>
          </cell>
          <cell r="K489" t="str">
            <v/>
          </cell>
          <cell r="L489">
            <v>2381320</v>
          </cell>
          <cell r="M489">
            <v>190506</v>
          </cell>
          <cell r="N489">
            <v>2571826</v>
          </cell>
          <cell r="O489" t="str">
            <v>20220912</v>
          </cell>
          <cell r="Q489">
            <v>2571826</v>
          </cell>
        </row>
        <row r="490">
          <cell r="J490" t="str">
            <v>Advertising services fee - Auto</v>
          </cell>
          <cell r="K490" t="str">
            <v>202208 Auto Deduct</v>
          </cell>
          <cell r="L490">
            <v>-128619</v>
          </cell>
          <cell r="M490">
            <v>-10290</v>
          </cell>
          <cell r="N490">
            <v>-138909</v>
          </cell>
          <cell r="O490" t="str">
            <v>20220912</v>
          </cell>
          <cell r="P490" t="str">
            <v>chưa nhận hóa đơn</v>
          </cell>
          <cell r="Q490">
            <v>0</v>
          </cell>
        </row>
        <row r="491">
          <cell r="J491" t="str">
            <v>Sale services fee - Auto</v>
          </cell>
          <cell r="K491" t="str">
            <v>202208 Auto Deduct</v>
          </cell>
          <cell r="L491">
            <v>-428729</v>
          </cell>
          <cell r="M491">
            <v>-34298</v>
          </cell>
          <cell r="N491">
            <v>-463027</v>
          </cell>
          <cell r="O491" t="str">
            <v>20220912</v>
          </cell>
          <cell r="P491" t="str">
            <v>chưa nhận hóa đơn</v>
          </cell>
          <cell r="Q491">
            <v>0</v>
          </cell>
        </row>
        <row r="492">
          <cell r="J492" t="str">
            <v>Sale services fee - Auto</v>
          </cell>
          <cell r="K492" t="str">
            <v>202208 Auto Deduct</v>
          </cell>
          <cell r="L492">
            <v>-747873</v>
          </cell>
          <cell r="M492">
            <v>-59830</v>
          </cell>
          <cell r="N492">
            <v>-807703</v>
          </cell>
          <cell r="O492" t="str">
            <v>20220912</v>
          </cell>
          <cell r="P492" t="str">
            <v>chưa nhận hóa đơn</v>
          </cell>
          <cell r="Q492">
            <v>0</v>
          </cell>
        </row>
        <row r="493">
          <cell r="I493">
            <v>29048</v>
          </cell>
          <cell r="J493" t="str">
            <v/>
          </cell>
          <cell r="K493" t="str">
            <v/>
          </cell>
          <cell r="L493">
            <v>2221160</v>
          </cell>
          <cell r="M493">
            <v>177693</v>
          </cell>
          <cell r="N493">
            <v>2398853</v>
          </cell>
          <cell r="O493" t="str">
            <v>20220930</v>
          </cell>
          <cell r="Q493">
            <v>2398853</v>
          </cell>
        </row>
        <row r="494">
          <cell r="J494" t="str">
            <v>Basic discount - Auto</v>
          </cell>
          <cell r="K494" t="str">
            <v>202208 Auto Deduct</v>
          </cell>
          <cell r="L494">
            <v>-822660</v>
          </cell>
          <cell r="M494">
            <v>-65813</v>
          </cell>
          <cell r="N494">
            <v>-888473</v>
          </cell>
          <cell r="O494" t="str">
            <v>20220912</v>
          </cell>
          <cell r="P494" t="str">
            <v>NCC sẽ xuất hóa đơn bổ sung</v>
          </cell>
          <cell r="Q494">
            <v>0</v>
          </cell>
        </row>
        <row r="495">
          <cell r="I495">
            <v>27445</v>
          </cell>
          <cell r="J495" t="str">
            <v/>
          </cell>
          <cell r="K495" t="str">
            <v/>
          </cell>
          <cell r="L495">
            <v>5555920</v>
          </cell>
          <cell r="M495">
            <v>444474</v>
          </cell>
          <cell r="N495">
            <v>6000394</v>
          </cell>
          <cell r="O495" t="str">
            <v>20220912</v>
          </cell>
          <cell r="Q495">
            <v>6000394</v>
          </cell>
        </row>
        <row r="496">
          <cell r="I496">
            <v>26141</v>
          </cell>
          <cell r="J496" t="str">
            <v/>
          </cell>
          <cell r="K496" t="str">
            <v/>
          </cell>
          <cell r="L496">
            <v>3491900</v>
          </cell>
          <cell r="M496">
            <v>279352</v>
          </cell>
          <cell r="N496">
            <v>3771252</v>
          </cell>
          <cell r="O496" t="str">
            <v>20220912</v>
          </cell>
          <cell r="Q496">
            <v>3771252</v>
          </cell>
        </row>
        <row r="497">
          <cell r="I497">
            <v>25826</v>
          </cell>
          <cell r="J497" t="str">
            <v/>
          </cell>
          <cell r="K497" t="str">
            <v/>
          </cell>
          <cell r="L497">
            <v>3373290</v>
          </cell>
          <cell r="M497">
            <v>269863</v>
          </cell>
          <cell r="N497">
            <v>3643153</v>
          </cell>
          <cell r="O497" t="str">
            <v>20220912</v>
          </cell>
          <cell r="Q497">
            <v>3643153</v>
          </cell>
        </row>
        <row r="498">
          <cell r="J498" t="str">
            <v>Advertising services fee - Auto</v>
          </cell>
          <cell r="K498" t="str">
            <v>202208 Auto Deduct</v>
          </cell>
          <cell r="L498">
            <v>-224362</v>
          </cell>
          <cell r="M498">
            <v>-17949</v>
          </cell>
          <cell r="N498">
            <v>-242311</v>
          </cell>
          <cell r="O498" t="str">
            <v>20220912</v>
          </cell>
          <cell r="P498" t="str">
            <v>chưa nhận hóa đơn</v>
          </cell>
          <cell r="Q498">
            <v>0</v>
          </cell>
        </row>
        <row r="499">
          <cell r="I499">
            <v>29642</v>
          </cell>
          <cell r="J499" t="str">
            <v/>
          </cell>
          <cell r="K499" t="str">
            <v/>
          </cell>
          <cell r="L499">
            <v>2301240</v>
          </cell>
          <cell r="M499">
            <v>184099</v>
          </cell>
          <cell r="N499">
            <v>2485339</v>
          </cell>
          <cell r="O499" t="str">
            <v>20220930</v>
          </cell>
          <cell r="Q499">
            <v>2485339</v>
          </cell>
        </row>
        <row r="500">
          <cell r="J500" t="str">
            <v>Advertising services fee - Auto</v>
          </cell>
          <cell r="K500" t="str">
            <v>202208 Auto Deduct</v>
          </cell>
          <cell r="L500">
            <v>-192290</v>
          </cell>
          <cell r="M500">
            <v>-15383</v>
          </cell>
          <cell r="N500">
            <v>-207673</v>
          </cell>
          <cell r="O500" t="str">
            <v>20220912</v>
          </cell>
          <cell r="P500" t="str">
            <v>chưa nhận hóa đơn</v>
          </cell>
          <cell r="Q500">
            <v>0</v>
          </cell>
        </row>
        <row r="501">
          <cell r="J501" t="str">
            <v>Sale services fee - Auto</v>
          </cell>
          <cell r="K501" t="str">
            <v>202208 Auto Deduct</v>
          </cell>
          <cell r="L501">
            <v>-640965</v>
          </cell>
          <cell r="M501">
            <v>-51277</v>
          </cell>
          <cell r="N501">
            <v>-692242</v>
          </cell>
          <cell r="O501" t="str">
            <v>20220912</v>
          </cell>
          <cell r="P501" t="str">
            <v>chưa nhận hóa đơn</v>
          </cell>
          <cell r="Q501">
            <v>0</v>
          </cell>
        </row>
        <row r="502">
          <cell r="I502">
            <v>2913</v>
          </cell>
          <cell r="J502" t="str">
            <v>220923-01011-1-0103</v>
          </cell>
          <cell r="K502" t="str">
            <v>Hang tra lai</v>
          </cell>
          <cell r="L502">
            <v>-444232</v>
          </cell>
          <cell r="M502">
            <v>-35539</v>
          </cell>
          <cell r="N502">
            <v>-479771</v>
          </cell>
          <cell r="O502" t="str">
            <v>20220930</v>
          </cell>
          <cell r="P502">
            <v>2913</v>
          </cell>
          <cell r="Q502">
            <v>-479771</v>
          </cell>
        </row>
        <row r="503">
          <cell r="I503">
            <v>26000</v>
          </cell>
          <cell r="J503" t="str">
            <v/>
          </cell>
          <cell r="K503" t="str">
            <v/>
          </cell>
          <cell r="L503">
            <v>1646605</v>
          </cell>
          <cell r="M503">
            <v>131728</v>
          </cell>
          <cell r="N503">
            <v>1778333</v>
          </cell>
          <cell r="O503" t="str">
            <v>20220912</v>
          </cell>
          <cell r="Q503">
            <v>1778333</v>
          </cell>
        </row>
        <row r="504">
          <cell r="I504">
            <v>2948</v>
          </cell>
          <cell r="J504" t="str">
            <v>Distribution Cost -Manual(8%)</v>
          </cell>
          <cell r="K504" t="str">
            <v>PHI VAN CHUYEN THANG 07.2022 - HANG LANH</v>
          </cell>
          <cell r="L504">
            <v>-299960</v>
          </cell>
          <cell r="M504">
            <v>-23997</v>
          </cell>
          <cell r="N504">
            <v>-323957</v>
          </cell>
          <cell r="O504" t="str">
            <v>20220912</v>
          </cell>
          <cell r="P504">
            <v>2948</v>
          </cell>
          <cell r="Q504">
            <v>-1728669</v>
          </cell>
        </row>
        <row r="505">
          <cell r="I505">
            <v>2912</v>
          </cell>
          <cell r="J505" t="str">
            <v>220923-01011-1-0102</v>
          </cell>
          <cell r="K505" t="str">
            <v>Hang tra lai</v>
          </cell>
          <cell r="L505">
            <v>-261844</v>
          </cell>
          <cell r="M505">
            <v>-20948</v>
          </cell>
          <cell r="N505">
            <v>-282792</v>
          </cell>
          <cell r="O505" t="str">
            <v>20220930</v>
          </cell>
          <cell r="P505">
            <v>2912</v>
          </cell>
          <cell r="Q505">
            <v>-282792</v>
          </cell>
        </row>
        <row r="506">
          <cell r="J506" t="str">
            <v>Basic discount - Auto</v>
          </cell>
          <cell r="K506" t="str">
            <v>202208 Auto Deduct</v>
          </cell>
          <cell r="L506">
            <v>-705062</v>
          </cell>
          <cell r="M506">
            <v>-56405</v>
          </cell>
          <cell r="N506">
            <v>-761467</v>
          </cell>
          <cell r="O506" t="str">
            <v>20220912</v>
          </cell>
          <cell r="P506" t="str">
            <v>NCC sẽ xuất hóa đơn bổ sung</v>
          </cell>
          <cell r="Q506">
            <v>0</v>
          </cell>
        </row>
        <row r="507">
          <cell r="I507">
            <v>29739</v>
          </cell>
          <cell r="J507" t="str">
            <v/>
          </cell>
          <cell r="K507" t="str">
            <v/>
          </cell>
          <cell r="L507">
            <v>1646605</v>
          </cell>
          <cell r="M507">
            <v>131728</v>
          </cell>
          <cell r="N507">
            <v>1778333</v>
          </cell>
          <cell r="O507" t="str">
            <v>20220930</v>
          </cell>
          <cell r="Q507">
            <v>1778333</v>
          </cell>
        </row>
        <row r="508">
          <cell r="I508">
            <v>25219</v>
          </cell>
          <cell r="J508" t="str">
            <v/>
          </cell>
          <cell r="K508" t="str">
            <v/>
          </cell>
          <cell r="L508">
            <v>1110580</v>
          </cell>
          <cell r="M508">
            <v>88846</v>
          </cell>
          <cell r="N508">
            <v>1199426</v>
          </cell>
          <cell r="O508" t="str">
            <v>20220912</v>
          </cell>
          <cell r="Q508">
            <v>1199426</v>
          </cell>
        </row>
        <row r="509">
          <cell r="I509">
            <v>27323</v>
          </cell>
          <cell r="J509" t="str">
            <v/>
          </cell>
          <cell r="K509" t="str">
            <v/>
          </cell>
          <cell r="L509">
            <v>1665870</v>
          </cell>
          <cell r="M509">
            <v>133270</v>
          </cell>
          <cell r="N509">
            <v>1799140</v>
          </cell>
          <cell r="O509" t="str">
            <v>20220912</v>
          </cell>
          <cell r="Q509">
            <v>1799140</v>
          </cell>
        </row>
        <row r="510">
          <cell r="I510">
            <v>29403</v>
          </cell>
          <cell r="J510" t="str">
            <v/>
          </cell>
          <cell r="K510" t="str">
            <v/>
          </cell>
          <cell r="L510">
            <v>2221160</v>
          </cell>
          <cell r="M510">
            <v>177693</v>
          </cell>
          <cell r="N510">
            <v>2398853</v>
          </cell>
          <cell r="O510" t="str">
            <v>20220930</v>
          </cell>
          <cell r="Q510">
            <v>2398853</v>
          </cell>
        </row>
        <row r="511">
          <cell r="I511">
            <v>2487</v>
          </cell>
          <cell r="J511" t="str">
            <v>220826-01011-1-0113</v>
          </cell>
          <cell r="K511" t="str">
            <v>Hang tra lai</v>
          </cell>
          <cell r="L511">
            <v>-551437</v>
          </cell>
          <cell r="M511">
            <v>-44115</v>
          </cell>
          <cell r="N511">
            <v>-595552</v>
          </cell>
          <cell r="O511" t="str">
            <v>20220912</v>
          </cell>
          <cell r="P511">
            <v>2487</v>
          </cell>
          <cell r="Q511">
            <v>-595552</v>
          </cell>
        </row>
        <row r="512">
          <cell r="I512">
            <v>29018</v>
          </cell>
          <cell r="J512" t="str">
            <v/>
          </cell>
          <cell r="K512" t="str">
            <v/>
          </cell>
          <cell r="L512">
            <v>1646605</v>
          </cell>
          <cell r="M512">
            <v>131728</v>
          </cell>
          <cell r="N512">
            <v>1778333</v>
          </cell>
          <cell r="O512" t="str">
            <v>20220930</v>
          </cell>
          <cell r="Q512">
            <v>1778333</v>
          </cell>
        </row>
        <row r="513">
          <cell r="I513">
            <v>26180</v>
          </cell>
          <cell r="J513" t="str">
            <v/>
          </cell>
          <cell r="K513" t="str">
            <v/>
          </cell>
          <cell r="L513">
            <v>1110580</v>
          </cell>
          <cell r="M513">
            <v>88846</v>
          </cell>
          <cell r="N513">
            <v>1199426</v>
          </cell>
          <cell r="O513" t="str">
            <v>20220912</v>
          </cell>
          <cell r="Q513">
            <v>1199426</v>
          </cell>
        </row>
        <row r="514">
          <cell r="I514">
            <v>29738</v>
          </cell>
          <cell r="J514" t="str">
            <v/>
          </cell>
          <cell r="K514" t="str">
            <v/>
          </cell>
          <cell r="L514">
            <v>1726685</v>
          </cell>
          <cell r="M514">
            <v>138135</v>
          </cell>
          <cell r="N514">
            <v>1864820</v>
          </cell>
          <cell r="O514" t="str">
            <v>20220930</v>
          </cell>
          <cell r="Q514">
            <v>1864820</v>
          </cell>
        </row>
        <row r="515">
          <cell r="J515" t="str">
            <v>Sale services fee - Auto</v>
          </cell>
          <cell r="K515" t="str">
            <v>202208 Auto Deduct</v>
          </cell>
          <cell r="L515">
            <v>-273897</v>
          </cell>
          <cell r="M515">
            <v>-21912</v>
          </cell>
          <cell r="N515">
            <v>-295809</v>
          </cell>
          <cell r="O515" t="str">
            <v>20220912</v>
          </cell>
          <cell r="P515" t="str">
            <v>chưa nhận hóa đơn</v>
          </cell>
          <cell r="Q515">
            <v>0</v>
          </cell>
        </row>
        <row r="516">
          <cell r="I516">
            <v>2948</v>
          </cell>
          <cell r="J516" t="str">
            <v>Distribution Cost -Manual(8%)</v>
          </cell>
          <cell r="K516" t="str">
            <v>PHI VAN CHUYEN THANG 07.2022 - HANG LANH</v>
          </cell>
          <cell r="L516">
            <v>-230180</v>
          </cell>
          <cell r="M516">
            <v>-18414</v>
          </cell>
          <cell r="N516">
            <v>-248594</v>
          </cell>
          <cell r="O516" t="str">
            <v>20220912</v>
          </cell>
          <cell r="P516">
            <v>2948</v>
          </cell>
          <cell r="Q516">
            <v>-1728669</v>
          </cell>
        </row>
        <row r="517">
          <cell r="J517" t="str">
            <v>Basic discount - Auto</v>
          </cell>
          <cell r="K517" t="str">
            <v>202208 Auto Deduct</v>
          </cell>
          <cell r="L517">
            <v>-301287</v>
          </cell>
          <cell r="M517">
            <v>-24103</v>
          </cell>
          <cell r="N517">
            <v>-325390</v>
          </cell>
          <cell r="O517" t="str">
            <v>20220912</v>
          </cell>
          <cell r="P517" t="str">
            <v>NCC sẽ xuất hóa đơn bổ sung</v>
          </cell>
          <cell r="Q517">
            <v>0</v>
          </cell>
        </row>
        <row r="518">
          <cell r="J518" t="str">
            <v>Advertising services fee - Auto</v>
          </cell>
          <cell r="K518" t="str">
            <v>202208 Auto Deduct</v>
          </cell>
          <cell r="L518">
            <v>-82169</v>
          </cell>
          <cell r="M518">
            <v>-6574</v>
          </cell>
          <cell r="N518">
            <v>-88743</v>
          </cell>
          <cell r="O518" t="str">
            <v>20220912</v>
          </cell>
          <cell r="P518" t="str">
            <v>chưa nhận hóa đơn</v>
          </cell>
          <cell r="Q518">
            <v>0</v>
          </cell>
        </row>
        <row r="519">
          <cell r="I519">
            <v>25218</v>
          </cell>
          <cell r="J519" t="str">
            <v/>
          </cell>
          <cell r="K519" t="str">
            <v/>
          </cell>
          <cell r="L519">
            <v>7978790</v>
          </cell>
          <cell r="M519">
            <v>638303</v>
          </cell>
          <cell r="N519">
            <v>8617093</v>
          </cell>
          <cell r="O519" t="str">
            <v>20220912</v>
          </cell>
          <cell r="Q519">
            <v>8617093</v>
          </cell>
        </row>
        <row r="520">
          <cell r="I520">
            <v>26116</v>
          </cell>
          <cell r="J520" t="str">
            <v/>
          </cell>
          <cell r="K520" t="str">
            <v/>
          </cell>
          <cell r="L520">
            <v>1665870</v>
          </cell>
          <cell r="M520">
            <v>133269</v>
          </cell>
          <cell r="N520">
            <v>1799139</v>
          </cell>
          <cell r="O520" t="str">
            <v>20220912</v>
          </cell>
          <cell r="Q520">
            <v>1799139</v>
          </cell>
        </row>
        <row r="521">
          <cell r="J521" t="str">
            <v>Anniversary Support fee - Manual(8%)</v>
          </cell>
          <cell r="K521" t="str">
            <v xml:space="preserve"> PHI HO TRO SINH NHAT 2022 </v>
          </cell>
          <cell r="L521">
            <v>-1500000</v>
          </cell>
          <cell r="M521">
            <v>-120000</v>
          </cell>
          <cell r="N521">
            <v>-1620000</v>
          </cell>
          <cell r="O521" t="str">
            <v>20220912</v>
          </cell>
          <cell r="P521" t="str">
            <v>chưa nhận hóa đơn</v>
          </cell>
          <cell r="Q521">
            <v>0</v>
          </cell>
        </row>
        <row r="522">
          <cell r="J522" t="str">
            <v>Advertising services fee - Auto</v>
          </cell>
          <cell r="K522" t="str">
            <v>202208 Auto Deduct</v>
          </cell>
          <cell r="L522">
            <v>-106550</v>
          </cell>
          <cell r="M522">
            <v>-8524</v>
          </cell>
          <cell r="N522">
            <v>-115074</v>
          </cell>
          <cell r="O522" t="str">
            <v>20220912</v>
          </cell>
          <cell r="P522" t="str">
            <v>chưa nhận hóa đơn</v>
          </cell>
          <cell r="Q522">
            <v>0</v>
          </cell>
        </row>
        <row r="523">
          <cell r="J523" t="str">
            <v>Sale services fee - Auto</v>
          </cell>
          <cell r="K523" t="str">
            <v>202208 Auto Deduct</v>
          </cell>
          <cell r="L523">
            <v>-355166</v>
          </cell>
          <cell r="M523">
            <v>-28413</v>
          </cell>
          <cell r="N523">
            <v>-383579</v>
          </cell>
          <cell r="O523" t="str">
            <v>20220912</v>
          </cell>
          <cell r="P523" t="str">
            <v>chưa nhận hóa đơn</v>
          </cell>
          <cell r="Q523">
            <v>0</v>
          </cell>
        </row>
        <row r="524">
          <cell r="I524">
            <v>29081</v>
          </cell>
          <cell r="J524" t="str">
            <v/>
          </cell>
          <cell r="K524" t="str">
            <v/>
          </cell>
          <cell r="L524">
            <v>1705910</v>
          </cell>
          <cell r="M524">
            <v>136473</v>
          </cell>
          <cell r="N524">
            <v>1842383</v>
          </cell>
          <cell r="O524" t="str">
            <v>20220930</v>
          </cell>
          <cell r="Q524">
            <v>1842383</v>
          </cell>
        </row>
        <row r="525">
          <cell r="J525" t="str">
            <v>Basic discount - Auto</v>
          </cell>
          <cell r="K525" t="str">
            <v>202208 Auto Deduct</v>
          </cell>
          <cell r="L525">
            <v>-390683</v>
          </cell>
          <cell r="M525">
            <v>-31255</v>
          </cell>
          <cell r="N525">
            <v>-421938</v>
          </cell>
          <cell r="O525" t="str">
            <v>20220912</v>
          </cell>
          <cell r="P525" t="str">
            <v>NCC sẽ xuất hóa đơn bổ sung</v>
          </cell>
          <cell r="Q525">
            <v>0</v>
          </cell>
        </row>
        <row r="526">
          <cell r="I526">
            <v>27331</v>
          </cell>
          <cell r="J526" t="str">
            <v/>
          </cell>
          <cell r="K526" t="str">
            <v/>
          </cell>
          <cell r="L526">
            <v>1072050</v>
          </cell>
          <cell r="M526">
            <v>85764</v>
          </cell>
          <cell r="N526">
            <v>1157814</v>
          </cell>
          <cell r="O526" t="str">
            <v>20220912</v>
          </cell>
          <cell r="Q526">
            <v>1157814</v>
          </cell>
        </row>
        <row r="527">
          <cell r="I527">
            <v>26001</v>
          </cell>
          <cell r="J527" t="str">
            <v/>
          </cell>
          <cell r="K527" t="str">
            <v/>
          </cell>
          <cell r="L527">
            <v>777406</v>
          </cell>
          <cell r="M527">
            <v>62192</v>
          </cell>
          <cell r="N527">
            <v>839598</v>
          </cell>
          <cell r="O527" t="str">
            <v>20220912</v>
          </cell>
          <cell r="Q527">
            <v>839598</v>
          </cell>
        </row>
        <row r="528">
          <cell r="I528">
            <v>2728</v>
          </cell>
          <cell r="J528" t="str">
            <v>Advertising services fee - Auto</v>
          </cell>
          <cell r="K528" t="str">
            <v>202208 Auto Deduct</v>
          </cell>
          <cell r="L528">
            <v>-161984</v>
          </cell>
          <cell r="M528">
            <v>-12959</v>
          </cell>
          <cell r="N528">
            <v>-174943</v>
          </cell>
          <cell r="O528" t="str">
            <v>20220912</v>
          </cell>
          <cell r="P528">
            <v>2728</v>
          </cell>
          <cell r="Q528">
            <v>-758085</v>
          </cell>
        </row>
        <row r="529">
          <cell r="I529">
            <v>29015</v>
          </cell>
          <cell r="J529" t="str">
            <v/>
          </cell>
          <cell r="K529" t="str">
            <v/>
          </cell>
          <cell r="L529">
            <v>1110580</v>
          </cell>
          <cell r="M529">
            <v>88846</v>
          </cell>
          <cell r="N529">
            <v>1199426</v>
          </cell>
          <cell r="O529" t="str">
            <v>20220930</v>
          </cell>
          <cell r="Q529">
            <v>1199426</v>
          </cell>
        </row>
        <row r="530">
          <cell r="I530">
            <v>2728</v>
          </cell>
          <cell r="J530" t="str">
            <v>Sale services fee - Auto</v>
          </cell>
          <cell r="K530" t="str">
            <v>202208 Auto Deduct</v>
          </cell>
          <cell r="L530">
            <v>-539946</v>
          </cell>
          <cell r="M530">
            <v>-43196</v>
          </cell>
          <cell r="N530">
            <v>-583142</v>
          </cell>
          <cell r="O530" t="str">
            <v>20220912</v>
          </cell>
          <cell r="P530">
            <v>2728</v>
          </cell>
          <cell r="Q530">
            <v>-758085</v>
          </cell>
        </row>
        <row r="531">
          <cell r="I531">
            <v>29016</v>
          </cell>
          <cell r="J531" t="str">
            <v/>
          </cell>
          <cell r="K531" t="str">
            <v/>
          </cell>
          <cell r="L531">
            <v>1313431</v>
          </cell>
          <cell r="M531">
            <v>105074</v>
          </cell>
          <cell r="N531">
            <v>1418505</v>
          </cell>
          <cell r="O531" t="str">
            <v>20220930</v>
          </cell>
          <cell r="Q531">
            <v>1418505</v>
          </cell>
        </row>
        <row r="532">
          <cell r="I532">
            <v>2948</v>
          </cell>
          <cell r="J532" t="str">
            <v>Distribution Cost -Manual(8%)</v>
          </cell>
          <cell r="K532" t="str">
            <v>PHI VAN CHUYEN THANG 07.2022 - HANG LANH</v>
          </cell>
          <cell r="L532">
            <v>-185750</v>
          </cell>
          <cell r="M532">
            <v>-14860</v>
          </cell>
          <cell r="N532">
            <v>-200610</v>
          </cell>
          <cell r="O532" t="str">
            <v>20220912</v>
          </cell>
          <cell r="P532">
            <v>2948</v>
          </cell>
          <cell r="Q532">
            <v>-1728669</v>
          </cell>
        </row>
        <row r="533">
          <cell r="J533" t="str">
            <v>Basic discount - Auto</v>
          </cell>
          <cell r="K533" t="str">
            <v>202208 Auto Deduct</v>
          </cell>
          <cell r="L533">
            <v>-593940</v>
          </cell>
          <cell r="M533">
            <v>-47515</v>
          </cell>
          <cell r="N533">
            <v>-641455</v>
          </cell>
          <cell r="O533" t="str">
            <v>20220912</v>
          </cell>
          <cell r="P533" t="str">
            <v>NCC sẽ xuất hóa đơn bổ sung</v>
          </cell>
          <cell r="Q533">
            <v>0</v>
          </cell>
        </row>
        <row r="534">
          <cell r="I534">
            <v>27324</v>
          </cell>
          <cell r="J534" t="str">
            <v/>
          </cell>
          <cell r="K534" t="str">
            <v/>
          </cell>
          <cell r="L534">
            <v>1110580</v>
          </cell>
          <cell r="M534">
            <v>88846</v>
          </cell>
          <cell r="N534">
            <v>1199426</v>
          </cell>
          <cell r="O534" t="str">
            <v>20220912</v>
          </cell>
          <cell r="Q534">
            <v>1199426</v>
          </cell>
        </row>
        <row r="535">
          <cell r="J535" t="str">
            <v>220914-01006-1-0099</v>
          </cell>
          <cell r="K535" t="str">
            <v>Hang tra lai</v>
          </cell>
          <cell r="L535">
            <v>-111058</v>
          </cell>
          <cell r="M535">
            <v>-8885</v>
          </cell>
          <cell r="N535">
            <v>-119943</v>
          </cell>
          <cell r="O535" t="str">
            <v>20220930</v>
          </cell>
          <cell r="P535" t="str">
            <v>chưa nhận hóa đơn</v>
          </cell>
          <cell r="Q535">
            <v>0</v>
          </cell>
        </row>
        <row r="536">
          <cell r="I536">
            <v>26016</v>
          </cell>
          <cell r="J536" t="str">
            <v/>
          </cell>
          <cell r="K536" t="str">
            <v/>
          </cell>
          <cell r="L536">
            <v>1313431</v>
          </cell>
          <cell r="M536">
            <v>105074</v>
          </cell>
          <cell r="N536">
            <v>1418505</v>
          </cell>
          <cell r="O536" t="str">
            <v>20220912</v>
          </cell>
          <cell r="Q536">
            <v>1418505</v>
          </cell>
        </row>
        <row r="537">
          <cell r="I537">
            <v>29674</v>
          </cell>
          <cell r="J537" t="str">
            <v/>
          </cell>
          <cell r="K537" t="str">
            <v/>
          </cell>
          <cell r="L537">
            <v>1665870</v>
          </cell>
          <cell r="M537">
            <v>133270</v>
          </cell>
          <cell r="N537">
            <v>1799140</v>
          </cell>
          <cell r="O537" t="str">
            <v>20220930</v>
          </cell>
          <cell r="Q537">
            <v>1799140</v>
          </cell>
        </row>
        <row r="538">
          <cell r="J538" t="str">
            <v>Basic discount - Auto</v>
          </cell>
          <cell r="K538" t="str">
            <v>202208 Auto Deduct</v>
          </cell>
          <cell r="L538">
            <v>-301287</v>
          </cell>
          <cell r="M538">
            <v>-24103</v>
          </cell>
          <cell r="N538">
            <v>-325390</v>
          </cell>
          <cell r="O538" t="str">
            <v>20220912</v>
          </cell>
          <cell r="P538" t="str">
            <v>NCC sẽ xuất hóa đơn bổ sung</v>
          </cell>
          <cell r="Q538">
            <v>0</v>
          </cell>
        </row>
        <row r="539">
          <cell r="I539">
            <v>27270</v>
          </cell>
          <cell r="J539" t="str">
            <v/>
          </cell>
          <cell r="K539" t="str">
            <v/>
          </cell>
          <cell r="L539">
            <v>2262710</v>
          </cell>
          <cell r="M539">
            <v>181017</v>
          </cell>
          <cell r="N539">
            <v>2443727</v>
          </cell>
          <cell r="O539" t="str">
            <v>20220912</v>
          </cell>
          <cell r="Q539">
            <v>2443727</v>
          </cell>
        </row>
        <row r="540">
          <cell r="I540">
            <v>29697</v>
          </cell>
          <cell r="J540" t="str">
            <v/>
          </cell>
          <cell r="K540" t="str">
            <v/>
          </cell>
          <cell r="L540">
            <v>2262710</v>
          </cell>
          <cell r="M540">
            <v>181017</v>
          </cell>
          <cell r="N540">
            <v>2443727</v>
          </cell>
          <cell r="O540" t="str">
            <v>20220930</v>
          </cell>
          <cell r="Q540">
            <v>2443727</v>
          </cell>
        </row>
        <row r="541">
          <cell r="J541" t="str">
            <v>Advertising services fee - Auto</v>
          </cell>
          <cell r="K541" t="str">
            <v>202208 Auto Deduct</v>
          </cell>
          <cell r="L541">
            <v>-82169</v>
          </cell>
          <cell r="M541">
            <v>-6574</v>
          </cell>
          <cell r="N541">
            <v>-88743</v>
          </cell>
          <cell r="O541" t="str">
            <v>20220912</v>
          </cell>
          <cell r="P541" t="str">
            <v>chưa nhận hóa đơn</v>
          </cell>
          <cell r="Q541">
            <v>0</v>
          </cell>
        </row>
        <row r="542">
          <cell r="J542" t="str">
            <v>Sale services fee - Auto</v>
          </cell>
          <cell r="K542" t="str">
            <v>202208 Auto Deduct</v>
          </cell>
          <cell r="L542">
            <v>-273897</v>
          </cell>
          <cell r="M542">
            <v>-21912</v>
          </cell>
          <cell r="N542">
            <v>-295809</v>
          </cell>
          <cell r="O542" t="str">
            <v>20220912</v>
          </cell>
          <cell r="P542" t="str">
            <v>chưa nhận hóa đơn</v>
          </cell>
          <cell r="Q542">
            <v>0</v>
          </cell>
        </row>
        <row r="543">
          <cell r="I543">
            <v>29630</v>
          </cell>
          <cell r="J543" t="str">
            <v/>
          </cell>
          <cell r="K543" t="str">
            <v/>
          </cell>
          <cell r="L543">
            <v>555290</v>
          </cell>
          <cell r="M543">
            <v>44423</v>
          </cell>
          <cell r="N543">
            <v>599713</v>
          </cell>
          <cell r="O543" t="str">
            <v>20220930</v>
          </cell>
          <cell r="Q543">
            <v>599713</v>
          </cell>
        </row>
        <row r="544">
          <cell r="J544" t="str">
            <v>Advertising services fee - Auto</v>
          </cell>
          <cell r="K544" t="str">
            <v>202208 Auto Deduct</v>
          </cell>
          <cell r="L544">
            <v>-49976</v>
          </cell>
          <cell r="M544">
            <v>-3998</v>
          </cell>
          <cell r="N544">
            <v>-53974</v>
          </cell>
          <cell r="O544" t="str">
            <v>20220912</v>
          </cell>
          <cell r="P544" t="str">
            <v>chưa nhận hóa đơn</v>
          </cell>
          <cell r="Q544">
            <v>0</v>
          </cell>
        </row>
        <row r="545">
          <cell r="I545">
            <v>28981</v>
          </cell>
          <cell r="J545" t="str">
            <v/>
          </cell>
          <cell r="K545" t="str">
            <v/>
          </cell>
          <cell r="L545">
            <v>555290</v>
          </cell>
          <cell r="M545">
            <v>44423</v>
          </cell>
          <cell r="N545">
            <v>599713</v>
          </cell>
          <cell r="O545" t="str">
            <v>20220930</v>
          </cell>
          <cell r="Q545">
            <v>599713</v>
          </cell>
        </row>
        <row r="546">
          <cell r="J546" t="str">
            <v>Sale services fee - Auto</v>
          </cell>
          <cell r="K546" t="str">
            <v>202208 Auto Deduct</v>
          </cell>
          <cell r="L546">
            <v>-166587</v>
          </cell>
          <cell r="M546">
            <v>-13327</v>
          </cell>
          <cell r="N546">
            <v>-179914</v>
          </cell>
          <cell r="O546" t="str">
            <v>20220912</v>
          </cell>
          <cell r="P546" t="str">
            <v>chưa nhận hóa đơn</v>
          </cell>
          <cell r="Q546">
            <v>0</v>
          </cell>
        </row>
        <row r="547">
          <cell r="I547">
            <v>26149</v>
          </cell>
          <cell r="J547" t="str">
            <v/>
          </cell>
          <cell r="K547" t="str">
            <v/>
          </cell>
          <cell r="L547">
            <v>1110580</v>
          </cell>
          <cell r="M547">
            <v>88846</v>
          </cell>
          <cell r="N547">
            <v>1199426</v>
          </cell>
          <cell r="O547" t="str">
            <v>20220930</v>
          </cell>
          <cell r="Q547">
            <v>1199426</v>
          </cell>
        </row>
        <row r="548">
          <cell r="J548" t="str">
            <v>Basic discount - Auto</v>
          </cell>
          <cell r="K548" t="str">
            <v>202208 Auto Deduct</v>
          </cell>
          <cell r="L548">
            <v>-183246</v>
          </cell>
          <cell r="M548">
            <v>-14660</v>
          </cell>
          <cell r="N548">
            <v>-197906</v>
          </cell>
          <cell r="O548" t="str">
            <v>20220912</v>
          </cell>
          <cell r="P548" t="str">
            <v>NCC sẽ xuất hóa đơn bổ sung</v>
          </cell>
          <cell r="Q548">
            <v>0</v>
          </cell>
        </row>
        <row r="549">
          <cell r="J549" t="str">
            <v>Advertising services fee - Auto</v>
          </cell>
          <cell r="K549" t="str">
            <v>202208 Auto Deduct</v>
          </cell>
          <cell r="L549">
            <v>-392596</v>
          </cell>
          <cell r="M549">
            <v>-31408</v>
          </cell>
          <cell r="N549">
            <v>-424004</v>
          </cell>
          <cell r="O549" t="str">
            <v>20220912</v>
          </cell>
          <cell r="P549" t="str">
            <v>chưa nhận hóa đơn</v>
          </cell>
          <cell r="Q549">
            <v>0</v>
          </cell>
        </row>
        <row r="550">
          <cell r="J550" t="str">
            <v>Sale services fee - Auto</v>
          </cell>
          <cell r="K550" t="str">
            <v>202208 Auto Deduct</v>
          </cell>
          <cell r="L550">
            <v>-1308652</v>
          </cell>
          <cell r="M550">
            <v>-104692</v>
          </cell>
          <cell r="N550">
            <v>-1413344</v>
          </cell>
          <cell r="O550" t="str">
            <v>20220912</v>
          </cell>
          <cell r="P550" t="str">
            <v>chưa nhận hóa đơn</v>
          </cell>
          <cell r="Q550">
            <v>0</v>
          </cell>
        </row>
        <row r="551">
          <cell r="J551" t="str">
            <v>Basic discount - Auto</v>
          </cell>
          <cell r="K551" t="str">
            <v>202208 Auto Deduct</v>
          </cell>
          <cell r="L551">
            <v>-1439517</v>
          </cell>
          <cell r="M551">
            <v>-115161</v>
          </cell>
          <cell r="N551">
            <v>-1554678</v>
          </cell>
          <cell r="O551" t="str">
            <v>20220912</v>
          </cell>
          <cell r="P551" t="str">
            <v>NCC sẽ xuất hóa đơn bổ sung</v>
          </cell>
          <cell r="Q551">
            <v>0</v>
          </cell>
        </row>
        <row r="552">
          <cell r="I552">
            <v>27444</v>
          </cell>
          <cell r="J552" t="str">
            <v/>
          </cell>
          <cell r="K552" t="str">
            <v/>
          </cell>
          <cell r="L552">
            <v>3888540</v>
          </cell>
          <cell r="M552">
            <v>311083</v>
          </cell>
          <cell r="N552">
            <v>4199623</v>
          </cell>
          <cell r="O552" t="str">
            <v>20220912</v>
          </cell>
          <cell r="Q552">
            <v>4199623</v>
          </cell>
        </row>
        <row r="553">
          <cell r="I553">
            <v>31524</v>
          </cell>
          <cell r="J553" t="str">
            <v/>
          </cell>
          <cell r="K553" t="str">
            <v/>
          </cell>
          <cell r="L553">
            <v>5019870</v>
          </cell>
          <cell r="M553">
            <v>401590</v>
          </cell>
          <cell r="N553">
            <v>5421460</v>
          </cell>
          <cell r="O553" t="str">
            <v>20220930</v>
          </cell>
          <cell r="Q553">
            <v>5421460</v>
          </cell>
        </row>
        <row r="554">
          <cell r="I554">
            <v>27058</v>
          </cell>
          <cell r="J554" t="str">
            <v/>
          </cell>
          <cell r="K554" t="str">
            <v/>
          </cell>
          <cell r="L554">
            <v>3373290</v>
          </cell>
          <cell r="M554">
            <v>269863</v>
          </cell>
          <cell r="N554">
            <v>3643153</v>
          </cell>
          <cell r="O554" t="str">
            <v>20220912</v>
          </cell>
          <cell r="Q554">
            <v>3643153</v>
          </cell>
        </row>
        <row r="555">
          <cell r="I555">
            <v>29516</v>
          </cell>
          <cell r="J555" t="str">
            <v/>
          </cell>
          <cell r="K555" t="str">
            <v/>
          </cell>
          <cell r="L555">
            <v>8055825</v>
          </cell>
          <cell r="M555">
            <v>644466</v>
          </cell>
          <cell r="N555">
            <v>8700291</v>
          </cell>
          <cell r="O555" t="str">
            <v>20220930</v>
          </cell>
          <cell r="Q555">
            <v>8700291</v>
          </cell>
        </row>
        <row r="556">
          <cell r="J556" t="str">
            <v>Basic discount - Auto</v>
          </cell>
          <cell r="K556" t="str">
            <v>202209 Auto Deduct</v>
          </cell>
          <cell r="L556">
            <v>-916759</v>
          </cell>
          <cell r="M556">
            <v>-73341</v>
          </cell>
          <cell r="N556">
            <v>-990100</v>
          </cell>
          <cell r="O556" t="str">
            <v>20221010</v>
          </cell>
          <cell r="P556" t="str">
            <v>NCC sẽ xuất hóa đơn bổ sung</v>
          </cell>
          <cell r="Q556">
            <v>0</v>
          </cell>
        </row>
        <row r="557">
          <cell r="I557">
            <v>36228</v>
          </cell>
          <cell r="J557" t="str">
            <v/>
          </cell>
          <cell r="K557" t="str">
            <v/>
          </cell>
          <cell r="L557">
            <v>6551948</v>
          </cell>
          <cell r="M557">
            <v>524156</v>
          </cell>
          <cell r="N557">
            <v>7076104</v>
          </cell>
          <cell r="O557" t="str">
            <v>20221010</v>
          </cell>
          <cell r="Q557">
            <v>7076104</v>
          </cell>
        </row>
        <row r="558">
          <cell r="I558">
            <v>1884</v>
          </cell>
          <cell r="J558" t="str">
            <v>221019-01016-1-0020</v>
          </cell>
          <cell r="K558" t="str">
            <v>Hang tra lai</v>
          </cell>
          <cell r="L558">
            <v>-329275</v>
          </cell>
          <cell r="M558">
            <v>-26342</v>
          </cell>
          <cell r="N558">
            <v>-355617</v>
          </cell>
          <cell r="O558" t="str">
            <v>20221031</v>
          </cell>
          <cell r="P558">
            <v>1884</v>
          </cell>
          <cell r="Q558">
            <v>-355617</v>
          </cell>
        </row>
        <row r="559">
          <cell r="I559">
            <v>34388</v>
          </cell>
          <cell r="J559" t="str">
            <v/>
          </cell>
          <cell r="K559" t="str">
            <v/>
          </cell>
          <cell r="L559">
            <v>3292754</v>
          </cell>
          <cell r="M559">
            <v>263420</v>
          </cell>
          <cell r="N559">
            <v>3556174</v>
          </cell>
          <cell r="O559" t="str">
            <v>20221010</v>
          </cell>
          <cell r="Q559">
            <v>3556174</v>
          </cell>
        </row>
        <row r="560">
          <cell r="I560">
            <v>1717</v>
          </cell>
          <cell r="J560" t="str">
            <v>221014-01016-1-0062</v>
          </cell>
          <cell r="K560" t="str">
            <v>Hang tra lai</v>
          </cell>
          <cell r="L560">
            <v>-991939</v>
          </cell>
          <cell r="M560">
            <v>-79355</v>
          </cell>
          <cell r="N560">
            <v>-1071294</v>
          </cell>
          <cell r="O560" t="str">
            <v>20221031</v>
          </cell>
          <cell r="P560">
            <v>1717</v>
          </cell>
          <cell r="Q560">
            <v>-1071294</v>
          </cell>
        </row>
        <row r="561">
          <cell r="I561">
            <v>36256</v>
          </cell>
          <cell r="J561" t="str">
            <v/>
          </cell>
          <cell r="K561" t="str">
            <v/>
          </cell>
          <cell r="L561">
            <v>4403334</v>
          </cell>
          <cell r="M561">
            <v>352267</v>
          </cell>
          <cell r="N561">
            <v>4755601</v>
          </cell>
          <cell r="O561" t="str">
            <v>20221010</v>
          </cell>
          <cell r="Q561">
            <v>4755601</v>
          </cell>
        </row>
        <row r="562">
          <cell r="I562">
            <v>3098</v>
          </cell>
          <cell r="J562" t="str">
            <v>Advertising services fee - Auto</v>
          </cell>
          <cell r="K562" t="str">
            <v>202209 Auto Deduct</v>
          </cell>
          <cell r="L562">
            <v>-250025</v>
          </cell>
          <cell r="M562">
            <v>-20002</v>
          </cell>
          <cell r="N562">
            <v>-270027</v>
          </cell>
          <cell r="O562" t="str">
            <v>20221010</v>
          </cell>
          <cell r="P562">
            <v>3098</v>
          </cell>
          <cell r="Q562">
            <v>-1170117</v>
          </cell>
        </row>
        <row r="563">
          <cell r="I563">
            <v>36389</v>
          </cell>
          <cell r="J563" t="str">
            <v/>
          </cell>
          <cell r="K563" t="str">
            <v/>
          </cell>
          <cell r="L563">
            <v>8734122</v>
          </cell>
          <cell r="M563">
            <v>698730</v>
          </cell>
          <cell r="N563">
            <v>9432852</v>
          </cell>
          <cell r="O563" t="str">
            <v>20221031</v>
          </cell>
          <cell r="Q563">
            <v>9432852</v>
          </cell>
        </row>
        <row r="564">
          <cell r="I564">
            <v>31561</v>
          </cell>
          <cell r="J564" t="str">
            <v/>
          </cell>
          <cell r="K564" t="str">
            <v/>
          </cell>
          <cell r="L564">
            <v>4602480</v>
          </cell>
          <cell r="M564">
            <v>368198</v>
          </cell>
          <cell r="N564">
            <v>4970678</v>
          </cell>
          <cell r="O564" t="str">
            <v>20221010</v>
          </cell>
          <cell r="Q564">
            <v>4970678</v>
          </cell>
        </row>
        <row r="565">
          <cell r="I565">
            <v>3098</v>
          </cell>
          <cell r="J565" t="str">
            <v>Sale services fee - Auto</v>
          </cell>
          <cell r="K565" t="str">
            <v>202209 Auto Deduct</v>
          </cell>
          <cell r="L565">
            <v>-833417</v>
          </cell>
          <cell r="M565">
            <v>-66673</v>
          </cell>
          <cell r="N565">
            <v>-900090</v>
          </cell>
          <cell r="O565" t="str">
            <v>20221010</v>
          </cell>
          <cell r="P565">
            <v>3098</v>
          </cell>
          <cell r="Q565">
            <v>-1170117</v>
          </cell>
        </row>
        <row r="566">
          <cell r="I566">
            <v>29673</v>
          </cell>
          <cell r="J566" t="str">
            <v/>
          </cell>
          <cell r="K566" t="str">
            <v/>
          </cell>
          <cell r="L566">
            <v>3293210</v>
          </cell>
          <cell r="M566">
            <v>263457</v>
          </cell>
          <cell r="N566">
            <v>3556667</v>
          </cell>
          <cell r="O566" t="str">
            <v>20221010</v>
          </cell>
          <cell r="Q566">
            <v>3556667</v>
          </cell>
        </row>
        <row r="567">
          <cell r="I567">
            <v>3561</v>
          </cell>
          <cell r="J567" t="str">
            <v>Distribution Cost -Manual(8%)</v>
          </cell>
          <cell r="K567" t="str">
            <v>PHI VAN CHUYEN THANG 08.2022 - HANG LANH</v>
          </cell>
          <cell r="L567">
            <v>-952000</v>
          </cell>
          <cell r="M567">
            <v>-76160</v>
          </cell>
          <cell r="N567">
            <v>-1028160</v>
          </cell>
          <cell r="O567" t="str">
            <v>20221010</v>
          </cell>
          <cell r="P567" t="str">
            <v>đã nhận hóa đơn 3561</v>
          </cell>
          <cell r="Q567">
            <v>-2031901</v>
          </cell>
        </row>
        <row r="568">
          <cell r="I568">
            <v>29017</v>
          </cell>
          <cell r="J568" t="str">
            <v/>
          </cell>
          <cell r="K568" t="str">
            <v/>
          </cell>
          <cell r="L568">
            <v>3491900</v>
          </cell>
          <cell r="M568">
            <v>279352</v>
          </cell>
          <cell r="N568">
            <v>3771252</v>
          </cell>
          <cell r="O568" t="str">
            <v>20221010</v>
          </cell>
          <cell r="Q568">
            <v>3771252</v>
          </cell>
        </row>
        <row r="569">
          <cell r="J569" t="str">
            <v>Basic discount - Manual(8%)</v>
          </cell>
          <cell r="K569" t="str">
            <v>TRUY THU CHIET KHAU CO BAN  T01.2022  - D.SO: 1,666,920 x 0.5%</v>
          </cell>
          <cell r="L569">
            <v>-8335</v>
          </cell>
          <cell r="M569">
            <v>-667</v>
          </cell>
          <cell r="N569">
            <v>-9002</v>
          </cell>
          <cell r="O569" t="str">
            <v>20221010</v>
          </cell>
          <cell r="P569" t="str">
            <v>NCC sẽ xuất hóa đơn bổ sung</v>
          </cell>
          <cell r="Q569">
            <v>0</v>
          </cell>
        </row>
        <row r="570">
          <cell r="J570" t="str">
            <v>Basic discount - Manual(8%)</v>
          </cell>
          <cell r="K570" t="str">
            <v>TRUY THU CHIET KHAU CO BAN  T02.2022  - D.SO: 1,785,990 x 0.5%</v>
          </cell>
          <cell r="L570">
            <v>-8930</v>
          </cell>
          <cell r="M570">
            <v>-714</v>
          </cell>
          <cell r="N570">
            <v>-9644</v>
          </cell>
          <cell r="O570" t="str">
            <v>20221010</v>
          </cell>
          <cell r="P570" t="str">
            <v>NCC sẽ xuất hóa đơn bổ sung</v>
          </cell>
          <cell r="Q570">
            <v>0</v>
          </cell>
        </row>
        <row r="571">
          <cell r="I571">
            <v>34267</v>
          </cell>
          <cell r="J571" t="str">
            <v/>
          </cell>
          <cell r="K571" t="str">
            <v/>
          </cell>
          <cell r="L571">
            <v>1071594</v>
          </cell>
          <cell r="M571">
            <v>85728</v>
          </cell>
          <cell r="N571">
            <v>1157322</v>
          </cell>
          <cell r="O571" t="str">
            <v>20221010</v>
          </cell>
          <cell r="Q571">
            <v>1157322</v>
          </cell>
        </row>
        <row r="572">
          <cell r="J572" t="str">
            <v>Advertising services fee - Auto</v>
          </cell>
          <cell r="K572" t="str">
            <v>202209 Auto Deduct</v>
          </cell>
          <cell r="L572">
            <v>-153623</v>
          </cell>
          <cell r="M572">
            <v>-12290</v>
          </cell>
          <cell r="N572">
            <v>-165913</v>
          </cell>
          <cell r="O572" t="str">
            <v>20221010</v>
          </cell>
          <cell r="P572" t="str">
            <v>chưa nhận hóa đơn</v>
          </cell>
          <cell r="Q572">
            <v>0</v>
          </cell>
        </row>
        <row r="573">
          <cell r="I573">
            <v>34389</v>
          </cell>
          <cell r="J573" t="str">
            <v/>
          </cell>
          <cell r="K573" t="str">
            <v/>
          </cell>
          <cell r="L573">
            <v>6430476</v>
          </cell>
          <cell r="M573">
            <v>514438</v>
          </cell>
          <cell r="N573">
            <v>6944914</v>
          </cell>
          <cell r="O573" t="str">
            <v>20221010</v>
          </cell>
          <cell r="Q573">
            <v>6944914</v>
          </cell>
        </row>
        <row r="574">
          <cell r="I574">
            <v>38168</v>
          </cell>
          <cell r="J574" t="str">
            <v/>
          </cell>
          <cell r="K574" t="str">
            <v/>
          </cell>
          <cell r="L574">
            <v>4286832</v>
          </cell>
          <cell r="M574">
            <v>342947</v>
          </cell>
          <cell r="N574">
            <v>4629779</v>
          </cell>
          <cell r="O574" t="str">
            <v>20221031</v>
          </cell>
          <cell r="Q574">
            <v>4629779</v>
          </cell>
        </row>
        <row r="575">
          <cell r="I575">
            <v>31740</v>
          </cell>
          <cell r="J575" t="str">
            <v/>
          </cell>
          <cell r="K575" t="str">
            <v/>
          </cell>
          <cell r="L575">
            <v>2144100</v>
          </cell>
          <cell r="M575">
            <v>171528</v>
          </cell>
          <cell r="N575">
            <v>2315628</v>
          </cell>
          <cell r="O575" t="str">
            <v>20221010</v>
          </cell>
          <cell r="Q575">
            <v>2315628</v>
          </cell>
        </row>
        <row r="576">
          <cell r="J576" t="str">
            <v>Basic discount - Manual(8%)</v>
          </cell>
          <cell r="K576" t="str">
            <v>TRUY THU CHIET KHAU CO BAN  T02.2022  - D.SO: 4,287,280 x 0.5%</v>
          </cell>
          <cell r="L576">
            <v>-21436</v>
          </cell>
          <cell r="M576">
            <v>-1715</v>
          </cell>
          <cell r="N576">
            <v>-23151</v>
          </cell>
          <cell r="O576" t="str">
            <v>20221010</v>
          </cell>
          <cell r="P576" t="str">
            <v>NCC sẽ xuất hóa đơn bổ sung</v>
          </cell>
          <cell r="Q576">
            <v>0</v>
          </cell>
        </row>
        <row r="577">
          <cell r="J577" t="str">
            <v>Sale services fee - Auto</v>
          </cell>
          <cell r="K577" t="str">
            <v>202209 Auto Deduct</v>
          </cell>
          <cell r="L577">
            <v>-512075</v>
          </cell>
          <cell r="M577">
            <v>-40966</v>
          </cell>
          <cell r="N577">
            <v>-553041</v>
          </cell>
          <cell r="O577" t="str">
            <v>20221010</v>
          </cell>
          <cell r="P577" t="str">
            <v>chưa nhận hóa đơn</v>
          </cell>
          <cell r="Q577">
            <v>0</v>
          </cell>
        </row>
        <row r="578">
          <cell r="J578" t="str">
            <v>Basic discount - Manual(8%)</v>
          </cell>
          <cell r="K578" t="str">
            <v>TRUY THU CHIET KHAU CO BAN  T03.2022  - D.SO: 4,644,030 x 0.5%</v>
          </cell>
          <cell r="L578">
            <v>-23220</v>
          </cell>
          <cell r="M578">
            <v>-1858</v>
          </cell>
          <cell r="N578">
            <v>-25078</v>
          </cell>
          <cell r="O578" t="str">
            <v>20221010</v>
          </cell>
          <cell r="P578" t="str">
            <v>NCC sẽ xuất hóa đơn bổ sung</v>
          </cell>
          <cell r="Q578">
            <v>0</v>
          </cell>
        </row>
        <row r="579">
          <cell r="I579">
            <v>3561</v>
          </cell>
          <cell r="J579" t="str">
            <v>Distribution Cost -Manual(8%)</v>
          </cell>
          <cell r="K579" t="str">
            <v>PHI VAN CHUYEN THANG 08.2022 - HANG LANH</v>
          </cell>
          <cell r="L579">
            <v>-195660</v>
          </cell>
          <cell r="M579">
            <v>-15653</v>
          </cell>
          <cell r="N579">
            <v>-211313</v>
          </cell>
          <cell r="O579" t="str">
            <v>20221010</v>
          </cell>
          <cell r="P579" t="str">
            <v>đã nhận hóa đơn 3561</v>
          </cell>
          <cell r="Q579">
            <v>-2031901</v>
          </cell>
        </row>
        <row r="580">
          <cell r="J580" t="str">
            <v>Basic discount - Manual(8%)</v>
          </cell>
          <cell r="K580" t="str">
            <v>TRUY THU CHIET KHAU CO BAN  T04.2022  - D.SO: 2,262,710 x 0.5%</v>
          </cell>
          <cell r="L580">
            <v>-11314</v>
          </cell>
          <cell r="M580">
            <v>-905</v>
          </cell>
          <cell r="N580">
            <v>-12219</v>
          </cell>
          <cell r="O580" t="str">
            <v>20221010</v>
          </cell>
          <cell r="P580" t="str">
            <v>NCC sẽ xuất hóa đơn bổ sung</v>
          </cell>
          <cell r="Q580">
            <v>0</v>
          </cell>
        </row>
        <row r="581">
          <cell r="J581" t="str">
            <v>Basic discount - Auto</v>
          </cell>
          <cell r="K581" t="str">
            <v>202209 Auto Deduct</v>
          </cell>
          <cell r="L581">
            <v>-563283</v>
          </cell>
          <cell r="M581">
            <v>-45063</v>
          </cell>
          <cell r="N581">
            <v>-608346</v>
          </cell>
          <cell r="O581" t="str">
            <v>20221010</v>
          </cell>
          <cell r="P581" t="str">
            <v>NCC sẽ xuất hóa đơn bổ sung</v>
          </cell>
          <cell r="Q581">
            <v>0</v>
          </cell>
        </row>
        <row r="582">
          <cell r="I582">
            <v>40162</v>
          </cell>
          <cell r="J582" t="str">
            <v/>
          </cell>
          <cell r="K582" t="str">
            <v/>
          </cell>
          <cell r="L582">
            <v>3215238</v>
          </cell>
          <cell r="M582">
            <v>257219</v>
          </cell>
          <cell r="N582">
            <v>3472457</v>
          </cell>
          <cell r="O582" t="str">
            <v>20221031</v>
          </cell>
          <cell r="Q582">
            <v>3472457</v>
          </cell>
        </row>
        <row r="583">
          <cell r="J583" t="str">
            <v>Basic discount - Manual(8%)</v>
          </cell>
          <cell r="K583" t="str">
            <v>TRUY THU CHIET KHAU CO BAN  T01.2022  - D.SO: 24,948,155 x 0.5%</v>
          </cell>
          <cell r="L583">
            <v>-124741</v>
          </cell>
          <cell r="M583">
            <v>-9979</v>
          </cell>
          <cell r="N583">
            <v>-134720</v>
          </cell>
          <cell r="O583" t="str">
            <v>20221010</v>
          </cell>
          <cell r="P583" t="str">
            <v>NCC sẽ xuất hóa đơn bổ sung</v>
          </cell>
          <cell r="Q583">
            <v>0</v>
          </cell>
        </row>
        <row r="584">
          <cell r="J584" t="str">
            <v>Basic discount - Manual(8%)</v>
          </cell>
          <cell r="K584" t="str">
            <v>TRUY THU CHIET KHAU CO BAN  T04.2022  - D.SO: 10,593,245 x 0.5%</v>
          </cell>
          <cell r="L584">
            <v>-52966</v>
          </cell>
          <cell r="M584">
            <v>-4237</v>
          </cell>
          <cell r="N584">
            <v>-57203</v>
          </cell>
          <cell r="O584" t="str">
            <v>20221010</v>
          </cell>
          <cell r="P584" t="str">
            <v>NCC sẽ xuất hóa đơn bổ sung</v>
          </cell>
          <cell r="Q584">
            <v>0</v>
          </cell>
        </row>
        <row r="585">
          <cell r="J585" t="str">
            <v>Basic discount - Auto</v>
          </cell>
          <cell r="K585" t="str">
            <v>202209 Auto Deduct</v>
          </cell>
          <cell r="L585">
            <v>-663490</v>
          </cell>
          <cell r="M585">
            <v>-53079</v>
          </cell>
          <cell r="N585">
            <v>-716569</v>
          </cell>
          <cell r="O585" t="str">
            <v>20221010</v>
          </cell>
          <cell r="P585" t="str">
            <v>NCC sẽ xuất hóa đơn bổ sung</v>
          </cell>
          <cell r="Q585">
            <v>0</v>
          </cell>
        </row>
        <row r="586">
          <cell r="I586">
            <v>40110</v>
          </cell>
          <cell r="J586" t="str">
            <v/>
          </cell>
          <cell r="K586" t="str">
            <v/>
          </cell>
          <cell r="L586">
            <v>3253768</v>
          </cell>
          <cell r="M586">
            <v>260301</v>
          </cell>
          <cell r="N586">
            <v>3514069</v>
          </cell>
          <cell r="O586" t="str">
            <v>20221031</v>
          </cell>
          <cell r="Q586">
            <v>3514069</v>
          </cell>
        </row>
        <row r="587">
          <cell r="J587" t="str">
            <v>Advertising services fee - Auto</v>
          </cell>
          <cell r="K587" t="str">
            <v>202209 Auto Deduct</v>
          </cell>
          <cell r="L587">
            <v>-180952</v>
          </cell>
          <cell r="M587">
            <v>-14476</v>
          </cell>
          <cell r="N587">
            <v>-195428</v>
          </cell>
          <cell r="O587" t="str">
            <v>20221010</v>
          </cell>
          <cell r="P587" t="str">
            <v>chưa nhận hóa đơn</v>
          </cell>
          <cell r="Q587">
            <v>0</v>
          </cell>
        </row>
        <row r="588">
          <cell r="I588">
            <v>36312</v>
          </cell>
          <cell r="J588" t="str">
            <v/>
          </cell>
          <cell r="K588" t="str">
            <v/>
          </cell>
          <cell r="L588">
            <v>3254224</v>
          </cell>
          <cell r="M588">
            <v>260338</v>
          </cell>
          <cell r="N588">
            <v>3514562</v>
          </cell>
          <cell r="O588" t="str">
            <v>20221010</v>
          </cell>
          <cell r="Q588">
            <v>3514562</v>
          </cell>
        </row>
        <row r="589">
          <cell r="I589">
            <v>37327</v>
          </cell>
          <cell r="J589" t="str">
            <v/>
          </cell>
          <cell r="K589" t="str">
            <v/>
          </cell>
          <cell r="L589">
            <v>4325818</v>
          </cell>
          <cell r="M589">
            <v>346065</v>
          </cell>
          <cell r="N589">
            <v>4671883</v>
          </cell>
          <cell r="O589" t="str">
            <v>20221031</v>
          </cell>
          <cell r="Q589">
            <v>4671883</v>
          </cell>
        </row>
        <row r="590">
          <cell r="J590" t="str">
            <v>Sale services fee - Auto</v>
          </cell>
          <cell r="K590" t="str">
            <v>202209 Auto Deduct</v>
          </cell>
          <cell r="L590">
            <v>-603173</v>
          </cell>
          <cell r="M590">
            <v>-48254</v>
          </cell>
          <cell r="N590">
            <v>-651427</v>
          </cell>
          <cell r="O590" t="str">
            <v>20221010</v>
          </cell>
          <cell r="P590" t="str">
            <v>chưa nhận hóa đơn</v>
          </cell>
          <cell r="Q590">
            <v>0</v>
          </cell>
        </row>
        <row r="591">
          <cell r="I591">
            <v>34358</v>
          </cell>
          <cell r="J591" t="str">
            <v/>
          </cell>
          <cell r="K591" t="str">
            <v/>
          </cell>
          <cell r="L591">
            <v>4364348</v>
          </cell>
          <cell r="M591">
            <v>349148</v>
          </cell>
          <cell r="N591">
            <v>4713496</v>
          </cell>
          <cell r="O591" t="str">
            <v>20221010</v>
          </cell>
          <cell r="Q591">
            <v>4713496</v>
          </cell>
        </row>
        <row r="592">
          <cell r="J592" t="str">
            <v>Basic discount - Manual(8%)</v>
          </cell>
          <cell r="K592" t="str">
            <v>TRUY THU CHIET KHAU CO BAN  T01.2022  - D.SO: 36,239,480 x 0.5%</v>
          </cell>
          <cell r="L592">
            <v>-181197</v>
          </cell>
          <cell r="M592">
            <v>-14496</v>
          </cell>
          <cell r="N592">
            <v>-195693</v>
          </cell>
          <cell r="O592" t="str">
            <v>20221010</v>
          </cell>
          <cell r="P592" t="str">
            <v>NCC sẽ xuất hóa đơn bổ sung</v>
          </cell>
          <cell r="Q592">
            <v>0</v>
          </cell>
        </row>
        <row r="593">
          <cell r="I593">
            <v>30228</v>
          </cell>
          <cell r="J593" t="str">
            <v/>
          </cell>
          <cell r="K593" t="str">
            <v/>
          </cell>
          <cell r="L593">
            <v>2816490</v>
          </cell>
          <cell r="M593">
            <v>225319</v>
          </cell>
          <cell r="N593">
            <v>3041809</v>
          </cell>
          <cell r="O593" t="str">
            <v>20221010</v>
          </cell>
          <cell r="Q593">
            <v>3041809</v>
          </cell>
        </row>
        <row r="594">
          <cell r="J594" t="str">
            <v>Basic discount - Manual(8%)</v>
          </cell>
          <cell r="K594" t="str">
            <v>TRUY THU CHIET KHAU CO BAN  T02.2022  - D.SO: 2,182,630 x 0.5%</v>
          </cell>
          <cell r="L594">
            <v>-10913</v>
          </cell>
          <cell r="M594">
            <v>-873</v>
          </cell>
          <cell r="N594">
            <v>-11786</v>
          </cell>
          <cell r="O594" t="str">
            <v>20221010</v>
          </cell>
          <cell r="P594" t="str">
            <v>NCC sẽ xuất hóa đơn bổ sung</v>
          </cell>
          <cell r="Q594">
            <v>0</v>
          </cell>
        </row>
        <row r="595">
          <cell r="J595" t="str">
            <v>Basic discount - Manual(8%)</v>
          </cell>
          <cell r="K595" t="str">
            <v>TRUY THU CHIET KHAU CO BAN  T03.2022  - D.SO: 15,115,970 x 0.5%</v>
          </cell>
          <cell r="L595">
            <v>-75580</v>
          </cell>
          <cell r="M595">
            <v>-6046</v>
          </cell>
          <cell r="N595">
            <v>-81626</v>
          </cell>
          <cell r="O595" t="str">
            <v>20221010</v>
          </cell>
          <cell r="P595" t="str">
            <v>NCC sẽ xuất hóa đơn bổ sung</v>
          </cell>
          <cell r="Q595">
            <v>0</v>
          </cell>
        </row>
        <row r="596">
          <cell r="J596" t="str">
            <v>Sale services fee - Auto</v>
          </cell>
          <cell r="K596" t="str">
            <v>202209 Auto Deduct</v>
          </cell>
          <cell r="L596">
            <v>-406038</v>
          </cell>
          <cell r="M596">
            <v>-32483</v>
          </cell>
          <cell r="N596">
            <v>-438521</v>
          </cell>
          <cell r="O596" t="str">
            <v>20221010</v>
          </cell>
          <cell r="P596" t="str">
            <v>chưa nhận hóa đơn</v>
          </cell>
          <cell r="Q596">
            <v>0</v>
          </cell>
        </row>
        <row r="597">
          <cell r="I597">
            <v>31560</v>
          </cell>
          <cell r="J597" t="str">
            <v/>
          </cell>
          <cell r="K597" t="str">
            <v/>
          </cell>
          <cell r="L597">
            <v>1765190</v>
          </cell>
          <cell r="M597">
            <v>141215</v>
          </cell>
          <cell r="N597">
            <v>1906405</v>
          </cell>
          <cell r="O597" t="str">
            <v>20221010</v>
          </cell>
          <cell r="Q597">
            <v>1906405</v>
          </cell>
        </row>
        <row r="598">
          <cell r="I598">
            <v>3561</v>
          </cell>
          <cell r="J598" t="str">
            <v>Distribution Cost -Manual(8%)</v>
          </cell>
          <cell r="K598" t="str">
            <v>PHI VAN CHUYEN THANG 08.2022 - HANG LANH</v>
          </cell>
          <cell r="L598">
            <v>-326710</v>
          </cell>
          <cell r="M598">
            <v>-26137</v>
          </cell>
          <cell r="N598">
            <v>-352847</v>
          </cell>
          <cell r="O598" t="str">
            <v>20221010</v>
          </cell>
          <cell r="P598" t="str">
            <v>đã nhận hóa đơn 3561</v>
          </cell>
          <cell r="Q598">
            <v>-2031901</v>
          </cell>
        </row>
        <row r="599">
          <cell r="J599" t="str">
            <v>Basic discount - Manual(8%)</v>
          </cell>
          <cell r="K599" t="str">
            <v>TRUY THU CHIET KHAU CO BAN  T04.2022  - D.SO: 10,955,512 x 0.5%</v>
          </cell>
          <cell r="L599">
            <v>-54778</v>
          </cell>
          <cell r="M599">
            <v>-4382</v>
          </cell>
          <cell r="N599">
            <v>-59160</v>
          </cell>
          <cell r="O599" t="str">
            <v>20221010</v>
          </cell>
          <cell r="P599" t="str">
            <v>NCC sẽ xuất hóa đơn bổ sung</v>
          </cell>
          <cell r="Q599">
            <v>0</v>
          </cell>
        </row>
        <row r="600">
          <cell r="J600" t="str">
            <v>Basic discount - Auto</v>
          </cell>
          <cell r="K600" t="str">
            <v>202209 Auto Deduct</v>
          </cell>
          <cell r="L600">
            <v>-446642</v>
          </cell>
          <cell r="M600">
            <v>-35731</v>
          </cell>
          <cell r="N600">
            <v>-482373</v>
          </cell>
          <cell r="O600" t="str">
            <v>20221010</v>
          </cell>
          <cell r="P600" t="str">
            <v>NCC sẽ xuất hóa đơn bổ sung</v>
          </cell>
          <cell r="Q600">
            <v>0</v>
          </cell>
        </row>
        <row r="601">
          <cell r="I601">
            <v>40161</v>
          </cell>
          <cell r="J601" t="str">
            <v/>
          </cell>
          <cell r="K601" t="str">
            <v/>
          </cell>
          <cell r="L601">
            <v>1665870</v>
          </cell>
          <cell r="M601">
            <v>133270</v>
          </cell>
          <cell r="N601">
            <v>1799140</v>
          </cell>
          <cell r="O601" t="str">
            <v>20221031</v>
          </cell>
          <cell r="Q601">
            <v>1799140</v>
          </cell>
        </row>
        <row r="602">
          <cell r="I602">
            <v>36388</v>
          </cell>
          <cell r="J602" t="str">
            <v/>
          </cell>
          <cell r="K602" t="str">
            <v/>
          </cell>
          <cell r="L602">
            <v>1110580</v>
          </cell>
          <cell r="M602">
            <v>88846</v>
          </cell>
          <cell r="N602">
            <v>1199426</v>
          </cell>
          <cell r="O602" t="str">
            <v>20221010</v>
          </cell>
          <cell r="Q602">
            <v>1199426</v>
          </cell>
        </row>
        <row r="603">
          <cell r="I603">
            <v>37239</v>
          </cell>
          <cell r="J603" t="str">
            <v/>
          </cell>
          <cell r="K603" t="str">
            <v/>
          </cell>
          <cell r="L603">
            <v>1646605</v>
          </cell>
          <cell r="M603">
            <v>131728</v>
          </cell>
          <cell r="N603">
            <v>1778333</v>
          </cell>
          <cell r="O603" t="str">
            <v>20221031</v>
          </cell>
          <cell r="Q603">
            <v>1778333</v>
          </cell>
        </row>
        <row r="604">
          <cell r="I604">
            <v>35567</v>
          </cell>
          <cell r="J604" t="str">
            <v/>
          </cell>
          <cell r="K604" t="str">
            <v/>
          </cell>
          <cell r="L604">
            <v>2777578</v>
          </cell>
          <cell r="M604">
            <v>222206</v>
          </cell>
          <cell r="N604">
            <v>2999784</v>
          </cell>
          <cell r="O604" t="str">
            <v>20221010</v>
          </cell>
          <cell r="Q604">
            <v>2999784</v>
          </cell>
        </row>
        <row r="605">
          <cell r="J605" t="str">
            <v>Advertising services fee - Auto</v>
          </cell>
          <cell r="K605" t="str">
            <v>202209 Auto Deduct</v>
          </cell>
          <cell r="L605">
            <v>-121812</v>
          </cell>
          <cell r="M605">
            <v>-9745</v>
          </cell>
          <cell r="N605">
            <v>-131557</v>
          </cell>
          <cell r="O605" t="str">
            <v>20221010</v>
          </cell>
          <cell r="P605" t="str">
            <v>chưa nhận hóa đơn</v>
          </cell>
          <cell r="Q605">
            <v>0</v>
          </cell>
        </row>
        <row r="606">
          <cell r="I606">
            <v>37139</v>
          </cell>
          <cell r="J606" t="str">
            <v/>
          </cell>
          <cell r="K606" t="str">
            <v/>
          </cell>
          <cell r="L606">
            <v>2182630</v>
          </cell>
          <cell r="M606">
            <v>174610</v>
          </cell>
          <cell r="N606">
            <v>2357240</v>
          </cell>
          <cell r="O606" t="str">
            <v>20221031</v>
          </cell>
          <cell r="Q606">
            <v>2357240</v>
          </cell>
        </row>
        <row r="607">
          <cell r="I607">
            <v>33272</v>
          </cell>
          <cell r="J607" t="str">
            <v/>
          </cell>
          <cell r="K607" t="str">
            <v/>
          </cell>
          <cell r="L607">
            <v>2203023</v>
          </cell>
          <cell r="M607">
            <v>176242</v>
          </cell>
          <cell r="N607">
            <v>2379265</v>
          </cell>
          <cell r="O607" t="str">
            <v>20221010</v>
          </cell>
          <cell r="Q607">
            <v>2379265</v>
          </cell>
        </row>
        <row r="608">
          <cell r="I608">
            <v>34390</v>
          </cell>
          <cell r="J608" t="str">
            <v/>
          </cell>
          <cell r="K608" t="str">
            <v/>
          </cell>
          <cell r="L608">
            <v>2679213</v>
          </cell>
          <cell r="M608">
            <v>214337</v>
          </cell>
          <cell r="N608">
            <v>2893550</v>
          </cell>
          <cell r="O608" t="str">
            <v>20221010</v>
          </cell>
          <cell r="Q608">
            <v>2893550</v>
          </cell>
        </row>
        <row r="609">
          <cell r="J609" t="str">
            <v>Basic discount - Manual(8%)</v>
          </cell>
          <cell r="K609" t="str">
            <v>TRUY THU CHIET KHAU CO BAN  T04.2022  - D.SO: 5,989,790 x 0.5%</v>
          </cell>
          <cell r="L609">
            <v>-29949</v>
          </cell>
          <cell r="M609">
            <v>-2396</v>
          </cell>
          <cell r="N609">
            <v>-32345</v>
          </cell>
          <cell r="O609" t="str">
            <v>20221010</v>
          </cell>
          <cell r="P609" t="str">
            <v>NCC sẽ xuất hóa đơn bổ sung</v>
          </cell>
          <cell r="Q609">
            <v>0</v>
          </cell>
        </row>
        <row r="610">
          <cell r="J610" t="str">
            <v>Advertising services fee - Auto</v>
          </cell>
          <cell r="K610" t="str">
            <v>202209 Auto Deduct</v>
          </cell>
          <cell r="L610">
            <v>-84852</v>
          </cell>
          <cell r="M610">
            <v>-6788</v>
          </cell>
          <cell r="N610">
            <v>-91640</v>
          </cell>
          <cell r="O610" t="str">
            <v>20221010</v>
          </cell>
          <cell r="P610" t="str">
            <v>chưa nhận hóa đơn</v>
          </cell>
          <cell r="Q610">
            <v>0</v>
          </cell>
        </row>
        <row r="611">
          <cell r="J611" t="str">
            <v>Sale services fee - Auto</v>
          </cell>
          <cell r="K611" t="str">
            <v>202209 Auto Deduct</v>
          </cell>
          <cell r="L611">
            <v>-282839</v>
          </cell>
          <cell r="M611">
            <v>-22627</v>
          </cell>
          <cell r="N611">
            <v>-305466</v>
          </cell>
          <cell r="O611" t="str">
            <v>20221010</v>
          </cell>
          <cell r="P611" t="str">
            <v>chưa nhận hóa đơn</v>
          </cell>
          <cell r="Q611">
            <v>0</v>
          </cell>
        </row>
        <row r="612">
          <cell r="I612">
            <v>33283</v>
          </cell>
          <cell r="J612" t="str">
            <v/>
          </cell>
          <cell r="K612" t="str">
            <v/>
          </cell>
          <cell r="L612">
            <v>1072050</v>
          </cell>
          <cell r="M612">
            <v>85764</v>
          </cell>
          <cell r="N612">
            <v>1157814</v>
          </cell>
          <cell r="O612" t="str">
            <v>20221010</v>
          </cell>
          <cell r="Q612">
            <v>1157814</v>
          </cell>
        </row>
        <row r="613">
          <cell r="J613" t="str">
            <v>Basic discount - Manual(10%)</v>
          </cell>
          <cell r="K613" t="str">
            <v>TRUY THU CHIET KHAU CO BAN  T01.2022  - D.SO: 28,401,505 x 0.5%</v>
          </cell>
          <cell r="L613">
            <v>-142008</v>
          </cell>
          <cell r="M613">
            <v>-14201</v>
          </cell>
          <cell r="N613">
            <v>-156209</v>
          </cell>
          <cell r="O613" t="str">
            <v>20221010</v>
          </cell>
          <cell r="P613" t="str">
            <v>NCC sẽ xuất hóa đơn bổ sung</v>
          </cell>
          <cell r="Q613">
            <v>0</v>
          </cell>
        </row>
        <row r="614">
          <cell r="I614">
            <v>3561</v>
          </cell>
          <cell r="J614" t="str">
            <v>Distribution Cost -Manual(8%)</v>
          </cell>
          <cell r="K614" t="str">
            <v>PHI VAN CHUYEN THANG 08.2022 - HANG LANH</v>
          </cell>
          <cell r="L614">
            <v>-126280</v>
          </cell>
          <cell r="M614">
            <v>-10102</v>
          </cell>
          <cell r="N614">
            <v>-136382</v>
          </cell>
          <cell r="O614" t="str">
            <v>20221010</v>
          </cell>
          <cell r="P614" t="str">
            <v>đã nhận hóa đơn 3561</v>
          </cell>
          <cell r="Q614">
            <v>-2031901</v>
          </cell>
        </row>
        <row r="615">
          <cell r="J615" t="str">
            <v>Basic discount - Manual(8%)</v>
          </cell>
          <cell r="K615" t="str">
            <v>TRUY THU CHIET KHAU CO BAN  T02.2022  - D.SO: 3,989,395 x 0.5%</v>
          </cell>
          <cell r="L615">
            <v>-19947</v>
          </cell>
          <cell r="M615">
            <v>-1596</v>
          </cell>
          <cell r="N615">
            <v>-21543</v>
          </cell>
          <cell r="O615" t="str">
            <v>20221010</v>
          </cell>
          <cell r="P615" t="str">
            <v>NCC sẽ xuất hóa đơn bổ sung</v>
          </cell>
          <cell r="Q615">
            <v>0</v>
          </cell>
        </row>
        <row r="616">
          <cell r="J616" t="str">
            <v>Basic discount - Auto</v>
          </cell>
          <cell r="K616" t="str">
            <v>202209 Auto Deduct</v>
          </cell>
          <cell r="L616">
            <v>-311123</v>
          </cell>
          <cell r="M616">
            <v>-24890</v>
          </cell>
          <cell r="N616">
            <v>-336013</v>
          </cell>
          <cell r="O616" t="str">
            <v>20221010</v>
          </cell>
          <cell r="P616" t="str">
            <v>NCC sẽ xuất hóa đơn bổ sung</v>
          </cell>
          <cell r="Q616">
            <v>0</v>
          </cell>
        </row>
        <row r="617">
          <cell r="J617" t="str">
            <v>Basic discount - Manual(8%)</v>
          </cell>
          <cell r="K617" t="str">
            <v>TRUY THU CHIET KHAU CO BAN  T03.2022  - D.SO: 5,383,060 x 0.5%</v>
          </cell>
          <cell r="L617">
            <v>-26915</v>
          </cell>
          <cell r="M617">
            <v>-2153</v>
          </cell>
          <cell r="N617">
            <v>-29068</v>
          </cell>
          <cell r="O617" t="str">
            <v>20221010</v>
          </cell>
          <cell r="P617" t="str">
            <v>NCC sẽ xuất hóa đơn bổ sung</v>
          </cell>
          <cell r="Q617">
            <v>0</v>
          </cell>
        </row>
        <row r="618">
          <cell r="J618" t="str">
            <v>Basic discount - Manual(10%)</v>
          </cell>
          <cell r="K618" t="str">
            <v>TRUY THU CHIET KHAU CO BAN  T01.2022  - D.SO: 16,928,311 x 0.5%</v>
          </cell>
          <cell r="L618">
            <v>-84642</v>
          </cell>
          <cell r="M618">
            <v>-8464</v>
          </cell>
          <cell r="N618">
            <v>-93106</v>
          </cell>
          <cell r="O618" t="str">
            <v>20221010</v>
          </cell>
          <cell r="P618" t="str">
            <v>NCC sẽ xuất hóa đơn bổ sung</v>
          </cell>
          <cell r="Q618">
            <v>0</v>
          </cell>
        </row>
        <row r="619">
          <cell r="J619" t="str">
            <v>Basic discount - Auto</v>
          </cell>
          <cell r="K619" t="str">
            <v>202209 Auto Deduct</v>
          </cell>
          <cell r="L619">
            <v>-335057</v>
          </cell>
          <cell r="M619">
            <v>-26805</v>
          </cell>
          <cell r="N619">
            <v>-361862</v>
          </cell>
          <cell r="O619" t="str">
            <v>20221010</v>
          </cell>
          <cell r="P619" t="str">
            <v>NCC sẽ xuất hóa đơn bổ sung</v>
          </cell>
          <cell r="Q619">
            <v>0</v>
          </cell>
        </row>
        <row r="620">
          <cell r="J620" t="str">
            <v>Advertising services fee - Auto</v>
          </cell>
          <cell r="K620" t="str">
            <v>202209 Auto Deduct</v>
          </cell>
          <cell r="L620">
            <v>-91379</v>
          </cell>
          <cell r="M620">
            <v>-7310</v>
          </cell>
          <cell r="N620">
            <v>-98689</v>
          </cell>
          <cell r="O620" t="str">
            <v>20221010</v>
          </cell>
          <cell r="P620" t="str">
            <v>chưa nhận hóa đơn</v>
          </cell>
          <cell r="Q620">
            <v>0</v>
          </cell>
        </row>
        <row r="621">
          <cell r="I621">
            <v>34382</v>
          </cell>
          <cell r="J621" t="str">
            <v/>
          </cell>
          <cell r="K621" t="str">
            <v/>
          </cell>
          <cell r="L621">
            <v>5397412</v>
          </cell>
          <cell r="M621">
            <v>431793</v>
          </cell>
          <cell r="N621">
            <v>5829205</v>
          </cell>
          <cell r="O621" t="str">
            <v>20221010</v>
          </cell>
          <cell r="Q621">
            <v>5829205</v>
          </cell>
        </row>
        <row r="622">
          <cell r="J622" t="str">
            <v>Sale services fee - Auto</v>
          </cell>
          <cell r="K622" t="str">
            <v>202209 Auto Deduct</v>
          </cell>
          <cell r="L622">
            <v>-304597</v>
          </cell>
          <cell r="M622">
            <v>-24368</v>
          </cell>
          <cell r="N622">
            <v>-328965</v>
          </cell>
          <cell r="O622" t="str">
            <v>20221010</v>
          </cell>
          <cell r="P622" t="str">
            <v>chưa nhận hóa đơn</v>
          </cell>
          <cell r="Q622">
            <v>0</v>
          </cell>
        </row>
        <row r="623">
          <cell r="J623" t="str">
            <v>Basic discount - Manual(8%)</v>
          </cell>
          <cell r="K623" t="str">
            <v>TRUY THU CHIET KHAU CO BAN  T02.2022  - D.SO: 2,182,630 x 0.5%</v>
          </cell>
          <cell r="L623">
            <v>-10913</v>
          </cell>
          <cell r="M623">
            <v>-873</v>
          </cell>
          <cell r="N623">
            <v>-11786</v>
          </cell>
          <cell r="O623" t="str">
            <v>20221010</v>
          </cell>
          <cell r="P623" t="str">
            <v>NCC sẽ xuất hóa đơn bổ sung</v>
          </cell>
          <cell r="Q623">
            <v>0</v>
          </cell>
        </row>
        <row r="624">
          <cell r="J624" t="str">
            <v>Basic discount - Manual(8%)</v>
          </cell>
          <cell r="K624" t="str">
            <v>TRUY THU CHIET KHAU CO BAN  T03.2022  - D.SO: 6,567,155 x 0.5%</v>
          </cell>
          <cell r="L624">
            <v>-32836</v>
          </cell>
          <cell r="M624">
            <v>-2627</v>
          </cell>
          <cell r="N624">
            <v>-35463</v>
          </cell>
          <cell r="O624" t="str">
            <v>20221010</v>
          </cell>
          <cell r="P624" t="str">
            <v>NCC sẽ xuất hóa đơn bổ sung</v>
          </cell>
          <cell r="Q624">
            <v>0</v>
          </cell>
        </row>
        <row r="625">
          <cell r="I625">
            <v>37295</v>
          </cell>
          <cell r="J625" t="str">
            <v/>
          </cell>
          <cell r="K625" t="str">
            <v/>
          </cell>
          <cell r="L625">
            <v>2163365</v>
          </cell>
          <cell r="M625">
            <v>173069</v>
          </cell>
          <cell r="N625">
            <v>2336434</v>
          </cell>
          <cell r="O625" t="str">
            <v>20221031</v>
          </cell>
          <cell r="Q625">
            <v>2336434</v>
          </cell>
        </row>
        <row r="626">
          <cell r="J626" t="str">
            <v>Basic discount - Manual(8%)</v>
          </cell>
          <cell r="K626" t="str">
            <v>TRUY THU CHIET KHAU CO BAN  T04.2022  - D.SO: 6,524,955 x 0.5%</v>
          </cell>
          <cell r="L626">
            <v>-32625</v>
          </cell>
          <cell r="M626">
            <v>-2610</v>
          </cell>
          <cell r="N626">
            <v>-35235</v>
          </cell>
          <cell r="O626" t="str">
            <v>20221010</v>
          </cell>
          <cell r="P626" t="str">
            <v>NCC sẽ xuất hóa đơn bổ sung</v>
          </cell>
          <cell r="Q626">
            <v>0</v>
          </cell>
        </row>
        <row r="627">
          <cell r="J627" t="str">
            <v>Basic discount - Manual(8%)</v>
          </cell>
          <cell r="K627" t="str">
            <v>TRUY THU CHIET KHAU CO BAN  T04.2022  - D.SO: 7,668,520 x 0.5%</v>
          </cell>
          <cell r="L627">
            <v>-38343</v>
          </cell>
          <cell r="M627">
            <v>-3067</v>
          </cell>
          <cell r="N627">
            <v>-41410</v>
          </cell>
          <cell r="O627" t="str">
            <v>20221010</v>
          </cell>
          <cell r="P627" t="str">
            <v>NCC sẽ xuất hóa đơn bổ sung</v>
          </cell>
          <cell r="Q627">
            <v>0</v>
          </cell>
        </row>
        <row r="628">
          <cell r="J628" t="str">
            <v>Basic discount - Auto</v>
          </cell>
          <cell r="K628" t="str">
            <v>202209 Auto Deduct</v>
          </cell>
          <cell r="L628">
            <v>-210820</v>
          </cell>
          <cell r="M628">
            <v>-16866</v>
          </cell>
          <cell r="N628">
            <v>-227686</v>
          </cell>
          <cell r="O628" t="str">
            <v>20221010</v>
          </cell>
          <cell r="P628" t="str">
            <v>NCC sẽ xuất hóa đơn bổ sung</v>
          </cell>
          <cell r="Q628">
            <v>0</v>
          </cell>
        </row>
        <row r="629">
          <cell r="I629">
            <v>34391</v>
          </cell>
          <cell r="J629" t="str">
            <v/>
          </cell>
          <cell r="K629" t="str">
            <v/>
          </cell>
          <cell r="L629">
            <v>1861015</v>
          </cell>
          <cell r="M629">
            <v>148881</v>
          </cell>
          <cell r="N629">
            <v>2009896</v>
          </cell>
          <cell r="O629" t="str">
            <v>20221010</v>
          </cell>
          <cell r="Q629">
            <v>2009896</v>
          </cell>
        </row>
        <row r="630">
          <cell r="I630">
            <v>36386</v>
          </cell>
          <cell r="J630" t="str">
            <v/>
          </cell>
          <cell r="K630" t="str">
            <v/>
          </cell>
          <cell r="L630">
            <v>1868721</v>
          </cell>
          <cell r="M630">
            <v>149498</v>
          </cell>
          <cell r="N630">
            <v>2018219</v>
          </cell>
          <cell r="O630" t="str">
            <v>20221031</v>
          </cell>
          <cell r="Q630">
            <v>2018219</v>
          </cell>
        </row>
        <row r="631">
          <cell r="I631">
            <v>31559</v>
          </cell>
          <cell r="J631" t="str">
            <v/>
          </cell>
          <cell r="K631" t="str">
            <v/>
          </cell>
          <cell r="L631">
            <v>777406</v>
          </cell>
          <cell r="M631">
            <v>62192</v>
          </cell>
          <cell r="N631">
            <v>839598</v>
          </cell>
          <cell r="O631" t="str">
            <v>20221010</v>
          </cell>
          <cell r="Q631">
            <v>839598</v>
          </cell>
        </row>
        <row r="632">
          <cell r="I632">
            <v>36387</v>
          </cell>
          <cell r="J632" t="str">
            <v/>
          </cell>
          <cell r="K632" t="str">
            <v/>
          </cell>
          <cell r="L632">
            <v>1110580</v>
          </cell>
          <cell r="M632">
            <v>88846</v>
          </cell>
          <cell r="N632">
            <v>1199426</v>
          </cell>
          <cell r="O632" t="str">
            <v>20221031</v>
          </cell>
          <cell r="Q632">
            <v>1199426</v>
          </cell>
        </row>
        <row r="633">
          <cell r="I633">
            <v>3549</v>
          </cell>
          <cell r="J633" t="str">
            <v>Advertising services fee - Auto</v>
          </cell>
          <cell r="K633" t="str">
            <v>202209 Auto Deduct</v>
          </cell>
          <cell r="L633">
            <v>-57496</v>
          </cell>
          <cell r="M633">
            <v>-4600</v>
          </cell>
          <cell r="N633">
            <v>-62096</v>
          </cell>
          <cell r="O633" t="str">
            <v>20221010</v>
          </cell>
          <cell r="P633">
            <v>3549</v>
          </cell>
          <cell r="Q633">
            <v>-269082</v>
          </cell>
        </row>
        <row r="634">
          <cell r="I634">
            <v>31558</v>
          </cell>
          <cell r="J634" t="str">
            <v/>
          </cell>
          <cell r="K634" t="str">
            <v/>
          </cell>
          <cell r="L634">
            <v>1091315</v>
          </cell>
          <cell r="M634">
            <v>87305</v>
          </cell>
          <cell r="N634">
            <v>1178620</v>
          </cell>
          <cell r="O634" t="str">
            <v>20221010</v>
          </cell>
          <cell r="Q634">
            <v>1178620</v>
          </cell>
        </row>
        <row r="635">
          <cell r="I635">
            <v>3549</v>
          </cell>
          <cell r="J635" t="str">
            <v>Sale services fee - Auto</v>
          </cell>
          <cell r="K635" t="str">
            <v>202209 Auto Deduct</v>
          </cell>
          <cell r="L635">
            <v>-191654</v>
          </cell>
          <cell r="M635">
            <v>-15332</v>
          </cell>
          <cell r="N635">
            <v>-206986</v>
          </cell>
          <cell r="O635" t="str">
            <v>20221010</v>
          </cell>
          <cell r="P635">
            <v>3549</v>
          </cell>
          <cell r="Q635">
            <v>-269082</v>
          </cell>
        </row>
        <row r="636">
          <cell r="I636">
            <v>3561</v>
          </cell>
          <cell r="J636" t="str">
            <v>Distribution Cost -Manual(8%)</v>
          </cell>
          <cell r="K636" t="str">
            <v>PHI VAN CHUYEN THANG 08.2022 - HANG LANH</v>
          </cell>
          <cell r="L636">
            <v>-280740</v>
          </cell>
          <cell r="M636">
            <v>-22459</v>
          </cell>
          <cell r="N636">
            <v>-303199</v>
          </cell>
          <cell r="O636" t="str">
            <v>20221010</v>
          </cell>
          <cell r="P636" t="str">
            <v>đã nhận hóa đơn 3561</v>
          </cell>
          <cell r="Q636">
            <v>-2031901</v>
          </cell>
        </row>
        <row r="637">
          <cell r="I637">
            <v>38189</v>
          </cell>
          <cell r="J637" t="str">
            <v/>
          </cell>
          <cell r="K637" t="str">
            <v/>
          </cell>
          <cell r="L637">
            <v>2143644</v>
          </cell>
          <cell r="M637">
            <v>171492</v>
          </cell>
          <cell r="N637">
            <v>2315136</v>
          </cell>
          <cell r="O637" t="str">
            <v>20221031</v>
          </cell>
          <cell r="Q637">
            <v>2315136</v>
          </cell>
        </row>
        <row r="638">
          <cell r="J638" t="str">
            <v>Sale services fee - Auto</v>
          </cell>
          <cell r="K638" t="str">
            <v>202209 Auto Deduct</v>
          </cell>
          <cell r="L638">
            <v>-107182</v>
          </cell>
          <cell r="M638">
            <v>-8575</v>
          </cell>
          <cell r="N638">
            <v>-115757</v>
          </cell>
          <cell r="O638" t="str">
            <v>20221010</v>
          </cell>
          <cell r="P638" t="str">
            <v>chưa nhận hóa đơn</v>
          </cell>
          <cell r="Q638">
            <v>0</v>
          </cell>
        </row>
        <row r="639">
          <cell r="I639">
            <v>34403</v>
          </cell>
          <cell r="J639" t="str">
            <v/>
          </cell>
          <cell r="K639" t="str">
            <v/>
          </cell>
          <cell r="L639">
            <v>2143644</v>
          </cell>
          <cell r="M639">
            <v>171492</v>
          </cell>
          <cell r="N639">
            <v>2315136</v>
          </cell>
          <cell r="O639" t="str">
            <v>20221010</v>
          </cell>
          <cell r="Q639">
            <v>2315136</v>
          </cell>
        </row>
        <row r="640">
          <cell r="J640" t="str">
            <v>Basic discount - Manual(8%)</v>
          </cell>
          <cell r="K640" t="str">
            <v>TRUY THU CHIET KHAU CO BAN  T02.2022  - D.SO: 2,262,710 x 0.5%</v>
          </cell>
          <cell r="L640">
            <v>-11314</v>
          </cell>
          <cell r="M640">
            <v>-905</v>
          </cell>
          <cell r="N640">
            <v>-12219</v>
          </cell>
          <cell r="O640" t="str">
            <v>20221010</v>
          </cell>
          <cell r="P640" t="str">
            <v>NCC sẽ xuất hóa đơn bổ sung</v>
          </cell>
          <cell r="Q640">
            <v>0</v>
          </cell>
        </row>
        <row r="641">
          <cell r="J641" t="str">
            <v>Basic discount - Manual(8%)</v>
          </cell>
          <cell r="K641" t="str">
            <v>TRUY THU CHIET KHAU CO BAN  T03.2022  - D.SO: 2,262,710 x 0.5%</v>
          </cell>
          <cell r="L641">
            <v>-11314</v>
          </cell>
          <cell r="M641">
            <v>-905</v>
          </cell>
          <cell r="N641">
            <v>-12219</v>
          </cell>
          <cell r="O641" t="str">
            <v>20221010</v>
          </cell>
          <cell r="P641" t="str">
            <v>NCC sẽ xuất hóa đơn bổ sung</v>
          </cell>
          <cell r="Q641">
            <v>0</v>
          </cell>
        </row>
        <row r="642">
          <cell r="J642" t="str">
            <v>Basic discount - Manual(8%)</v>
          </cell>
          <cell r="K642" t="str">
            <v>TRUY THU CHIET KHAU CO BAN  T04.2022  - D.SO: 5,555,270 x 0.5%</v>
          </cell>
          <cell r="L642">
            <v>-27776</v>
          </cell>
          <cell r="M642">
            <v>-2222</v>
          </cell>
          <cell r="N642">
            <v>-29998</v>
          </cell>
          <cell r="O642" t="str">
            <v>20221010</v>
          </cell>
          <cell r="P642" t="str">
            <v>NCC sẽ xuất hóa đơn bổ sung</v>
          </cell>
          <cell r="Q642">
            <v>0</v>
          </cell>
        </row>
        <row r="643">
          <cell r="J643" t="str">
            <v>Basic discount - Manual(10%)</v>
          </cell>
          <cell r="K643" t="str">
            <v>TRUY THU CHIET KHAU CO BAN  T01.2022  - D.SO: 2,262,710 x 0.5%</v>
          </cell>
          <cell r="L643">
            <v>-11314</v>
          </cell>
          <cell r="M643">
            <v>-1131</v>
          </cell>
          <cell r="N643">
            <v>-12445</v>
          </cell>
          <cell r="O643" t="str">
            <v>20221010</v>
          </cell>
          <cell r="P643" t="str">
            <v>NCC sẽ xuất hóa đơn bổ sung</v>
          </cell>
          <cell r="Q643">
            <v>0</v>
          </cell>
        </row>
        <row r="644">
          <cell r="J644" t="str">
            <v>Basic discount - Auto</v>
          </cell>
          <cell r="K644" t="str">
            <v>202209 Auto Deduct</v>
          </cell>
          <cell r="L644">
            <v>-117900</v>
          </cell>
          <cell r="M644">
            <v>-9432</v>
          </cell>
          <cell r="N644">
            <v>-127332</v>
          </cell>
          <cell r="O644" t="str">
            <v>20221010</v>
          </cell>
          <cell r="P644" t="str">
            <v>NCC sẽ xuất hóa đơn bổ sung</v>
          </cell>
          <cell r="Q644">
            <v>0</v>
          </cell>
        </row>
        <row r="645">
          <cell r="J645" t="str">
            <v>Advertising services fee - Auto</v>
          </cell>
          <cell r="K645" t="str">
            <v>202209 Auto Deduct</v>
          </cell>
          <cell r="L645">
            <v>-32155</v>
          </cell>
          <cell r="M645">
            <v>-2572</v>
          </cell>
          <cell r="N645">
            <v>-34727</v>
          </cell>
          <cell r="O645" t="str">
            <v>20221010</v>
          </cell>
          <cell r="P645" t="str">
            <v>chưa nhận hóa đơn</v>
          </cell>
          <cell r="Q645">
            <v>0</v>
          </cell>
        </row>
        <row r="646">
          <cell r="I646">
            <v>36468</v>
          </cell>
          <cell r="J646" t="str">
            <v/>
          </cell>
          <cell r="K646" t="str">
            <v/>
          </cell>
          <cell r="L646">
            <v>1071594</v>
          </cell>
          <cell r="M646">
            <v>85728</v>
          </cell>
          <cell r="N646">
            <v>1157322</v>
          </cell>
          <cell r="O646" t="str">
            <v>20221010</v>
          </cell>
          <cell r="Q646">
            <v>1157322</v>
          </cell>
        </row>
        <row r="647">
          <cell r="J647" t="str">
            <v>Basic discount - Manual(8%)</v>
          </cell>
          <cell r="K647" t="str">
            <v>TRUY THU CHIET KHAU CO BAN  T04.2022  - D.SO: 2,776,450 x 0.5%</v>
          </cell>
          <cell r="L647">
            <v>-13882</v>
          </cell>
          <cell r="M647">
            <v>-1111</v>
          </cell>
          <cell r="N647">
            <v>-14993</v>
          </cell>
          <cell r="O647" t="str">
            <v>20221010</v>
          </cell>
          <cell r="P647" t="str">
            <v>NCC sẽ xuất hóa đơn bổ sung</v>
          </cell>
          <cell r="Q647">
            <v>0</v>
          </cell>
        </row>
        <row r="648">
          <cell r="I648">
            <v>40130</v>
          </cell>
          <cell r="J648" t="str">
            <v/>
          </cell>
          <cell r="K648" t="str">
            <v/>
          </cell>
          <cell r="L648">
            <v>555290</v>
          </cell>
          <cell r="M648">
            <v>44423</v>
          </cell>
          <cell r="N648">
            <v>599713</v>
          </cell>
          <cell r="O648" t="str">
            <v>20221031</v>
          </cell>
          <cell r="Q648">
            <v>599713</v>
          </cell>
        </row>
        <row r="649">
          <cell r="J649" t="str">
            <v>Basic discount - Manual(10%)</v>
          </cell>
          <cell r="K649" t="str">
            <v>TRUY THU CHIET KHAU CO BAN  T01.2022  - D.SO: 6,247,005 x 0.5%</v>
          </cell>
          <cell r="L649">
            <v>-31235</v>
          </cell>
          <cell r="M649">
            <v>-3124</v>
          </cell>
          <cell r="N649">
            <v>-34359</v>
          </cell>
          <cell r="O649" t="str">
            <v>20221010</v>
          </cell>
          <cell r="P649" t="str">
            <v>NCC sẽ xuất hóa đơn bổ sung</v>
          </cell>
          <cell r="Q649">
            <v>0</v>
          </cell>
        </row>
        <row r="650">
          <cell r="I650">
            <v>36421</v>
          </cell>
          <cell r="J650" t="str">
            <v/>
          </cell>
          <cell r="K650" t="str">
            <v/>
          </cell>
          <cell r="L650">
            <v>1110580</v>
          </cell>
          <cell r="M650">
            <v>88846</v>
          </cell>
          <cell r="N650">
            <v>1199426</v>
          </cell>
          <cell r="O650" t="str">
            <v>20221031</v>
          </cell>
          <cell r="Q650">
            <v>1199426</v>
          </cell>
        </row>
        <row r="651">
          <cell r="J651" t="str">
            <v>Basic discount - Auto</v>
          </cell>
          <cell r="K651" t="str">
            <v>202209 Auto Deduct</v>
          </cell>
          <cell r="L651">
            <v>-91623</v>
          </cell>
          <cell r="M651">
            <v>-7330</v>
          </cell>
          <cell r="N651">
            <v>-98953</v>
          </cell>
          <cell r="O651" t="str">
            <v>20221010</v>
          </cell>
          <cell r="P651" t="str">
            <v>NCC sẽ xuất hóa đơn bổ sung</v>
          </cell>
          <cell r="Q651">
            <v>0</v>
          </cell>
        </row>
        <row r="652">
          <cell r="J652" t="str">
            <v>Advertising services fee - Auto</v>
          </cell>
          <cell r="K652" t="str">
            <v>202209 Auto Deduct</v>
          </cell>
          <cell r="L652">
            <v>-24988</v>
          </cell>
          <cell r="M652">
            <v>-1999</v>
          </cell>
          <cell r="N652">
            <v>-26987</v>
          </cell>
          <cell r="O652" t="str">
            <v>20221010</v>
          </cell>
          <cell r="P652" t="str">
            <v>chưa nhận hóa đơn</v>
          </cell>
          <cell r="Q652">
            <v>0</v>
          </cell>
        </row>
        <row r="653">
          <cell r="I653">
            <v>34976</v>
          </cell>
          <cell r="J653" t="str">
            <v/>
          </cell>
          <cell r="K653" t="str">
            <v/>
          </cell>
          <cell r="L653">
            <v>1110580</v>
          </cell>
          <cell r="M653">
            <v>88846</v>
          </cell>
          <cell r="N653">
            <v>1199426</v>
          </cell>
          <cell r="O653" t="str">
            <v>20221010</v>
          </cell>
          <cell r="Q653">
            <v>1199426</v>
          </cell>
        </row>
        <row r="654">
          <cell r="J654" t="str">
            <v>Sale services fee - Auto</v>
          </cell>
          <cell r="K654" t="str">
            <v>202209 Auto Deduct</v>
          </cell>
          <cell r="L654">
            <v>-83294</v>
          </cell>
          <cell r="M654">
            <v>-6664</v>
          </cell>
          <cell r="N654">
            <v>-89958</v>
          </cell>
          <cell r="O654" t="str">
            <v>20221010</v>
          </cell>
          <cell r="P654" t="str">
            <v>chưa nhận hóa đơn</v>
          </cell>
          <cell r="Q654">
            <v>0</v>
          </cell>
        </row>
        <row r="655">
          <cell r="J655" t="str">
            <v>Basic discount - Manual(8%)</v>
          </cell>
          <cell r="K655" t="str">
            <v>TRUY THU CHIET KHAU CO BAN  T03.2022  - D.SO: 2,776,450 x 0.5%</v>
          </cell>
          <cell r="L655">
            <v>-13882</v>
          </cell>
          <cell r="M655">
            <v>-1111</v>
          </cell>
          <cell r="N655">
            <v>-14993</v>
          </cell>
          <cell r="O655" t="str">
            <v>20221010</v>
          </cell>
          <cell r="P655" t="str">
            <v>NCC sẽ xuất hóa đơn bổ sung</v>
          </cell>
          <cell r="Q655">
            <v>0</v>
          </cell>
        </row>
        <row r="656">
          <cell r="J656" t="str">
            <v>Basic discount - Manual(8%)</v>
          </cell>
          <cell r="K656" t="str">
            <v>TRUY THU CHIET KHAU CO BAN  T02.2022  - D.SO: 1,665,870 x 0.5%</v>
          </cell>
          <cell r="L656">
            <v>-8329</v>
          </cell>
          <cell r="M656">
            <v>-666</v>
          </cell>
          <cell r="N656">
            <v>-8995</v>
          </cell>
          <cell r="O656" t="str">
            <v>20221010</v>
          </cell>
          <cell r="P656" t="str">
            <v>NCC sẽ xuất hóa đơn bổ sung</v>
          </cell>
          <cell r="Q656">
            <v>0</v>
          </cell>
        </row>
        <row r="657">
          <cell r="J657" t="str">
            <v>Basic discount - Manual(8%)</v>
          </cell>
          <cell r="K657" t="str">
            <v>TRUY THU CHIET KHAU CO BAN  T03.2022  - D.SO: 9,267,210 x 0.5%</v>
          </cell>
          <cell r="L657">
            <v>-46336</v>
          </cell>
          <cell r="M657">
            <v>-3707</v>
          </cell>
          <cell r="N657">
            <v>-50043</v>
          </cell>
          <cell r="O657" t="str">
            <v>20221010</v>
          </cell>
          <cell r="P657" t="str">
            <v>NCC sẽ xuất hóa đơn bổ sung</v>
          </cell>
          <cell r="Q657">
            <v>0</v>
          </cell>
        </row>
        <row r="658">
          <cell r="I658">
            <v>40111</v>
          </cell>
          <cell r="J658" t="str">
            <v/>
          </cell>
          <cell r="K658" t="str">
            <v/>
          </cell>
          <cell r="L658">
            <v>2221160</v>
          </cell>
          <cell r="M658">
            <v>177693</v>
          </cell>
          <cell r="N658">
            <v>2398853</v>
          </cell>
          <cell r="O658" t="str">
            <v>20221031</v>
          </cell>
          <cell r="Q658">
            <v>2398853</v>
          </cell>
        </row>
        <row r="659">
          <cell r="I659">
            <v>34151</v>
          </cell>
          <cell r="J659" t="str">
            <v/>
          </cell>
          <cell r="K659" t="str">
            <v/>
          </cell>
          <cell r="L659">
            <v>3809514</v>
          </cell>
          <cell r="M659">
            <v>304761</v>
          </cell>
          <cell r="N659">
            <v>4114275</v>
          </cell>
          <cell r="O659" t="str">
            <v>20221010</v>
          </cell>
          <cell r="Q659">
            <v>4114275</v>
          </cell>
        </row>
        <row r="660">
          <cell r="J660" t="str">
            <v>Basic discount - Manual(8%)</v>
          </cell>
          <cell r="K660" t="str">
            <v>TRUY THU CHIET KHAU CO BAN  T02.2022  - D.SO: 3,216,150 x 0.5%</v>
          </cell>
          <cell r="L660">
            <v>-16081</v>
          </cell>
          <cell r="M660">
            <v>-1286</v>
          </cell>
          <cell r="N660">
            <v>-17367</v>
          </cell>
          <cell r="O660" t="str">
            <v>20221010</v>
          </cell>
          <cell r="P660" t="str">
            <v>NCC sẽ xuất hóa đơn bổ sung</v>
          </cell>
          <cell r="Q660">
            <v>0</v>
          </cell>
        </row>
        <row r="661">
          <cell r="J661" t="str">
            <v>Basic discount - Manual(8%)</v>
          </cell>
          <cell r="K661" t="str">
            <v>TRUY THU CHIET KHAU CO BAN  T04.2022  - D.SO: 17,492,340 x 0.5%</v>
          </cell>
          <cell r="L661">
            <v>-87462</v>
          </cell>
          <cell r="M661">
            <v>-6997</v>
          </cell>
          <cell r="N661">
            <v>-94459</v>
          </cell>
          <cell r="O661" t="str">
            <v>20221010</v>
          </cell>
          <cell r="P661" t="str">
            <v>NCC sẽ xuất hóa đơn bổ sung</v>
          </cell>
          <cell r="Q661">
            <v>0</v>
          </cell>
        </row>
        <row r="662">
          <cell r="J662" t="str">
            <v>Basic discount - Manual(10%)</v>
          </cell>
          <cell r="K662" t="str">
            <v>TRUY THU CHIET KHAU CO BAN  T01.2022  - D.SO: 10,720,500 x 0.5%</v>
          </cell>
          <cell r="L662">
            <v>-53603</v>
          </cell>
          <cell r="M662">
            <v>-5360</v>
          </cell>
          <cell r="N662">
            <v>-58963</v>
          </cell>
          <cell r="O662" t="str">
            <v>20221010</v>
          </cell>
          <cell r="P662" t="str">
            <v>NCC sẽ xuất hóa đơn bổ sung</v>
          </cell>
          <cell r="Q662">
            <v>0</v>
          </cell>
        </row>
        <row r="663">
          <cell r="J663" t="str">
            <v>Basic discount - Auto</v>
          </cell>
          <cell r="K663" t="str">
            <v>202209 Auto Deduct</v>
          </cell>
          <cell r="L663">
            <v>-490940</v>
          </cell>
          <cell r="M663">
            <v>-39275</v>
          </cell>
          <cell r="N663">
            <v>-530215</v>
          </cell>
          <cell r="O663" t="str">
            <v>20221010</v>
          </cell>
          <cell r="P663" t="str">
            <v>NCC sẽ xuất hóa đơn bổ sung</v>
          </cell>
          <cell r="Q663">
            <v>0</v>
          </cell>
        </row>
        <row r="664">
          <cell r="J664" t="str">
            <v>Advertising services fee - Auto</v>
          </cell>
          <cell r="K664" t="str">
            <v>202209 Auto Deduct</v>
          </cell>
          <cell r="L664">
            <v>-133893</v>
          </cell>
          <cell r="M664">
            <v>-10711</v>
          </cell>
          <cell r="N664">
            <v>-144604</v>
          </cell>
          <cell r="O664" t="str">
            <v>20221010</v>
          </cell>
          <cell r="P664" t="str">
            <v>chưa nhận hóa đơn</v>
          </cell>
          <cell r="Q664">
            <v>0</v>
          </cell>
        </row>
        <row r="665">
          <cell r="I665">
            <v>36445</v>
          </cell>
          <cell r="J665" t="str">
            <v/>
          </cell>
          <cell r="K665" t="str">
            <v/>
          </cell>
          <cell r="L665">
            <v>6549235</v>
          </cell>
          <cell r="M665">
            <v>523939</v>
          </cell>
          <cell r="N665">
            <v>7073174</v>
          </cell>
          <cell r="O665" t="str">
            <v>20221010</v>
          </cell>
          <cell r="Q665">
            <v>7073174</v>
          </cell>
        </row>
        <row r="666">
          <cell r="J666" t="str">
            <v>Sale services fee - Auto</v>
          </cell>
          <cell r="K666" t="str">
            <v>202209 Auto Deduct</v>
          </cell>
          <cell r="L666">
            <v>-446310</v>
          </cell>
          <cell r="M666">
            <v>-35705</v>
          </cell>
          <cell r="N666">
            <v>-482015</v>
          </cell>
          <cell r="O666" t="str">
            <v>20221010</v>
          </cell>
          <cell r="P666" t="str">
            <v>chưa nhận hóa đơn</v>
          </cell>
          <cell r="Q666">
            <v>0</v>
          </cell>
        </row>
        <row r="667">
          <cell r="I667">
            <v>36322</v>
          </cell>
          <cell r="J667" t="str">
            <v/>
          </cell>
          <cell r="K667" t="str">
            <v/>
          </cell>
          <cell r="L667">
            <v>2738592</v>
          </cell>
          <cell r="M667">
            <v>219087</v>
          </cell>
          <cell r="N667">
            <v>2957679</v>
          </cell>
          <cell r="O667" t="str">
            <v>20221010</v>
          </cell>
          <cell r="Q667">
            <v>2957679</v>
          </cell>
        </row>
        <row r="668">
          <cell r="I668">
            <v>45914</v>
          </cell>
          <cell r="J668" t="str">
            <v/>
          </cell>
          <cell r="K668" t="str">
            <v/>
          </cell>
          <cell r="L668">
            <v>5555920</v>
          </cell>
          <cell r="M668">
            <v>444474</v>
          </cell>
          <cell r="N668">
            <v>6000394</v>
          </cell>
          <cell r="O668" t="str">
            <v>20221129</v>
          </cell>
          <cell r="Q668">
            <v>6000394</v>
          </cell>
        </row>
        <row r="669">
          <cell r="I669">
            <v>42466</v>
          </cell>
          <cell r="J669" t="str">
            <v/>
          </cell>
          <cell r="K669" t="str">
            <v/>
          </cell>
          <cell r="L669">
            <v>3331740</v>
          </cell>
          <cell r="M669">
            <v>266539</v>
          </cell>
          <cell r="N669">
            <v>3598279</v>
          </cell>
          <cell r="O669" t="str">
            <v>20221110</v>
          </cell>
          <cell r="Q669">
            <v>3598279</v>
          </cell>
        </row>
        <row r="670">
          <cell r="I670">
            <v>42343</v>
          </cell>
          <cell r="J670" t="str">
            <v/>
          </cell>
          <cell r="K670" t="str">
            <v/>
          </cell>
          <cell r="L670">
            <v>4602480</v>
          </cell>
          <cell r="M670">
            <v>368198</v>
          </cell>
          <cell r="N670">
            <v>4970678</v>
          </cell>
          <cell r="O670" t="str">
            <v>20221110</v>
          </cell>
          <cell r="Q670">
            <v>4970678</v>
          </cell>
        </row>
        <row r="671">
          <cell r="J671" t="str">
            <v>Basic discount - Auto</v>
          </cell>
          <cell r="K671" t="str">
            <v>202210 Auto Deduct</v>
          </cell>
          <cell r="L671">
            <v>-420559</v>
          </cell>
          <cell r="M671">
            <v>-33645</v>
          </cell>
          <cell r="N671">
            <v>-454204</v>
          </cell>
          <cell r="O671" t="str">
            <v>20221110</v>
          </cell>
          <cell r="P671" t="str">
            <v>NCC sẽ xuất hóa đơn bổ sung</v>
          </cell>
          <cell r="Q671">
            <v>0</v>
          </cell>
        </row>
        <row r="672">
          <cell r="I672">
            <v>3099</v>
          </cell>
          <cell r="J672" t="str">
            <v>Sale services fee - Auto</v>
          </cell>
          <cell r="K672" t="str">
            <v>202210 Auto Deduct</v>
          </cell>
          <cell r="L672">
            <v>-382326</v>
          </cell>
          <cell r="M672">
            <v>-30586</v>
          </cell>
          <cell r="N672">
            <v>-412912</v>
          </cell>
          <cell r="O672" t="str">
            <v>20221110</v>
          </cell>
          <cell r="P672">
            <v>3099</v>
          </cell>
          <cell r="Q672">
            <v>-536786</v>
          </cell>
        </row>
        <row r="673">
          <cell r="I673">
            <v>4178</v>
          </cell>
          <cell r="J673" t="str">
            <v>Distribution Cost -Manual(8%)</v>
          </cell>
          <cell r="K673" t="str">
            <v>PHI VAN CHUYEN THANG 09.2022 - HANG LANH</v>
          </cell>
          <cell r="L673">
            <v>-250000</v>
          </cell>
          <cell r="M673">
            <v>-20000</v>
          </cell>
          <cell r="N673">
            <v>-270000</v>
          </cell>
          <cell r="O673" t="str">
            <v>20221110</v>
          </cell>
          <cell r="P673" t="str">
            <v>đã nhận hóa đơn 4178</v>
          </cell>
          <cell r="Q673">
            <v>-1041390</v>
          </cell>
        </row>
        <row r="674">
          <cell r="I674">
            <v>2321</v>
          </cell>
          <cell r="J674" t="str">
            <v>221114-01016-1-0064</v>
          </cell>
          <cell r="K674" t="str">
            <v>Hang tra lai</v>
          </cell>
          <cell r="L674">
            <v>-2094752</v>
          </cell>
          <cell r="M674">
            <v>-167580</v>
          </cell>
          <cell r="N674">
            <v>-2262332</v>
          </cell>
          <cell r="O674" t="str">
            <v>20221129</v>
          </cell>
          <cell r="P674">
            <v>2321</v>
          </cell>
          <cell r="Q674">
            <v>-2262332</v>
          </cell>
        </row>
        <row r="675">
          <cell r="I675">
            <v>3099</v>
          </cell>
          <cell r="J675" t="str">
            <v>Advertising services fee - Auto</v>
          </cell>
          <cell r="K675" t="str">
            <v>202210 Auto Deduct</v>
          </cell>
          <cell r="L675">
            <v>-114698</v>
          </cell>
          <cell r="M675">
            <v>-9176</v>
          </cell>
          <cell r="N675">
            <v>-123874</v>
          </cell>
          <cell r="O675" t="str">
            <v>20221110</v>
          </cell>
          <cell r="P675">
            <v>3099</v>
          </cell>
          <cell r="Q675">
            <v>-536786</v>
          </cell>
        </row>
        <row r="676">
          <cell r="I676">
            <v>44315</v>
          </cell>
          <cell r="J676" t="str">
            <v/>
          </cell>
          <cell r="K676" t="str">
            <v/>
          </cell>
          <cell r="L676">
            <v>2739430</v>
          </cell>
          <cell r="M676">
            <v>219154</v>
          </cell>
          <cell r="N676">
            <v>2958584</v>
          </cell>
          <cell r="O676" t="str">
            <v>20221110</v>
          </cell>
          <cell r="Q676">
            <v>2958584</v>
          </cell>
        </row>
        <row r="677">
          <cell r="J677" t="str">
            <v>Sale services fee - Auto</v>
          </cell>
          <cell r="K677" t="str">
            <v>202210 Auto Deduct</v>
          </cell>
          <cell r="L677">
            <v>-339407</v>
          </cell>
          <cell r="M677">
            <v>-27153</v>
          </cell>
          <cell r="N677">
            <v>-366560</v>
          </cell>
          <cell r="O677" t="str">
            <v>20221110</v>
          </cell>
          <cell r="P677" t="str">
            <v>chưa nhận hóa đơn</v>
          </cell>
          <cell r="Q677">
            <v>0</v>
          </cell>
        </row>
        <row r="678">
          <cell r="I678">
            <v>4178</v>
          </cell>
          <cell r="J678" t="str">
            <v>Distribution Cost -Manual(8%)</v>
          </cell>
          <cell r="K678" t="str">
            <v>PHI VAN CHUYEN THANG 09.2022 - HANG LANH</v>
          </cell>
          <cell r="L678">
            <v>-248100</v>
          </cell>
          <cell r="M678">
            <v>-19848</v>
          </cell>
          <cell r="N678">
            <v>-267948</v>
          </cell>
          <cell r="O678" t="str">
            <v>20221110</v>
          </cell>
          <cell r="P678" t="str">
            <v>đã nhận hóa đơn 4178</v>
          </cell>
          <cell r="Q678">
            <v>-1041390</v>
          </cell>
        </row>
        <row r="679">
          <cell r="J679" t="str">
            <v>Basic discount - Auto</v>
          </cell>
          <cell r="K679" t="str">
            <v>202210 Auto Deduct</v>
          </cell>
          <cell r="L679">
            <v>-373347</v>
          </cell>
          <cell r="M679">
            <v>-29868</v>
          </cell>
          <cell r="N679">
            <v>-403215</v>
          </cell>
          <cell r="O679" t="str">
            <v>20221110</v>
          </cell>
          <cell r="P679" t="str">
            <v>NCC sẽ xuất hóa đơn bổ sung</v>
          </cell>
          <cell r="Q679">
            <v>0</v>
          </cell>
        </row>
        <row r="680">
          <cell r="J680" t="str">
            <v>Advertising services fee - Auto</v>
          </cell>
          <cell r="K680" t="str">
            <v>202210 Auto Deduct</v>
          </cell>
          <cell r="L680">
            <v>-101822</v>
          </cell>
          <cell r="M680">
            <v>-8146</v>
          </cell>
          <cell r="N680">
            <v>-109968</v>
          </cell>
          <cell r="O680" t="str">
            <v>20221110</v>
          </cell>
          <cell r="P680" t="str">
            <v>chưa nhận hóa đơn</v>
          </cell>
          <cell r="Q680">
            <v>0</v>
          </cell>
        </row>
        <row r="681">
          <cell r="I681">
            <v>45776</v>
          </cell>
          <cell r="J681" t="str">
            <v/>
          </cell>
          <cell r="K681" t="str">
            <v/>
          </cell>
          <cell r="L681">
            <v>3930090</v>
          </cell>
          <cell r="M681">
            <v>314407</v>
          </cell>
          <cell r="N681">
            <v>4244497</v>
          </cell>
          <cell r="O681" t="str">
            <v>20221129</v>
          </cell>
          <cell r="Q681">
            <v>4244497</v>
          </cell>
        </row>
        <row r="682">
          <cell r="I682">
            <v>44141</v>
          </cell>
          <cell r="J682" t="str">
            <v/>
          </cell>
          <cell r="K682" t="str">
            <v/>
          </cell>
          <cell r="L682">
            <v>2182630</v>
          </cell>
          <cell r="M682">
            <v>174610</v>
          </cell>
          <cell r="N682">
            <v>2357240</v>
          </cell>
          <cell r="O682" t="str">
            <v>20221110</v>
          </cell>
          <cell r="Q682">
            <v>2357240</v>
          </cell>
        </row>
        <row r="683">
          <cell r="I683">
            <v>47039</v>
          </cell>
          <cell r="J683" t="str">
            <v/>
          </cell>
          <cell r="K683" t="str">
            <v/>
          </cell>
          <cell r="L683">
            <v>2301240</v>
          </cell>
          <cell r="M683">
            <v>184099</v>
          </cell>
          <cell r="N683">
            <v>2485339</v>
          </cell>
          <cell r="O683" t="str">
            <v>20221129</v>
          </cell>
          <cell r="Q683">
            <v>2485339</v>
          </cell>
        </row>
        <row r="684">
          <cell r="I684">
            <v>42382</v>
          </cell>
          <cell r="J684" t="str">
            <v/>
          </cell>
          <cell r="K684" t="str">
            <v/>
          </cell>
          <cell r="L684">
            <v>2301240</v>
          </cell>
          <cell r="M684">
            <v>184099</v>
          </cell>
          <cell r="N684">
            <v>2485339</v>
          </cell>
          <cell r="O684" t="str">
            <v>20221110</v>
          </cell>
          <cell r="Q684">
            <v>2485339</v>
          </cell>
        </row>
        <row r="685">
          <cell r="I685">
            <v>46913</v>
          </cell>
          <cell r="J685" t="str">
            <v/>
          </cell>
          <cell r="K685" t="str">
            <v/>
          </cell>
          <cell r="L685">
            <v>3334760</v>
          </cell>
          <cell r="M685">
            <v>266781</v>
          </cell>
          <cell r="N685">
            <v>3601541</v>
          </cell>
          <cell r="O685" t="str">
            <v>20221129</v>
          </cell>
          <cell r="Q685">
            <v>3601541</v>
          </cell>
        </row>
        <row r="686">
          <cell r="I686">
            <v>45855</v>
          </cell>
          <cell r="J686" t="str">
            <v/>
          </cell>
          <cell r="K686" t="str">
            <v/>
          </cell>
          <cell r="L686">
            <v>3411820</v>
          </cell>
          <cell r="M686">
            <v>272946</v>
          </cell>
          <cell r="N686">
            <v>3684766</v>
          </cell>
          <cell r="O686" t="str">
            <v>20221129</v>
          </cell>
          <cell r="Q686">
            <v>3684766</v>
          </cell>
        </row>
        <row r="687">
          <cell r="J687" t="str">
            <v>Basic discount - Auto</v>
          </cell>
          <cell r="K687" t="str">
            <v>202210 Auto Deduct</v>
          </cell>
          <cell r="L687">
            <v>-870811</v>
          </cell>
          <cell r="M687">
            <v>-69665</v>
          </cell>
          <cell r="N687">
            <v>-940476</v>
          </cell>
          <cell r="O687" t="str">
            <v>20221110</v>
          </cell>
          <cell r="P687" t="str">
            <v>NCC sẽ xuất hóa đơn bổ sung</v>
          </cell>
          <cell r="Q687">
            <v>0</v>
          </cell>
        </row>
        <row r="688">
          <cell r="J688" t="str">
            <v>Sale services fee - Auto</v>
          </cell>
          <cell r="K688" t="str">
            <v>202210 Auto Deduct</v>
          </cell>
          <cell r="L688">
            <v>-791647</v>
          </cell>
          <cell r="M688">
            <v>-63332</v>
          </cell>
          <cell r="N688">
            <v>-854979</v>
          </cell>
          <cell r="O688" t="str">
            <v>20221110</v>
          </cell>
          <cell r="P688" t="str">
            <v>chưa nhận hóa đơn</v>
          </cell>
          <cell r="Q688">
            <v>0</v>
          </cell>
        </row>
        <row r="689">
          <cell r="J689" t="str">
            <v>Advertising services fee - Auto</v>
          </cell>
          <cell r="K689" t="str">
            <v>202210 Auto Deduct</v>
          </cell>
          <cell r="L689">
            <v>-237494</v>
          </cell>
          <cell r="M689">
            <v>-19000</v>
          </cell>
          <cell r="N689">
            <v>-256494</v>
          </cell>
          <cell r="O689" t="str">
            <v>20221110</v>
          </cell>
          <cell r="P689" t="str">
            <v>chưa nhận hóa đơn</v>
          </cell>
          <cell r="Q689">
            <v>0</v>
          </cell>
        </row>
        <row r="690">
          <cell r="J690" t="str">
            <v>Basic discount - Auto</v>
          </cell>
          <cell r="K690" t="str">
            <v>202210 Auto Deduct</v>
          </cell>
          <cell r="L690">
            <v>-613103</v>
          </cell>
          <cell r="M690">
            <v>-49048</v>
          </cell>
          <cell r="N690">
            <v>-662151</v>
          </cell>
          <cell r="O690" t="str">
            <v>20221110</v>
          </cell>
          <cell r="P690" t="str">
            <v>NCC sẽ xuất hóa đơn bổ sung</v>
          </cell>
          <cell r="Q690">
            <v>0</v>
          </cell>
        </row>
        <row r="691">
          <cell r="I691">
            <v>43642</v>
          </cell>
          <cell r="J691" t="str">
            <v/>
          </cell>
          <cell r="K691" t="str">
            <v/>
          </cell>
          <cell r="L691">
            <v>1110580</v>
          </cell>
          <cell r="M691">
            <v>88846</v>
          </cell>
          <cell r="N691">
            <v>1199426</v>
          </cell>
          <cell r="O691" t="str">
            <v>20221110</v>
          </cell>
          <cell r="Q691">
            <v>1199426</v>
          </cell>
        </row>
        <row r="692">
          <cell r="I692">
            <v>42345</v>
          </cell>
          <cell r="J692" t="str">
            <v/>
          </cell>
          <cell r="K692" t="str">
            <v/>
          </cell>
          <cell r="L692">
            <v>2221160</v>
          </cell>
          <cell r="M692">
            <v>177693</v>
          </cell>
          <cell r="N692">
            <v>2398853</v>
          </cell>
          <cell r="O692" t="str">
            <v>20221110</v>
          </cell>
          <cell r="Q692">
            <v>2398853</v>
          </cell>
        </row>
        <row r="693">
          <cell r="J693" t="str">
            <v>Advertising services fee - Auto</v>
          </cell>
          <cell r="K693" t="str">
            <v>202210 Auto Deduct</v>
          </cell>
          <cell r="L693">
            <v>-167210</v>
          </cell>
          <cell r="M693">
            <v>-13377</v>
          </cell>
          <cell r="N693">
            <v>-180587</v>
          </cell>
          <cell r="O693" t="str">
            <v>20221110</v>
          </cell>
          <cell r="P693" t="str">
            <v>chưa nhận hóa đơn</v>
          </cell>
          <cell r="Q693">
            <v>0</v>
          </cell>
        </row>
        <row r="694">
          <cell r="I694">
            <v>42412</v>
          </cell>
          <cell r="J694" t="str">
            <v/>
          </cell>
          <cell r="K694" t="str">
            <v/>
          </cell>
          <cell r="L694">
            <v>999522</v>
          </cell>
          <cell r="M694">
            <v>79962</v>
          </cell>
          <cell r="N694">
            <v>1079484</v>
          </cell>
          <cell r="O694" t="str">
            <v>20221110</v>
          </cell>
          <cell r="Q694">
            <v>1079484</v>
          </cell>
        </row>
        <row r="695">
          <cell r="J695" t="str">
            <v>Sale services fee - Auto</v>
          </cell>
          <cell r="K695" t="str">
            <v>202210 Auto Deduct</v>
          </cell>
          <cell r="L695">
            <v>-557366</v>
          </cell>
          <cell r="M695">
            <v>-44589</v>
          </cell>
          <cell r="N695">
            <v>-601955</v>
          </cell>
          <cell r="O695" t="str">
            <v>20221110</v>
          </cell>
          <cell r="P695" t="str">
            <v>chưa nhận hóa đơn</v>
          </cell>
          <cell r="Q695">
            <v>0</v>
          </cell>
        </row>
        <row r="696">
          <cell r="I696">
            <v>45913</v>
          </cell>
          <cell r="J696" t="str">
            <v/>
          </cell>
          <cell r="K696" t="str">
            <v/>
          </cell>
          <cell r="L696">
            <v>1110580</v>
          </cell>
          <cell r="M696">
            <v>88846</v>
          </cell>
          <cell r="N696">
            <v>1199426</v>
          </cell>
          <cell r="O696" t="str">
            <v>20221129</v>
          </cell>
          <cell r="Q696">
            <v>1199426</v>
          </cell>
        </row>
        <row r="697">
          <cell r="I697">
            <v>4178</v>
          </cell>
          <cell r="J697" t="str">
            <v>Distribution Cost -Manual(8%)</v>
          </cell>
          <cell r="K697" t="str">
            <v>PHI VAN CHUYEN THANG 09.2022 - HANG LANH</v>
          </cell>
          <cell r="L697">
            <v>-229520</v>
          </cell>
          <cell r="M697">
            <v>-18362</v>
          </cell>
          <cell r="N697">
            <v>-247882</v>
          </cell>
          <cell r="O697" t="str">
            <v>20221110</v>
          </cell>
          <cell r="P697" t="str">
            <v>đã nhận hóa đơn 4178</v>
          </cell>
          <cell r="Q697">
            <v>-1041390</v>
          </cell>
        </row>
        <row r="698">
          <cell r="I698">
            <v>44863</v>
          </cell>
          <cell r="J698" t="str">
            <v/>
          </cell>
          <cell r="K698" t="str">
            <v/>
          </cell>
          <cell r="L698">
            <v>1665870</v>
          </cell>
          <cell r="M698">
            <v>133270</v>
          </cell>
          <cell r="N698">
            <v>1799140</v>
          </cell>
          <cell r="O698" t="str">
            <v>20221129</v>
          </cell>
          <cell r="Q698">
            <v>1799140</v>
          </cell>
        </row>
        <row r="699">
          <cell r="J699" t="str">
            <v>Anniversary Support fee - Manual(8%)</v>
          </cell>
          <cell r="K699" t="str">
            <v xml:space="preserve">PHI HO TRO SINH NHAT 2022 </v>
          </cell>
          <cell r="L699">
            <v>-1500000</v>
          </cell>
          <cell r="M699">
            <v>-120000</v>
          </cell>
          <cell r="N699">
            <v>-1620000</v>
          </cell>
          <cell r="O699" t="str">
            <v>20221110</v>
          </cell>
          <cell r="P699" t="str">
            <v>chưa nhận hóa đơn</v>
          </cell>
          <cell r="Q699">
            <v>0</v>
          </cell>
        </row>
        <row r="700">
          <cell r="I700">
            <v>41362</v>
          </cell>
          <cell r="J700" t="str">
            <v/>
          </cell>
          <cell r="K700" t="str">
            <v/>
          </cell>
          <cell r="L700">
            <v>2262710</v>
          </cell>
          <cell r="M700">
            <v>181017</v>
          </cell>
          <cell r="N700">
            <v>2443727</v>
          </cell>
          <cell r="O700" t="str">
            <v>20221110</v>
          </cell>
          <cell r="Q700">
            <v>2443727</v>
          </cell>
        </row>
        <row r="701">
          <cell r="I701">
            <v>46976</v>
          </cell>
          <cell r="J701" t="str">
            <v/>
          </cell>
          <cell r="K701" t="str">
            <v/>
          </cell>
          <cell r="L701">
            <v>1072050</v>
          </cell>
          <cell r="M701">
            <v>85764</v>
          </cell>
          <cell r="N701">
            <v>1157814</v>
          </cell>
          <cell r="O701" t="str">
            <v>20221129</v>
          </cell>
          <cell r="Q701">
            <v>1157814</v>
          </cell>
        </row>
        <row r="702">
          <cell r="I702">
            <v>4178</v>
          </cell>
          <cell r="J702" t="str">
            <v>Distribution Cost -Manual(8%)</v>
          </cell>
          <cell r="K702" t="str">
            <v>PHI VAN CHUYEN THANG 09.2022 - HANG LANH</v>
          </cell>
          <cell r="L702">
            <v>-104850</v>
          </cell>
          <cell r="M702">
            <v>-8388</v>
          </cell>
          <cell r="N702">
            <v>-113238</v>
          </cell>
          <cell r="O702" t="str">
            <v>20221110</v>
          </cell>
          <cell r="P702" t="str">
            <v>đã nhận hóa đơn 4178</v>
          </cell>
          <cell r="Q702">
            <v>-1041390</v>
          </cell>
        </row>
        <row r="703">
          <cell r="J703" t="str">
            <v>Basic discount - Auto</v>
          </cell>
          <cell r="K703" t="str">
            <v>202210 Auto Deduct</v>
          </cell>
          <cell r="L703">
            <v>-370085</v>
          </cell>
          <cell r="M703">
            <v>-29607</v>
          </cell>
          <cell r="N703">
            <v>-399692</v>
          </cell>
          <cell r="O703" t="str">
            <v>20221110</v>
          </cell>
          <cell r="P703" t="str">
            <v>NCC sẽ xuất hóa đơn bổ sung</v>
          </cell>
          <cell r="Q703">
            <v>0</v>
          </cell>
        </row>
        <row r="704">
          <cell r="J704" t="str">
            <v>Advertising services fee - Auto</v>
          </cell>
          <cell r="K704" t="str">
            <v>202210 Auto Deduct</v>
          </cell>
          <cell r="L704">
            <v>-100932</v>
          </cell>
          <cell r="M704">
            <v>-8075</v>
          </cell>
          <cell r="N704">
            <v>-109007</v>
          </cell>
          <cell r="O704" t="str">
            <v>20221110</v>
          </cell>
          <cell r="P704" t="str">
            <v>chưa nhận hóa đơn</v>
          </cell>
          <cell r="Q704">
            <v>0</v>
          </cell>
        </row>
        <row r="705">
          <cell r="J705" t="str">
            <v>Sale services fee - Auto</v>
          </cell>
          <cell r="K705" t="str">
            <v>202210 Auto Deduct</v>
          </cell>
          <cell r="L705">
            <v>-336441</v>
          </cell>
          <cell r="M705">
            <v>-26915</v>
          </cell>
          <cell r="N705">
            <v>-363356</v>
          </cell>
          <cell r="O705" t="str">
            <v>20221110</v>
          </cell>
          <cell r="P705" t="str">
            <v>chưa nhận hóa đơn</v>
          </cell>
          <cell r="Q705">
            <v>0</v>
          </cell>
        </row>
        <row r="706">
          <cell r="I706">
            <v>43641</v>
          </cell>
          <cell r="J706" t="str">
            <v/>
          </cell>
          <cell r="K706" t="str">
            <v/>
          </cell>
          <cell r="L706">
            <v>3394065</v>
          </cell>
          <cell r="M706">
            <v>271525</v>
          </cell>
          <cell r="N706">
            <v>3665590</v>
          </cell>
          <cell r="O706" t="str">
            <v>20221110</v>
          </cell>
          <cell r="Q706">
            <v>3665590</v>
          </cell>
        </row>
        <row r="707">
          <cell r="I707">
            <v>42400</v>
          </cell>
          <cell r="J707" t="str">
            <v/>
          </cell>
          <cell r="K707" t="str">
            <v/>
          </cell>
          <cell r="L707">
            <v>1726685</v>
          </cell>
          <cell r="M707">
            <v>138135</v>
          </cell>
          <cell r="N707">
            <v>1864820</v>
          </cell>
          <cell r="O707" t="str">
            <v>20221110</v>
          </cell>
          <cell r="Q707">
            <v>1864820</v>
          </cell>
        </row>
        <row r="708">
          <cell r="I708">
            <v>46955</v>
          </cell>
          <cell r="J708" t="str">
            <v/>
          </cell>
          <cell r="K708" t="str">
            <v/>
          </cell>
          <cell r="L708">
            <v>2818000</v>
          </cell>
          <cell r="M708">
            <v>225440</v>
          </cell>
          <cell r="N708">
            <v>3043440</v>
          </cell>
          <cell r="O708" t="str">
            <v>20221129</v>
          </cell>
          <cell r="Q708">
            <v>3043440</v>
          </cell>
        </row>
        <row r="709">
          <cell r="I709">
            <v>40272</v>
          </cell>
          <cell r="J709" t="str">
            <v/>
          </cell>
          <cell r="K709" t="str">
            <v/>
          </cell>
          <cell r="L709">
            <v>555290</v>
          </cell>
          <cell r="M709">
            <v>44423</v>
          </cell>
          <cell r="N709">
            <v>599713</v>
          </cell>
          <cell r="O709" t="str">
            <v>20221110</v>
          </cell>
          <cell r="Q709">
            <v>599713</v>
          </cell>
        </row>
        <row r="710">
          <cell r="I710">
            <v>45797</v>
          </cell>
          <cell r="J710" t="str">
            <v/>
          </cell>
          <cell r="K710" t="str">
            <v/>
          </cell>
          <cell r="L710">
            <v>1091315</v>
          </cell>
          <cell r="M710">
            <v>87305</v>
          </cell>
          <cell r="N710">
            <v>1178620</v>
          </cell>
          <cell r="O710" t="str">
            <v>20221129</v>
          </cell>
          <cell r="Q710">
            <v>1178620</v>
          </cell>
        </row>
        <row r="711">
          <cell r="J711" t="str">
            <v>Sale services fee - Auto</v>
          </cell>
          <cell r="K711" t="str">
            <v>202210 Auto Deduct</v>
          </cell>
          <cell r="L711">
            <v>-526864</v>
          </cell>
          <cell r="M711">
            <v>-42149</v>
          </cell>
          <cell r="N711">
            <v>-569013</v>
          </cell>
          <cell r="O711" t="str">
            <v>20221110</v>
          </cell>
          <cell r="P711" t="str">
            <v>chưa nhận hóa đơn</v>
          </cell>
          <cell r="Q711">
            <v>0</v>
          </cell>
        </row>
        <row r="712">
          <cell r="J712" t="str">
            <v>Advertising services fee - Auto</v>
          </cell>
          <cell r="K712" t="str">
            <v>202210 Auto Deduct</v>
          </cell>
          <cell r="L712">
            <v>-158059</v>
          </cell>
          <cell r="M712">
            <v>-12645</v>
          </cell>
          <cell r="N712">
            <v>-170704</v>
          </cell>
          <cell r="O712" t="str">
            <v>20221110</v>
          </cell>
          <cell r="P712" t="str">
            <v>chưa nhận hóa đơn</v>
          </cell>
          <cell r="Q712">
            <v>0</v>
          </cell>
        </row>
        <row r="713">
          <cell r="J713" t="str">
            <v>Basic discount - Auto</v>
          </cell>
          <cell r="K713" t="str">
            <v>202210 Auto Deduct</v>
          </cell>
          <cell r="L713">
            <v>-579551</v>
          </cell>
          <cell r="M713">
            <v>-46364</v>
          </cell>
          <cell r="N713">
            <v>-625915</v>
          </cell>
          <cell r="O713" t="str">
            <v>20221110</v>
          </cell>
          <cell r="P713" t="str">
            <v>NCC sẽ xuất hóa đơn bổ sung</v>
          </cell>
          <cell r="Q713">
            <v>0</v>
          </cell>
        </row>
        <row r="714">
          <cell r="I714">
            <v>44325</v>
          </cell>
          <cell r="J714" t="str">
            <v/>
          </cell>
          <cell r="K714" t="str">
            <v/>
          </cell>
          <cell r="L714">
            <v>1646605</v>
          </cell>
          <cell r="M714">
            <v>131728</v>
          </cell>
          <cell r="N714">
            <v>1778333</v>
          </cell>
          <cell r="O714" t="str">
            <v>20221110</v>
          </cell>
          <cell r="Q714">
            <v>1778333</v>
          </cell>
        </row>
        <row r="715">
          <cell r="I715">
            <v>42344</v>
          </cell>
          <cell r="J715" t="str">
            <v/>
          </cell>
          <cell r="K715" t="str">
            <v/>
          </cell>
          <cell r="L715">
            <v>1527841</v>
          </cell>
          <cell r="M715">
            <v>122227</v>
          </cell>
          <cell r="N715">
            <v>1650068</v>
          </cell>
          <cell r="O715" t="str">
            <v>20221110</v>
          </cell>
          <cell r="Q715">
            <v>1650068</v>
          </cell>
        </row>
        <row r="716">
          <cell r="J716" t="str">
            <v>Basic discount - Auto</v>
          </cell>
          <cell r="K716" t="str">
            <v>202210 Auto Deduct</v>
          </cell>
          <cell r="L716">
            <v>-418286</v>
          </cell>
          <cell r="M716">
            <v>-33463</v>
          </cell>
          <cell r="N716">
            <v>-451749</v>
          </cell>
          <cell r="O716" t="str">
            <v>20221110</v>
          </cell>
          <cell r="P716" t="str">
            <v>NCC sẽ xuất hóa đơn bổ sung</v>
          </cell>
          <cell r="Q716">
            <v>0</v>
          </cell>
        </row>
        <row r="717">
          <cell r="I717">
            <v>46975</v>
          </cell>
          <cell r="J717" t="str">
            <v/>
          </cell>
          <cell r="K717" t="str">
            <v/>
          </cell>
          <cell r="L717">
            <v>1646605</v>
          </cell>
          <cell r="M717">
            <v>131728</v>
          </cell>
          <cell r="N717">
            <v>1778333</v>
          </cell>
          <cell r="O717" t="str">
            <v>20221129</v>
          </cell>
          <cell r="Q717">
            <v>1778333</v>
          </cell>
        </row>
        <row r="718">
          <cell r="I718">
            <v>4149</v>
          </cell>
          <cell r="J718" t="str">
            <v>Advertising services fee - Auto</v>
          </cell>
          <cell r="K718" t="str">
            <v>202210 Auto Deduct</v>
          </cell>
          <cell r="L718">
            <v>-114078</v>
          </cell>
          <cell r="M718">
            <v>-9126</v>
          </cell>
          <cell r="N718">
            <v>-123204</v>
          </cell>
          <cell r="O718" t="str">
            <v>20221110</v>
          </cell>
          <cell r="P718">
            <v>4149</v>
          </cell>
          <cell r="Q718">
            <v>-533885</v>
          </cell>
        </row>
        <row r="719">
          <cell r="I719">
            <v>45778</v>
          </cell>
          <cell r="J719" t="str">
            <v/>
          </cell>
          <cell r="K719" t="str">
            <v/>
          </cell>
          <cell r="L719">
            <v>1110580</v>
          </cell>
          <cell r="M719">
            <v>88846</v>
          </cell>
          <cell r="N719">
            <v>1199426</v>
          </cell>
          <cell r="O719" t="str">
            <v>20221129</v>
          </cell>
          <cell r="Q719">
            <v>1199426</v>
          </cell>
        </row>
        <row r="720">
          <cell r="I720">
            <v>4149</v>
          </cell>
          <cell r="J720" t="str">
            <v>Sale services fee - Auto</v>
          </cell>
          <cell r="K720" t="str">
            <v>202210 Auto Deduct</v>
          </cell>
          <cell r="L720">
            <v>-380260</v>
          </cell>
          <cell r="M720">
            <v>-30421</v>
          </cell>
          <cell r="N720">
            <v>-410681</v>
          </cell>
          <cell r="O720" t="str">
            <v>20221110</v>
          </cell>
          <cell r="P720">
            <v>4149</v>
          </cell>
          <cell r="Q720">
            <v>-533885</v>
          </cell>
        </row>
        <row r="721">
          <cell r="I721">
            <v>45777</v>
          </cell>
          <cell r="J721" t="str">
            <v/>
          </cell>
          <cell r="K721" t="str">
            <v/>
          </cell>
          <cell r="L721">
            <v>777406</v>
          </cell>
          <cell r="M721">
            <v>62192</v>
          </cell>
          <cell r="N721">
            <v>839598</v>
          </cell>
          <cell r="O721" t="str">
            <v>20221129</v>
          </cell>
          <cell r="Q721">
            <v>839598</v>
          </cell>
        </row>
        <row r="722">
          <cell r="I722">
            <v>4178</v>
          </cell>
          <cell r="J722" t="str">
            <v>Distribution Cost -Manual(8%)</v>
          </cell>
          <cell r="K722" t="str">
            <v>PHI VAN CHUYEN THANG 09.2022 - HANG LANH</v>
          </cell>
          <cell r="L722">
            <v>-131780</v>
          </cell>
          <cell r="M722">
            <v>-10542</v>
          </cell>
          <cell r="N722">
            <v>-142322</v>
          </cell>
          <cell r="O722" t="str">
            <v>20221110</v>
          </cell>
          <cell r="P722" t="str">
            <v>đã nhận hóa đơn 4178</v>
          </cell>
          <cell r="Q722">
            <v>-1041390</v>
          </cell>
        </row>
        <row r="723">
          <cell r="I723">
            <v>44173</v>
          </cell>
          <cell r="J723" t="str">
            <v/>
          </cell>
          <cell r="K723" t="str">
            <v/>
          </cell>
          <cell r="L723">
            <v>1305725</v>
          </cell>
          <cell r="M723">
            <v>104458</v>
          </cell>
          <cell r="N723">
            <v>1410183</v>
          </cell>
          <cell r="O723" t="str">
            <v>20221110</v>
          </cell>
          <cell r="Q723">
            <v>1410183</v>
          </cell>
        </row>
        <row r="724">
          <cell r="I724">
            <v>42456</v>
          </cell>
          <cell r="J724" t="str">
            <v/>
          </cell>
          <cell r="K724" t="str">
            <v/>
          </cell>
          <cell r="L724">
            <v>1110580</v>
          </cell>
          <cell r="M724">
            <v>88846</v>
          </cell>
          <cell r="N724">
            <v>1199426</v>
          </cell>
          <cell r="O724" t="str">
            <v>20221110</v>
          </cell>
          <cell r="Q724">
            <v>1199426</v>
          </cell>
        </row>
        <row r="725">
          <cell r="J725" t="str">
            <v>Advertising services fee - Auto</v>
          </cell>
          <cell r="K725" t="str">
            <v>202210 Auto Deduct</v>
          </cell>
          <cell r="L725">
            <v>-50911</v>
          </cell>
          <cell r="M725">
            <v>-4073</v>
          </cell>
          <cell r="N725">
            <v>-54984</v>
          </cell>
          <cell r="O725" t="str">
            <v>20221110</v>
          </cell>
          <cell r="P725" t="str">
            <v>chưa nhận hóa đơn</v>
          </cell>
          <cell r="Q725">
            <v>0</v>
          </cell>
        </row>
        <row r="726">
          <cell r="J726" t="str">
            <v>Basic discount - Auto</v>
          </cell>
          <cell r="K726" t="str">
            <v>202210 Auto Deduct</v>
          </cell>
          <cell r="L726">
            <v>-186674</v>
          </cell>
          <cell r="M726">
            <v>-14934</v>
          </cell>
          <cell r="N726">
            <v>-201608</v>
          </cell>
          <cell r="O726" t="str">
            <v>20221110</v>
          </cell>
          <cell r="P726" t="str">
            <v>NCC sẽ xuất hóa đơn bổ sung</v>
          </cell>
          <cell r="Q726">
            <v>0</v>
          </cell>
        </row>
        <row r="727">
          <cell r="J727" t="str">
            <v>Sale services fee - Auto</v>
          </cell>
          <cell r="K727" t="str">
            <v>202210 Auto Deduct</v>
          </cell>
          <cell r="L727">
            <v>-169703</v>
          </cell>
          <cell r="M727">
            <v>-13576</v>
          </cell>
          <cell r="N727">
            <v>-183279</v>
          </cell>
          <cell r="O727" t="str">
            <v>20221110</v>
          </cell>
          <cell r="P727" t="str">
            <v>chưa nhận hóa đơn</v>
          </cell>
          <cell r="Q727">
            <v>0</v>
          </cell>
        </row>
        <row r="728">
          <cell r="I728">
            <v>46045</v>
          </cell>
          <cell r="J728" t="str">
            <v/>
          </cell>
          <cell r="K728" t="str">
            <v/>
          </cell>
          <cell r="L728">
            <v>2262710</v>
          </cell>
          <cell r="M728">
            <v>181017</v>
          </cell>
          <cell r="N728">
            <v>2443727</v>
          </cell>
          <cell r="O728" t="str">
            <v>20221129</v>
          </cell>
          <cell r="Q728">
            <v>2443727</v>
          </cell>
        </row>
        <row r="729">
          <cell r="J729" t="str">
            <v>Basic discount - Auto</v>
          </cell>
          <cell r="K729" t="str">
            <v>202210 Auto Deduct</v>
          </cell>
          <cell r="L729">
            <v>-61082</v>
          </cell>
          <cell r="M729">
            <v>-4887</v>
          </cell>
          <cell r="N729">
            <v>-65969</v>
          </cell>
          <cell r="O729" t="str">
            <v>20221110</v>
          </cell>
          <cell r="P729" t="str">
            <v>NCC sẽ xuất hóa đơn bổ sung</v>
          </cell>
          <cell r="Q729">
            <v>0</v>
          </cell>
        </row>
        <row r="730">
          <cell r="J730" t="str">
            <v>Sale services fee - Auto</v>
          </cell>
          <cell r="K730" t="str">
            <v>202210 Auto Deduct</v>
          </cell>
          <cell r="L730">
            <v>-55529</v>
          </cell>
          <cell r="M730">
            <v>-4442</v>
          </cell>
          <cell r="N730">
            <v>-59971</v>
          </cell>
          <cell r="O730" t="str">
            <v>20221110</v>
          </cell>
          <cell r="P730" t="str">
            <v>chưa nhận hóa đơn</v>
          </cell>
          <cell r="Q730">
            <v>0</v>
          </cell>
        </row>
        <row r="731">
          <cell r="J731" t="str">
            <v>Advertising services fee - Auto</v>
          </cell>
          <cell r="K731" t="str">
            <v>202210 Auto Deduct</v>
          </cell>
          <cell r="L731">
            <v>-16659</v>
          </cell>
          <cell r="M731">
            <v>-1333</v>
          </cell>
          <cell r="N731">
            <v>-17992</v>
          </cell>
          <cell r="O731" t="str">
            <v>20221110</v>
          </cell>
          <cell r="P731" t="str">
            <v>chưa nhận hóa đơn</v>
          </cell>
          <cell r="Q731">
            <v>0</v>
          </cell>
        </row>
        <row r="732">
          <cell r="I732">
            <v>43852</v>
          </cell>
          <cell r="J732" t="str">
            <v/>
          </cell>
          <cell r="K732" t="str">
            <v/>
          </cell>
          <cell r="L732">
            <v>1110580</v>
          </cell>
          <cell r="M732">
            <v>88846</v>
          </cell>
          <cell r="N732">
            <v>1199426</v>
          </cell>
          <cell r="O732" t="str">
            <v>20221110</v>
          </cell>
          <cell r="Q732">
            <v>1199426</v>
          </cell>
        </row>
        <row r="733">
          <cell r="I733">
            <v>44326</v>
          </cell>
          <cell r="J733" t="str">
            <v/>
          </cell>
          <cell r="K733" t="str">
            <v/>
          </cell>
          <cell r="L733">
            <v>4483870</v>
          </cell>
          <cell r="M733">
            <v>358710</v>
          </cell>
          <cell r="N733">
            <v>4842580</v>
          </cell>
          <cell r="O733" t="str">
            <v>20221110</v>
          </cell>
          <cell r="Q733">
            <v>4842580</v>
          </cell>
        </row>
        <row r="734">
          <cell r="I734">
            <v>41374</v>
          </cell>
          <cell r="J734" t="str">
            <v/>
          </cell>
          <cell r="K734" t="str">
            <v/>
          </cell>
          <cell r="L734">
            <v>2221160</v>
          </cell>
          <cell r="M734">
            <v>177693</v>
          </cell>
          <cell r="N734">
            <v>2398853</v>
          </cell>
          <cell r="O734" t="str">
            <v>20221110</v>
          </cell>
          <cell r="Q734">
            <v>2398853</v>
          </cell>
        </row>
        <row r="735">
          <cell r="J735" t="str">
            <v>Basic discount - Auto</v>
          </cell>
          <cell r="K735" t="str">
            <v>202210 Auto Deduct</v>
          </cell>
          <cell r="L735">
            <v>-764051</v>
          </cell>
          <cell r="M735">
            <v>-61124</v>
          </cell>
          <cell r="N735">
            <v>-825175</v>
          </cell>
          <cell r="O735" t="str">
            <v>20221110</v>
          </cell>
          <cell r="P735" t="str">
            <v>NCC sẽ xuất hóa đơn bổ sung</v>
          </cell>
          <cell r="Q735">
            <v>0</v>
          </cell>
        </row>
        <row r="736">
          <cell r="J736" t="str">
            <v>Advertising services fee - Auto</v>
          </cell>
          <cell r="K736" t="str">
            <v>202210 Auto Deduct</v>
          </cell>
          <cell r="L736">
            <v>-208378</v>
          </cell>
          <cell r="M736">
            <v>-16670</v>
          </cell>
          <cell r="N736">
            <v>-225048</v>
          </cell>
          <cell r="O736" t="str">
            <v>20221110</v>
          </cell>
          <cell r="P736" t="str">
            <v>chưa nhận hóa đơn</v>
          </cell>
          <cell r="Q736">
            <v>0</v>
          </cell>
        </row>
        <row r="737">
          <cell r="I737">
            <v>47101</v>
          </cell>
          <cell r="J737" t="str">
            <v/>
          </cell>
          <cell r="K737" t="str">
            <v/>
          </cell>
          <cell r="L737">
            <v>4007150</v>
          </cell>
          <cell r="M737">
            <v>320572</v>
          </cell>
          <cell r="N737">
            <v>4327722</v>
          </cell>
          <cell r="O737" t="str">
            <v>20221129</v>
          </cell>
          <cell r="Q737">
            <v>4327722</v>
          </cell>
        </row>
        <row r="738">
          <cell r="J738" t="str">
            <v>Sale services fee - Auto</v>
          </cell>
          <cell r="K738" t="str">
            <v>202210 Auto Deduct</v>
          </cell>
          <cell r="L738">
            <v>-694592</v>
          </cell>
          <cell r="M738">
            <v>-55567</v>
          </cell>
          <cell r="N738">
            <v>-750159</v>
          </cell>
          <cell r="O738" t="str">
            <v>20221110</v>
          </cell>
          <cell r="P738" t="str">
            <v>chưa nhận hóa đơn</v>
          </cell>
          <cell r="Q738">
            <v>0</v>
          </cell>
        </row>
        <row r="739">
          <cell r="I739">
            <v>45863</v>
          </cell>
          <cell r="J739" t="str">
            <v/>
          </cell>
          <cell r="K739" t="str">
            <v/>
          </cell>
          <cell r="L739">
            <v>3968620</v>
          </cell>
          <cell r="M739">
            <v>317490</v>
          </cell>
          <cell r="N739">
            <v>4286110</v>
          </cell>
          <cell r="O739" t="str">
            <v>20221129</v>
          </cell>
          <cell r="Q739">
            <v>4286110</v>
          </cell>
        </row>
        <row r="740">
          <cell r="I740">
            <v>3100</v>
          </cell>
          <cell r="J740" t="str">
            <v>Sale services fee - Auto</v>
          </cell>
          <cell r="K740" t="str">
            <v>202211 Auto Deduct</v>
          </cell>
          <cell r="L740">
            <v>-411037</v>
          </cell>
          <cell r="M740">
            <v>-32883</v>
          </cell>
          <cell r="N740">
            <v>-443920</v>
          </cell>
          <cell r="O740" t="str">
            <v>20221212</v>
          </cell>
          <cell r="P740">
            <v>3100</v>
          </cell>
          <cell r="Q740">
            <v>-577096</v>
          </cell>
        </row>
        <row r="741">
          <cell r="I741">
            <v>47808</v>
          </cell>
          <cell r="J741" t="str">
            <v/>
          </cell>
          <cell r="K741" t="str">
            <v/>
          </cell>
          <cell r="L741">
            <v>3411820</v>
          </cell>
          <cell r="M741">
            <v>272946</v>
          </cell>
          <cell r="N741">
            <v>3684766</v>
          </cell>
          <cell r="O741" t="str">
            <v>20221212</v>
          </cell>
          <cell r="Q741">
            <v>3684766</v>
          </cell>
        </row>
        <row r="742">
          <cell r="I742">
            <v>3049</v>
          </cell>
          <cell r="J742" t="str">
            <v>221221-01016-1-0032</v>
          </cell>
          <cell r="K742" t="str">
            <v>Hang tra lai</v>
          </cell>
          <cell r="L742">
            <v>-656948</v>
          </cell>
          <cell r="M742">
            <v>-52555</v>
          </cell>
          <cell r="N742">
            <v>-709503</v>
          </cell>
          <cell r="O742" t="str">
            <v>20221229</v>
          </cell>
          <cell r="P742">
            <v>3049</v>
          </cell>
          <cell r="Q742">
            <v>-709503</v>
          </cell>
        </row>
        <row r="743">
          <cell r="I743">
            <v>4776</v>
          </cell>
          <cell r="J743" t="str">
            <v>Distribution Cost -Manual(8%)</v>
          </cell>
          <cell r="K743" t="str">
            <v>PHI VAN CHUYEN THANG 10.2022 - HANG LANH</v>
          </cell>
          <cell r="L743">
            <v>-268000</v>
          </cell>
          <cell r="M743">
            <v>-21440</v>
          </cell>
          <cell r="N743">
            <v>-289440</v>
          </cell>
          <cell r="O743" t="str">
            <v>20221212</v>
          </cell>
          <cell r="P743" t="str">
            <v>đã nhận hóa đơn 4776</v>
          </cell>
          <cell r="Q743">
            <v>-1191898</v>
          </cell>
        </row>
        <row r="744">
          <cell r="I744">
            <v>3040</v>
          </cell>
          <cell r="J744" t="str">
            <v>221220-01016-1-0042</v>
          </cell>
          <cell r="K744" t="str">
            <v>Hang tra lai</v>
          </cell>
          <cell r="L744">
            <v>-656948</v>
          </cell>
          <cell r="M744">
            <v>-52555</v>
          </cell>
          <cell r="N744">
            <v>-709503</v>
          </cell>
          <cell r="O744" t="str">
            <v>20221229</v>
          </cell>
          <cell r="P744">
            <v>3040</v>
          </cell>
          <cell r="Q744">
            <v>-709503</v>
          </cell>
        </row>
        <row r="745">
          <cell r="I745">
            <v>3100</v>
          </cell>
          <cell r="J745" t="str">
            <v>Advertising services fee - Auto</v>
          </cell>
          <cell r="K745" t="str">
            <v>202211 Auto Deduct</v>
          </cell>
          <cell r="L745">
            <v>-123311</v>
          </cell>
          <cell r="M745">
            <v>-9865</v>
          </cell>
          <cell r="N745">
            <v>-133176</v>
          </cell>
          <cell r="O745" t="str">
            <v>20221212</v>
          </cell>
          <cell r="P745">
            <v>3100</v>
          </cell>
          <cell r="Q745">
            <v>-577096</v>
          </cell>
        </row>
        <row r="746">
          <cell r="I746">
            <v>50795</v>
          </cell>
          <cell r="J746" t="str">
            <v/>
          </cell>
          <cell r="K746" t="str">
            <v/>
          </cell>
          <cell r="L746">
            <v>5793090</v>
          </cell>
          <cell r="M746">
            <v>463447</v>
          </cell>
          <cell r="N746">
            <v>6256537</v>
          </cell>
          <cell r="O746" t="str">
            <v>20221229</v>
          </cell>
          <cell r="Q746">
            <v>6256537</v>
          </cell>
        </row>
        <row r="747">
          <cell r="J747" t="str">
            <v>Basic discount - Auto</v>
          </cell>
          <cell r="K747" t="str">
            <v>202211 Auto Deduct</v>
          </cell>
          <cell r="L747">
            <v>-452141</v>
          </cell>
          <cell r="M747">
            <v>-36171</v>
          </cell>
          <cell r="N747">
            <v>-488312</v>
          </cell>
          <cell r="O747" t="str">
            <v>20221212</v>
          </cell>
          <cell r="P747" t="str">
            <v>NCC sẽ xuất hóa đơn bổ sung</v>
          </cell>
          <cell r="Q747">
            <v>0</v>
          </cell>
        </row>
        <row r="748">
          <cell r="I748">
            <v>49523</v>
          </cell>
          <cell r="J748" t="str">
            <v/>
          </cell>
          <cell r="K748" t="str">
            <v/>
          </cell>
          <cell r="L748">
            <v>4522400</v>
          </cell>
          <cell r="M748">
            <v>361792</v>
          </cell>
          <cell r="N748">
            <v>4884192</v>
          </cell>
          <cell r="O748" t="str">
            <v>20221229</v>
          </cell>
          <cell r="Q748">
            <v>4884192</v>
          </cell>
        </row>
        <row r="749">
          <cell r="J749" t="str">
            <v>Sale services fee - Auto</v>
          </cell>
          <cell r="K749" t="str">
            <v>202211 Auto Deduct</v>
          </cell>
          <cell r="L749">
            <v>-29767</v>
          </cell>
          <cell r="M749">
            <v>-2381</v>
          </cell>
          <cell r="N749">
            <v>-32148</v>
          </cell>
          <cell r="O749" t="str">
            <v>20221212</v>
          </cell>
          <cell r="P749" t="str">
            <v>chưa nhận hóa đơn</v>
          </cell>
          <cell r="Q749">
            <v>0</v>
          </cell>
        </row>
        <row r="750">
          <cell r="J750" t="str">
            <v>Advertising services fee - Auto</v>
          </cell>
          <cell r="K750" t="str">
            <v>202211 Auto Deduct</v>
          </cell>
          <cell r="L750">
            <v>-8930</v>
          </cell>
          <cell r="M750">
            <v>-714</v>
          </cell>
          <cell r="N750">
            <v>-9644</v>
          </cell>
          <cell r="O750" t="str">
            <v>20221212</v>
          </cell>
          <cell r="P750" t="str">
            <v>chưa nhận hóa đơn</v>
          </cell>
          <cell r="Q750">
            <v>0</v>
          </cell>
        </row>
        <row r="751">
          <cell r="I751">
            <v>50921</v>
          </cell>
          <cell r="J751" t="str">
            <v/>
          </cell>
          <cell r="K751" t="str">
            <v/>
          </cell>
          <cell r="L751">
            <v>595330</v>
          </cell>
          <cell r="M751">
            <v>47626</v>
          </cell>
          <cell r="N751">
            <v>642956</v>
          </cell>
          <cell r="O751" t="str">
            <v>20221229</v>
          </cell>
          <cell r="Q751">
            <v>642956</v>
          </cell>
        </row>
        <row r="752">
          <cell r="J752" t="str">
            <v>Basic discount - Auto</v>
          </cell>
          <cell r="K752" t="str">
            <v>202211 Auto Deduct</v>
          </cell>
          <cell r="L752">
            <v>-32743</v>
          </cell>
          <cell r="M752">
            <v>-2619</v>
          </cell>
          <cell r="N752">
            <v>-35362</v>
          </cell>
          <cell r="O752" t="str">
            <v>20221212</v>
          </cell>
          <cell r="P752" t="str">
            <v>NCC sẽ xuất hóa đơn bổ sung</v>
          </cell>
          <cell r="Q752">
            <v>0</v>
          </cell>
        </row>
        <row r="753">
          <cell r="I753">
            <v>48234</v>
          </cell>
          <cell r="J753" t="str">
            <v/>
          </cell>
          <cell r="K753" t="str">
            <v/>
          </cell>
          <cell r="L753">
            <v>1785990</v>
          </cell>
          <cell r="M753">
            <v>142879</v>
          </cell>
          <cell r="N753">
            <v>1928869</v>
          </cell>
          <cell r="O753" t="str">
            <v>20221212</v>
          </cell>
          <cell r="Q753">
            <v>1928869</v>
          </cell>
        </row>
        <row r="754">
          <cell r="J754" t="str">
            <v>Advertising services fee - Auto</v>
          </cell>
          <cell r="K754" t="str">
            <v>202211 Auto Deduct</v>
          </cell>
          <cell r="L754">
            <v>-180412</v>
          </cell>
          <cell r="M754">
            <v>-14433</v>
          </cell>
          <cell r="N754">
            <v>-194845</v>
          </cell>
          <cell r="O754" t="str">
            <v>20221212</v>
          </cell>
          <cell r="P754" t="str">
            <v>chưa nhận hóa đơn</v>
          </cell>
          <cell r="Q754">
            <v>0</v>
          </cell>
        </row>
        <row r="755">
          <cell r="J755" t="str">
            <v>Sale services fee - Auto</v>
          </cell>
          <cell r="K755" t="str">
            <v>202211 Auto Deduct</v>
          </cell>
          <cell r="L755">
            <v>-601375</v>
          </cell>
          <cell r="M755">
            <v>-48110</v>
          </cell>
          <cell r="N755">
            <v>-649485</v>
          </cell>
          <cell r="O755" t="str">
            <v>20221212</v>
          </cell>
          <cell r="P755" t="str">
            <v>chưa nhận hóa đơn</v>
          </cell>
          <cell r="Q755">
            <v>0</v>
          </cell>
        </row>
        <row r="756">
          <cell r="J756" t="str">
            <v>Basic discount - Auto</v>
          </cell>
          <cell r="K756" t="str">
            <v>202211 Auto Deduct</v>
          </cell>
          <cell r="L756">
            <v>-661512</v>
          </cell>
          <cell r="M756">
            <v>-52921</v>
          </cell>
          <cell r="N756">
            <v>-714433</v>
          </cell>
          <cell r="O756" t="str">
            <v>20221212</v>
          </cell>
          <cell r="P756" t="str">
            <v>NCC sẽ xuất hóa đơn bổ sung</v>
          </cell>
          <cell r="Q756">
            <v>0</v>
          </cell>
        </row>
        <row r="757">
          <cell r="I757">
            <v>4776</v>
          </cell>
          <cell r="J757" t="str">
            <v>Distribution Cost -Manual(8%)</v>
          </cell>
          <cell r="K757" t="str">
            <v>PHI VAN CHUYEN THANG 10.2022 - HANG LANH</v>
          </cell>
          <cell r="L757">
            <v>-176750</v>
          </cell>
          <cell r="M757">
            <v>-14140</v>
          </cell>
          <cell r="N757">
            <v>-190890</v>
          </cell>
          <cell r="O757" t="str">
            <v>20221212</v>
          </cell>
          <cell r="P757" t="str">
            <v>đã nhận hóa đơn 4776</v>
          </cell>
          <cell r="Q757">
            <v>-1191898</v>
          </cell>
        </row>
        <row r="758">
          <cell r="I758">
            <v>48899</v>
          </cell>
          <cell r="J758" t="str">
            <v/>
          </cell>
          <cell r="K758" t="str">
            <v/>
          </cell>
          <cell r="L758">
            <v>1072050</v>
          </cell>
          <cell r="M758">
            <v>85764</v>
          </cell>
          <cell r="N758">
            <v>1157814</v>
          </cell>
          <cell r="O758" t="str">
            <v>20221212</v>
          </cell>
          <cell r="Q758">
            <v>1157814</v>
          </cell>
        </row>
        <row r="759">
          <cell r="I759">
            <v>49521</v>
          </cell>
          <cell r="J759" t="str">
            <v/>
          </cell>
          <cell r="K759" t="str">
            <v/>
          </cell>
          <cell r="L759">
            <v>4525420</v>
          </cell>
          <cell r="M759">
            <v>362034</v>
          </cell>
          <cell r="N759">
            <v>4887454</v>
          </cell>
          <cell r="O759" t="str">
            <v>20221229</v>
          </cell>
          <cell r="Q759">
            <v>4887454</v>
          </cell>
        </row>
        <row r="760">
          <cell r="J760" t="str">
            <v>Advertising services fee - Auto</v>
          </cell>
          <cell r="K760" t="str">
            <v>202211 Auto Deduct</v>
          </cell>
          <cell r="L760">
            <v>-207718</v>
          </cell>
          <cell r="M760">
            <v>-16617</v>
          </cell>
          <cell r="N760">
            <v>-224335</v>
          </cell>
          <cell r="O760" t="str">
            <v>20221212</v>
          </cell>
          <cell r="P760" t="str">
            <v>chưa nhận hóa đơn</v>
          </cell>
          <cell r="Q760">
            <v>0</v>
          </cell>
        </row>
        <row r="761">
          <cell r="I761">
            <v>50905</v>
          </cell>
          <cell r="J761" t="str">
            <v/>
          </cell>
          <cell r="K761" t="str">
            <v/>
          </cell>
          <cell r="L761">
            <v>4150696</v>
          </cell>
          <cell r="M761">
            <v>332056</v>
          </cell>
          <cell r="N761">
            <v>4482752</v>
          </cell>
          <cell r="O761" t="str">
            <v>20221229</v>
          </cell>
          <cell r="Q761">
            <v>4482752</v>
          </cell>
        </row>
        <row r="762">
          <cell r="I762">
            <v>50757</v>
          </cell>
          <cell r="J762" t="str">
            <v/>
          </cell>
          <cell r="K762" t="str">
            <v/>
          </cell>
          <cell r="L762">
            <v>3411820</v>
          </cell>
          <cell r="M762">
            <v>272946</v>
          </cell>
          <cell r="N762">
            <v>3684766</v>
          </cell>
          <cell r="O762" t="str">
            <v>20221229</v>
          </cell>
          <cell r="Q762">
            <v>3684766</v>
          </cell>
        </row>
        <row r="763">
          <cell r="J763" t="str">
            <v>Sale services fee - Auto</v>
          </cell>
          <cell r="K763" t="str">
            <v>202211 Auto Deduct</v>
          </cell>
          <cell r="L763">
            <v>-692393</v>
          </cell>
          <cell r="M763">
            <v>-55391</v>
          </cell>
          <cell r="N763">
            <v>-747784</v>
          </cell>
          <cell r="O763" t="str">
            <v>20221212</v>
          </cell>
          <cell r="P763" t="str">
            <v>chưa nhận hóa đơn</v>
          </cell>
          <cell r="Q763">
            <v>0</v>
          </cell>
        </row>
        <row r="764">
          <cell r="I764">
            <v>49367</v>
          </cell>
          <cell r="J764" t="str">
            <v/>
          </cell>
          <cell r="K764" t="str">
            <v/>
          </cell>
          <cell r="L764">
            <v>4483870</v>
          </cell>
          <cell r="M764">
            <v>358710</v>
          </cell>
          <cell r="N764">
            <v>4842580</v>
          </cell>
          <cell r="O764" t="str">
            <v>20221229</v>
          </cell>
          <cell r="Q764">
            <v>4842580</v>
          </cell>
        </row>
        <row r="765">
          <cell r="I765">
            <v>47778</v>
          </cell>
          <cell r="J765" t="str">
            <v/>
          </cell>
          <cell r="K765" t="str">
            <v/>
          </cell>
          <cell r="L765">
            <v>2301240</v>
          </cell>
          <cell r="M765">
            <v>184099</v>
          </cell>
          <cell r="N765">
            <v>2485339</v>
          </cell>
          <cell r="O765" t="str">
            <v>20221212</v>
          </cell>
          <cell r="Q765">
            <v>2485339</v>
          </cell>
        </row>
        <row r="766">
          <cell r="J766" t="str">
            <v>Basic discount - Auto</v>
          </cell>
          <cell r="K766" t="str">
            <v>202211 Auto Deduct</v>
          </cell>
          <cell r="L766">
            <v>-761633</v>
          </cell>
          <cell r="M766">
            <v>-60931</v>
          </cell>
          <cell r="N766">
            <v>-822564</v>
          </cell>
          <cell r="O766" t="str">
            <v>20221212</v>
          </cell>
          <cell r="P766" t="str">
            <v>NCC sẽ xuất hóa đơn bổ sung</v>
          </cell>
          <cell r="Q766">
            <v>0</v>
          </cell>
        </row>
        <row r="767">
          <cell r="J767" t="str">
            <v>Advertising services fee - Auto</v>
          </cell>
          <cell r="K767" t="str">
            <v>202211 Auto Deduct</v>
          </cell>
          <cell r="L767">
            <v>-160958</v>
          </cell>
          <cell r="M767">
            <v>-12877</v>
          </cell>
          <cell r="N767">
            <v>-173835</v>
          </cell>
          <cell r="O767" t="str">
            <v>20221212</v>
          </cell>
          <cell r="P767" t="str">
            <v>chưa nhận hóa đơn</v>
          </cell>
          <cell r="Q767">
            <v>0</v>
          </cell>
        </row>
        <row r="768">
          <cell r="I768">
            <v>50799</v>
          </cell>
          <cell r="J768" t="str">
            <v/>
          </cell>
          <cell r="K768" t="str">
            <v/>
          </cell>
          <cell r="L768">
            <v>2359982</v>
          </cell>
          <cell r="M768">
            <v>188799</v>
          </cell>
          <cell r="N768">
            <v>2548781</v>
          </cell>
          <cell r="O768" t="str">
            <v>20221229</v>
          </cell>
          <cell r="Q768">
            <v>2548781</v>
          </cell>
        </row>
        <row r="769">
          <cell r="I769">
            <v>47807</v>
          </cell>
          <cell r="J769" t="str">
            <v/>
          </cell>
          <cell r="K769" t="str">
            <v/>
          </cell>
          <cell r="L769">
            <v>1665870</v>
          </cell>
          <cell r="M769">
            <v>133270</v>
          </cell>
          <cell r="N769">
            <v>1799140</v>
          </cell>
          <cell r="O769" t="str">
            <v>20221212</v>
          </cell>
          <cell r="Q769">
            <v>1799140</v>
          </cell>
        </row>
        <row r="770">
          <cell r="I770">
            <v>4776</v>
          </cell>
          <cell r="J770" t="str">
            <v>Distribution Cost -Manual(8%)</v>
          </cell>
          <cell r="K770" t="str">
            <v>PHI VAN CHUYEN THANG 10.2022 - HANG LANH</v>
          </cell>
          <cell r="L770">
            <v>-279790</v>
          </cell>
          <cell r="M770">
            <v>-22383</v>
          </cell>
          <cell r="N770">
            <v>-302173</v>
          </cell>
          <cell r="O770" t="str">
            <v>20221212</v>
          </cell>
          <cell r="P770" t="str">
            <v>đã nhận hóa đơn 4776</v>
          </cell>
          <cell r="Q770">
            <v>-1191898</v>
          </cell>
        </row>
        <row r="771">
          <cell r="I771">
            <v>49767</v>
          </cell>
          <cell r="J771" t="str">
            <v/>
          </cell>
          <cell r="K771" t="str">
            <v/>
          </cell>
          <cell r="L771">
            <v>2221160</v>
          </cell>
          <cell r="M771">
            <v>177693</v>
          </cell>
          <cell r="N771">
            <v>2398853</v>
          </cell>
          <cell r="O771" t="str">
            <v>20221229</v>
          </cell>
          <cell r="Q771">
            <v>2398853</v>
          </cell>
        </row>
        <row r="772">
          <cell r="J772" t="str">
            <v>Sale services fee - Auto</v>
          </cell>
          <cell r="K772" t="str">
            <v>202211 Auto Deduct</v>
          </cell>
          <cell r="L772">
            <v>-536526</v>
          </cell>
          <cell r="M772">
            <v>-42922</v>
          </cell>
          <cell r="N772">
            <v>-579448</v>
          </cell>
          <cell r="O772" t="str">
            <v>20221212</v>
          </cell>
          <cell r="P772" t="str">
            <v>chưa nhận hóa đơn</v>
          </cell>
          <cell r="Q772">
            <v>0</v>
          </cell>
        </row>
        <row r="773">
          <cell r="I773">
            <v>48923</v>
          </cell>
          <cell r="J773" t="str">
            <v/>
          </cell>
          <cell r="K773" t="str">
            <v/>
          </cell>
          <cell r="L773">
            <v>2221160</v>
          </cell>
          <cell r="M773">
            <v>177693</v>
          </cell>
          <cell r="N773">
            <v>2398853</v>
          </cell>
          <cell r="O773" t="str">
            <v>20221212</v>
          </cell>
          <cell r="Q773">
            <v>2398853</v>
          </cell>
        </row>
        <row r="774">
          <cell r="I774">
            <v>48774</v>
          </cell>
          <cell r="J774" t="str">
            <v/>
          </cell>
          <cell r="K774" t="str">
            <v/>
          </cell>
          <cell r="L774">
            <v>2221160</v>
          </cell>
          <cell r="M774">
            <v>177693</v>
          </cell>
          <cell r="N774">
            <v>2398853</v>
          </cell>
          <cell r="O774" t="str">
            <v>20221212</v>
          </cell>
          <cell r="Q774">
            <v>2398853</v>
          </cell>
        </row>
        <row r="775">
          <cell r="I775">
            <v>4736</v>
          </cell>
          <cell r="J775" t="str">
            <v>221222-01011-1-0110</v>
          </cell>
          <cell r="K775" t="str">
            <v>Hang tra lai</v>
          </cell>
          <cell r="L775">
            <v>-333400</v>
          </cell>
          <cell r="M775">
            <v>-26672</v>
          </cell>
          <cell r="N775">
            <v>-360072</v>
          </cell>
          <cell r="O775" t="str">
            <v>20221229</v>
          </cell>
          <cell r="P775">
            <v>4736</v>
          </cell>
          <cell r="Q775">
            <v>-360072</v>
          </cell>
        </row>
        <row r="776">
          <cell r="I776">
            <v>4408</v>
          </cell>
          <cell r="J776" t="str">
            <v>221202-01011-1-0036</v>
          </cell>
          <cell r="K776" t="str">
            <v>Hang tra lai</v>
          </cell>
          <cell r="L776">
            <v>-1182117</v>
          </cell>
          <cell r="M776">
            <v>-94569</v>
          </cell>
          <cell r="N776">
            <v>-1276686</v>
          </cell>
          <cell r="O776" t="str">
            <v>20221212</v>
          </cell>
          <cell r="P776">
            <v>4408</v>
          </cell>
          <cell r="Q776">
            <v>-1276686</v>
          </cell>
        </row>
        <row r="777">
          <cell r="I777">
            <v>48805</v>
          </cell>
          <cell r="J777" t="str">
            <v/>
          </cell>
          <cell r="K777" t="str">
            <v/>
          </cell>
          <cell r="L777">
            <v>1072050</v>
          </cell>
          <cell r="M777">
            <v>85764</v>
          </cell>
          <cell r="N777">
            <v>1157814</v>
          </cell>
          <cell r="O777" t="str">
            <v>20221212</v>
          </cell>
          <cell r="Q777">
            <v>1157814</v>
          </cell>
        </row>
        <row r="778">
          <cell r="J778" t="str">
            <v>Basic discount - Auto</v>
          </cell>
          <cell r="K778" t="str">
            <v>202211 Auto Deduct</v>
          </cell>
          <cell r="L778">
            <v>-590178</v>
          </cell>
          <cell r="M778">
            <v>-47214</v>
          </cell>
          <cell r="N778">
            <v>-637392</v>
          </cell>
          <cell r="O778" t="str">
            <v>20221212</v>
          </cell>
          <cell r="P778" t="str">
            <v>NCC sẽ xuất hóa đơn bổ sung</v>
          </cell>
          <cell r="Q778">
            <v>0</v>
          </cell>
        </row>
        <row r="779">
          <cell r="I779">
            <v>50796</v>
          </cell>
          <cell r="J779" t="str">
            <v/>
          </cell>
          <cell r="K779" t="str">
            <v/>
          </cell>
          <cell r="L779">
            <v>2221160</v>
          </cell>
          <cell r="M779">
            <v>177693</v>
          </cell>
          <cell r="N779">
            <v>2398853</v>
          </cell>
          <cell r="O779" t="str">
            <v>20221229</v>
          </cell>
          <cell r="Q779">
            <v>2398853</v>
          </cell>
        </row>
        <row r="780">
          <cell r="I780">
            <v>48235</v>
          </cell>
          <cell r="J780" t="str">
            <v/>
          </cell>
          <cell r="K780" t="str">
            <v/>
          </cell>
          <cell r="L780">
            <v>1190635</v>
          </cell>
          <cell r="M780">
            <v>95251</v>
          </cell>
          <cell r="N780">
            <v>1285886</v>
          </cell>
          <cell r="O780" t="str">
            <v>20221212</v>
          </cell>
          <cell r="Q780">
            <v>1285886</v>
          </cell>
        </row>
        <row r="781">
          <cell r="I781">
            <v>48912</v>
          </cell>
          <cell r="J781" t="str">
            <v/>
          </cell>
          <cell r="K781" t="str">
            <v/>
          </cell>
          <cell r="L781">
            <v>2798735</v>
          </cell>
          <cell r="M781">
            <v>223899</v>
          </cell>
          <cell r="N781">
            <v>3022634</v>
          </cell>
          <cell r="O781" t="str">
            <v>20221212</v>
          </cell>
          <cell r="Q781">
            <v>3022634</v>
          </cell>
        </row>
        <row r="782">
          <cell r="I782">
            <v>4776</v>
          </cell>
          <cell r="J782" t="str">
            <v>Distribution Cost -Manual(8%)</v>
          </cell>
          <cell r="K782" t="str">
            <v>PHI VAN CHUYEN THANG 10.2022 - HANG LANH</v>
          </cell>
          <cell r="L782">
            <v>-156380</v>
          </cell>
          <cell r="M782">
            <v>-12510</v>
          </cell>
          <cell r="N782">
            <v>-168890</v>
          </cell>
          <cell r="O782" t="str">
            <v>20221212</v>
          </cell>
          <cell r="P782" t="str">
            <v>đã nhận hóa đơn 4776</v>
          </cell>
          <cell r="Q782">
            <v>-1191898</v>
          </cell>
        </row>
        <row r="783">
          <cell r="I783">
            <v>48542</v>
          </cell>
          <cell r="J783" t="str">
            <v/>
          </cell>
          <cell r="K783" t="str">
            <v/>
          </cell>
          <cell r="L783">
            <v>1072050</v>
          </cell>
          <cell r="M783">
            <v>85764</v>
          </cell>
          <cell r="N783">
            <v>1157814</v>
          </cell>
          <cell r="O783" t="str">
            <v>20221212</v>
          </cell>
          <cell r="Q783">
            <v>1157814</v>
          </cell>
        </row>
        <row r="784">
          <cell r="I784">
            <v>47522</v>
          </cell>
          <cell r="J784" t="str">
            <v/>
          </cell>
          <cell r="K784" t="str">
            <v/>
          </cell>
          <cell r="L784">
            <v>1785990</v>
          </cell>
          <cell r="M784">
            <v>142879</v>
          </cell>
          <cell r="N784">
            <v>1928869</v>
          </cell>
          <cell r="O784" t="str">
            <v>20221212</v>
          </cell>
          <cell r="Q784">
            <v>1928869</v>
          </cell>
        </row>
        <row r="785">
          <cell r="J785" t="str">
            <v>Sale services fee - Auto</v>
          </cell>
          <cell r="K785" t="str">
            <v>202211 Auto Deduct</v>
          </cell>
          <cell r="L785">
            <v>-369173</v>
          </cell>
          <cell r="M785">
            <v>-29534</v>
          </cell>
          <cell r="N785">
            <v>-398707</v>
          </cell>
          <cell r="O785" t="str">
            <v>20221212</v>
          </cell>
          <cell r="P785" t="str">
            <v>chưa nhận hóa đơn</v>
          </cell>
          <cell r="Q785">
            <v>0</v>
          </cell>
        </row>
        <row r="786">
          <cell r="J786" t="str">
            <v>Anniversary Support fee - Manual(8%)</v>
          </cell>
          <cell r="K786" t="str">
            <v>PHI HO TRO SINH NHAT 2022</v>
          </cell>
          <cell r="L786">
            <v>-1500000</v>
          </cell>
          <cell r="M786">
            <v>-120000</v>
          </cell>
          <cell r="N786">
            <v>-1620000</v>
          </cell>
          <cell r="O786" t="str">
            <v>20221212</v>
          </cell>
          <cell r="P786" t="str">
            <v>chưa nhận hóa đơn</v>
          </cell>
          <cell r="Q786">
            <v>0</v>
          </cell>
        </row>
        <row r="787">
          <cell r="I787">
            <v>49768</v>
          </cell>
          <cell r="J787" t="str">
            <v/>
          </cell>
          <cell r="K787" t="str">
            <v/>
          </cell>
          <cell r="L787">
            <v>2858040</v>
          </cell>
          <cell r="M787">
            <v>228643</v>
          </cell>
          <cell r="N787">
            <v>3086683</v>
          </cell>
          <cell r="O787" t="str">
            <v>20221229</v>
          </cell>
          <cell r="Q787">
            <v>3086683</v>
          </cell>
        </row>
        <row r="788">
          <cell r="J788" t="str">
            <v>Advertising services fee - Auto</v>
          </cell>
          <cell r="K788" t="str">
            <v>202211 Auto Deduct</v>
          </cell>
          <cell r="L788">
            <v>-110752</v>
          </cell>
          <cell r="M788">
            <v>-8860</v>
          </cell>
          <cell r="N788">
            <v>-119612</v>
          </cell>
          <cell r="O788" t="str">
            <v>20221212</v>
          </cell>
          <cell r="P788" t="str">
            <v>chưa nhận hóa đơn</v>
          </cell>
          <cell r="Q788">
            <v>0</v>
          </cell>
        </row>
        <row r="789">
          <cell r="J789" t="str">
            <v>Basic discount - Auto</v>
          </cell>
          <cell r="K789" t="str">
            <v>202211 Auto Deduct</v>
          </cell>
          <cell r="L789">
            <v>-406090</v>
          </cell>
          <cell r="M789">
            <v>-32487</v>
          </cell>
          <cell r="N789">
            <v>-438577</v>
          </cell>
          <cell r="O789" t="str">
            <v>20221212</v>
          </cell>
          <cell r="P789" t="str">
            <v>NCC sẽ xuất hóa đơn bổ sung</v>
          </cell>
          <cell r="Q789">
            <v>0</v>
          </cell>
        </row>
        <row r="790">
          <cell r="I790">
            <v>50304</v>
          </cell>
          <cell r="J790" t="str">
            <v/>
          </cell>
          <cell r="K790" t="str">
            <v/>
          </cell>
          <cell r="L790">
            <v>5059935</v>
          </cell>
          <cell r="M790">
            <v>404795</v>
          </cell>
          <cell r="N790">
            <v>5464730</v>
          </cell>
          <cell r="O790" t="str">
            <v>20221229</v>
          </cell>
          <cell r="Q790">
            <v>5464730</v>
          </cell>
        </row>
        <row r="791">
          <cell r="J791" t="str">
            <v>Advertising services fee - Auto</v>
          </cell>
          <cell r="K791" t="str">
            <v>202211 Auto Deduct</v>
          </cell>
          <cell r="L791">
            <v>-227351</v>
          </cell>
          <cell r="M791">
            <v>-18188</v>
          </cell>
          <cell r="N791">
            <v>-245539</v>
          </cell>
          <cell r="O791" t="str">
            <v>20221212</v>
          </cell>
          <cell r="P791" t="str">
            <v>chưa nhận hóa đơn</v>
          </cell>
          <cell r="Q791">
            <v>0</v>
          </cell>
        </row>
        <row r="792">
          <cell r="J792" t="str">
            <v>Basic discount - Auto</v>
          </cell>
          <cell r="K792" t="str">
            <v>202211 Auto Deduct</v>
          </cell>
          <cell r="L792">
            <v>-833622</v>
          </cell>
          <cell r="M792">
            <v>-66690</v>
          </cell>
          <cell r="N792">
            <v>-900312</v>
          </cell>
          <cell r="O792" t="str">
            <v>20221212</v>
          </cell>
          <cell r="P792" t="str">
            <v>NCC sẽ xuất hóa đơn bổ sung</v>
          </cell>
          <cell r="Q792">
            <v>0</v>
          </cell>
        </row>
        <row r="793">
          <cell r="J793" t="str">
            <v>Sale services fee - Auto</v>
          </cell>
          <cell r="K793" t="str">
            <v>202211 Auto Deduct</v>
          </cell>
          <cell r="L793">
            <v>-757838</v>
          </cell>
          <cell r="M793">
            <v>-60627</v>
          </cell>
          <cell r="N793">
            <v>-818465</v>
          </cell>
          <cell r="O793" t="str">
            <v>20221212</v>
          </cell>
          <cell r="P793" t="str">
            <v>chưa nhận hóa đơn</v>
          </cell>
          <cell r="Q793">
            <v>0</v>
          </cell>
        </row>
        <row r="794">
          <cell r="I794">
            <v>48589</v>
          </cell>
          <cell r="J794" t="str">
            <v/>
          </cell>
          <cell r="K794" t="str">
            <v/>
          </cell>
          <cell r="L794">
            <v>4962100</v>
          </cell>
          <cell r="M794">
            <v>396968</v>
          </cell>
          <cell r="N794">
            <v>5359068</v>
          </cell>
          <cell r="O794" t="str">
            <v>20221212</v>
          </cell>
          <cell r="Q794">
            <v>5359068</v>
          </cell>
        </row>
        <row r="795">
          <cell r="I795">
            <v>48803</v>
          </cell>
          <cell r="J795" t="str">
            <v/>
          </cell>
          <cell r="K795" t="str">
            <v/>
          </cell>
          <cell r="L795">
            <v>1665870</v>
          </cell>
          <cell r="M795">
            <v>133270</v>
          </cell>
          <cell r="N795">
            <v>1799140</v>
          </cell>
          <cell r="O795" t="str">
            <v>20221212</v>
          </cell>
          <cell r="Q795">
            <v>1799140</v>
          </cell>
        </row>
        <row r="796">
          <cell r="I796">
            <v>48773</v>
          </cell>
          <cell r="J796" t="str">
            <v/>
          </cell>
          <cell r="K796" t="str">
            <v/>
          </cell>
          <cell r="L796">
            <v>1313431</v>
          </cell>
          <cell r="M796">
            <v>105074</v>
          </cell>
          <cell r="N796">
            <v>1418505</v>
          </cell>
          <cell r="O796" t="str">
            <v>20221212</v>
          </cell>
          <cell r="Q796">
            <v>1418505</v>
          </cell>
        </row>
        <row r="797">
          <cell r="I797">
            <v>48804</v>
          </cell>
          <cell r="J797" t="str">
            <v/>
          </cell>
          <cell r="K797" t="str">
            <v/>
          </cell>
          <cell r="L797">
            <v>1110580</v>
          </cell>
          <cell r="M797">
            <v>88846</v>
          </cell>
          <cell r="N797">
            <v>1199426</v>
          </cell>
          <cell r="O797" t="str">
            <v>20221212</v>
          </cell>
          <cell r="Q797">
            <v>1199426</v>
          </cell>
        </row>
        <row r="798">
          <cell r="I798">
            <v>4392</v>
          </cell>
          <cell r="J798" t="str">
            <v>221122-01006-1-0114</v>
          </cell>
          <cell r="K798" t="str">
            <v>Hang tra lai</v>
          </cell>
          <cell r="L798">
            <v>-283197</v>
          </cell>
          <cell r="M798">
            <v>-22656</v>
          </cell>
          <cell r="N798">
            <v>-305853</v>
          </cell>
          <cell r="O798" t="str">
            <v>20221212</v>
          </cell>
          <cell r="P798">
            <v>4392</v>
          </cell>
          <cell r="Q798">
            <v>-305853</v>
          </cell>
        </row>
        <row r="799">
          <cell r="I799">
            <v>48236</v>
          </cell>
          <cell r="J799" t="str">
            <v/>
          </cell>
          <cell r="K799" t="str">
            <v/>
          </cell>
          <cell r="L799">
            <v>1646605</v>
          </cell>
          <cell r="M799">
            <v>131728</v>
          </cell>
          <cell r="N799">
            <v>1778333</v>
          </cell>
          <cell r="O799" t="str">
            <v>20221212</v>
          </cell>
          <cell r="Q799">
            <v>1778333</v>
          </cell>
        </row>
        <row r="800">
          <cell r="I800">
            <v>50794</v>
          </cell>
          <cell r="J800" t="str">
            <v/>
          </cell>
          <cell r="K800" t="str">
            <v/>
          </cell>
          <cell r="L800">
            <v>1646605</v>
          </cell>
          <cell r="M800">
            <v>131728</v>
          </cell>
          <cell r="N800">
            <v>1778333</v>
          </cell>
          <cell r="O800" t="str">
            <v>20221229</v>
          </cell>
          <cell r="Q800">
            <v>1778333</v>
          </cell>
        </row>
        <row r="801">
          <cell r="I801">
            <v>4699</v>
          </cell>
          <cell r="J801" t="str">
            <v>Advertising services fee - Auto</v>
          </cell>
          <cell r="K801" t="str">
            <v>202211 Auto Deduct</v>
          </cell>
          <cell r="L801">
            <v>-75680</v>
          </cell>
          <cell r="M801">
            <v>-6054</v>
          </cell>
          <cell r="N801">
            <v>-81734</v>
          </cell>
          <cell r="O801" t="str">
            <v>20221212</v>
          </cell>
          <cell r="P801">
            <v>4699</v>
          </cell>
          <cell r="Q801">
            <v>-354181</v>
          </cell>
        </row>
        <row r="802">
          <cell r="I802">
            <v>50325</v>
          </cell>
          <cell r="J802" t="str">
            <v/>
          </cell>
          <cell r="K802" t="str">
            <v/>
          </cell>
          <cell r="L802">
            <v>1091315</v>
          </cell>
          <cell r="M802">
            <v>87305</v>
          </cell>
          <cell r="N802">
            <v>1178620</v>
          </cell>
          <cell r="O802" t="str">
            <v>20221229</v>
          </cell>
          <cell r="Q802">
            <v>1178620</v>
          </cell>
        </row>
        <row r="803">
          <cell r="J803" t="str">
            <v>Basic discount - Auto</v>
          </cell>
          <cell r="K803" t="str">
            <v>202211 Auto Deduct</v>
          </cell>
          <cell r="L803">
            <v>-277493</v>
          </cell>
          <cell r="M803">
            <v>-22199</v>
          </cell>
          <cell r="N803">
            <v>-299692</v>
          </cell>
          <cell r="O803" t="str">
            <v>20221212</v>
          </cell>
          <cell r="P803" t="str">
            <v>NCC sẽ xuất hóa đơn bổ sung</v>
          </cell>
          <cell r="Q803">
            <v>0</v>
          </cell>
        </row>
        <row r="804">
          <cell r="I804">
            <v>49522</v>
          </cell>
          <cell r="J804" t="str">
            <v/>
          </cell>
          <cell r="K804" t="str">
            <v/>
          </cell>
          <cell r="L804">
            <v>1110580</v>
          </cell>
          <cell r="M804">
            <v>88846</v>
          </cell>
          <cell r="N804">
            <v>1199426</v>
          </cell>
          <cell r="O804" t="str">
            <v>20221229</v>
          </cell>
          <cell r="Q804">
            <v>1199426</v>
          </cell>
        </row>
        <row r="805">
          <cell r="I805">
            <v>4699</v>
          </cell>
          <cell r="J805" t="str">
            <v>Sale services fee - Auto</v>
          </cell>
          <cell r="K805" t="str">
            <v>202211 Auto Deduct</v>
          </cell>
          <cell r="L805">
            <v>-252266</v>
          </cell>
          <cell r="M805">
            <v>-20181</v>
          </cell>
          <cell r="N805">
            <v>-272447</v>
          </cell>
          <cell r="O805" t="str">
            <v>20221212</v>
          </cell>
          <cell r="P805">
            <v>4699</v>
          </cell>
          <cell r="Q805">
            <v>-354181</v>
          </cell>
        </row>
        <row r="806">
          <cell r="I806">
            <v>4776</v>
          </cell>
          <cell r="J806" t="str">
            <v>Distribution Cost -Manual(8%)</v>
          </cell>
          <cell r="K806" t="str">
            <v>PHI VAN CHUYEN THANG 10.2022 - HANG LANH</v>
          </cell>
          <cell r="L806">
            <v>-222690</v>
          </cell>
          <cell r="M806">
            <v>-17815</v>
          </cell>
          <cell r="N806">
            <v>-240505</v>
          </cell>
          <cell r="O806" t="str">
            <v>20221212</v>
          </cell>
          <cell r="P806" t="str">
            <v>đã nhận hóa đơn 4776</v>
          </cell>
          <cell r="Q806">
            <v>-1191898</v>
          </cell>
        </row>
        <row r="807">
          <cell r="J807" t="str">
            <v>Advertising services fee - Auto</v>
          </cell>
          <cell r="K807" t="str">
            <v>202211 Auto Deduct</v>
          </cell>
          <cell r="L807">
            <v>-67881</v>
          </cell>
          <cell r="M807">
            <v>-5430</v>
          </cell>
          <cell r="N807">
            <v>-73311</v>
          </cell>
          <cell r="O807" t="str">
            <v>20221212</v>
          </cell>
          <cell r="P807" t="str">
            <v>chưa nhận hóa đơn</v>
          </cell>
          <cell r="Q807">
            <v>0</v>
          </cell>
        </row>
        <row r="808">
          <cell r="I808">
            <v>48469</v>
          </cell>
          <cell r="J808" t="str">
            <v/>
          </cell>
          <cell r="K808" t="str">
            <v/>
          </cell>
          <cell r="L808">
            <v>1131355</v>
          </cell>
          <cell r="M808">
            <v>90508</v>
          </cell>
          <cell r="N808">
            <v>1221863</v>
          </cell>
          <cell r="O808" t="str">
            <v>20221212</v>
          </cell>
          <cell r="Q808">
            <v>1221863</v>
          </cell>
        </row>
        <row r="809">
          <cell r="I809">
            <v>49666</v>
          </cell>
          <cell r="J809" t="str">
            <v/>
          </cell>
          <cell r="K809" t="str">
            <v/>
          </cell>
          <cell r="L809">
            <v>2262710</v>
          </cell>
          <cell r="M809">
            <v>181017</v>
          </cell>
          <cell r="N809">
            <v>2443727</v>
          </cell>
          <cell r="O809" t="str">
            <v>20221229</v>
          </cell>
          <cell r="Q809">
            <v>2443727</v>
          </cell>
        </row>
        <row r="810">
          <cell r="J810" t="str">
            <v>Sale services fee - Auto</v>
          </cell>
          <cell r="K810" t="str">
            <v>202211 Auto Deduct</v>
          </cell>
          <cell r="L810">
            <v>-226271</v>
          </cell>
          <cell r="M810">
            <v>-18102</v>
          </cell>
          <cell r="N810">
            <v>-244373</v>
          </cell>
          <cell r="O810" t="str">
            <v>20221212</v>
          </cell>
          <cell r="P810" t="str">
            <v>chưa nhận hóa đơn</v>
          </cell>
          <cell r="Q810">
            <v>0</v>
          </cell>
        </row>
        <row r="811">
          <cell r="J811" t="str">
            <v>Anniversary Support fee - Manual(8%)</v>
          </cell>
          <cell r="K811" t="str">
            <v>PHI HO TRO SINH NHAT 2022</v>
          </cell>
          <cell r="L811">
            <v>-1500000</v>
          </cell>
          <cell r="M811">
            <v>-120000</v>
          </cell>
          <cell r="N811">
            <v>-1620000</v>
          </cell>
          <cell r="O811" t="str">
            <v>20221212</v>
          </cell>
          <cell r="P811" t="str">
            <v>chưa nhận hóa đơn</v>
          </cell>
          <cell r="Q811">
            <v>0</v>
          </cell>
        </row>
        <row r="812">
          <cell r="J812" t="str">
            <v>Basic discount - Auto</v>
          </cell>
          <cell r="K812" t="str">
            <v>202211 Auto Deduct</v>
          </cell>
          <cell r="L812">
            <v>-248898</v>
          </cell>
          <cell r="M812">
            <v>-19912</v>
          </cell>
          <cell r="N812">
            <v>-268810</v>
          </cell>
          <cell r="O812" t="str">
            <v>20221212</v>
          </cell>
          <cell r="P812" t="str">
            <v>NCC sẽ xuất hóa đơn bổ sung</v>
          </cell>
          <cell r="Q812">
            <v>0</v>
          </cell>
        </row>
        <row r="813">
          <cell r="I813">
            <v>48044</v>
          </cell>
          <cell r="J813" t="str">
            <v/>
          </cell>
          <cell r="K813" t="str">
            <v/>
          </cell>
          <cell r="L813">
            <v>555290</v>
          </cell>
          <cell r="M813">
            <v>44423</v>
          </cell>
          <cell r="N813">
            <v>599713</v>
          </cell>
          <cell r="O813" t="str">
            <v>20221212</v>
          </cell>
          <cell r="Q813">
            <v>599713</v>
          </cell>
        </row>
        <row r="814">
          <cell r="J814" t="str">
            <v>Sale services fee - Auto</v>
          </cell>
          <cell r="K814" t="str">
            <v>202211 Auto Deduct</v>
          </cell>
          <cell r="L814">
            <v>-27765</v>
          </cell>
          <cell r="M814">
            <v>-2221</v>
          </cell>
          <cell r="N814">
            <v>-29986</v>
          </cell>
          <cell r="O814" t="str">
            <v>20221212</v>
          </cell>
          <cell r="P814" t="str">
            <v>chưa nhận hóa đơn</v>
          </cell>
          <cell r="Q814">
            <v>0</v>
          </cell>
        </row>
        <row r="815">
          <cell r="J815" t="str">
            <v>Advertising services fee - Auto</v>
          </cell>
          <cell r="K815" t="str">
            <v>202211 Auto Deduct</v>
          </cell>
          <cell r="L815">
            <v>-8329</v>
          </cell>
          <cell r="M815">
            <v>-666</v>
          </cell>
          <cell r="N815">
            <v>-8995</v>
          </cell>
          <cell r="O815" t="str">
            <v>20221212</v>
          </cell>
          <cell r="P815" t="str">
            <v>chưa nhận hóa đơn</v>
          </cell>
          <cell r="Q815">
            <v>0</v>
          </cell>
        </row>
        <row r="816">
          <cell r="J816" t="str">
            <v>Basic discount - Auto</v>
          </cell>
          <cell r="K816" t="str">
            <v>202211 Auto Deduct</v>
          </cell>
          <cell r="L816">
            <v>-30541</v>
          </cell>
          <cell r="M816">
            <v>-2443</v>
          </cell>
          <cell r="N816">
            <v>-32984</v>
          </cell>
          <cell r="O816" t="str">
            <v>20221212</v>
          </cell>
          <cell r="P816" t="str">
            <v>NCC sẽ xuất hóa đơn bổ sung</v>
          </cell>
          <cell r="Q816">
            <v>0</v>
          </cell>
        </row>
        <row r="817">
          <cell r="I817">
            <v>48880</v>
          </cell>
          <cell r="J817" t="str">
            <v/>
          </cell>
          <cell r="K817" t="str">
            <v/>
          </cell>
          <cell r="L817">
            <v>555290</v>
          </cell>
          <cell r="M817">
            <v>44423</v>
          </cell>
          <cell r="N817">
            <v>599713</v>
          </cell>
          <cell r="O817" t="str">
            <v>20221212</v>
          </cell>
          <cell r="Q817">
            <v>599713</v>
          </cell>
        </row>
        <row r="818">
          <cell r="J818" t="str">
            <v>Basic discount - Auto</v>
          </cell>
          <cell r="K818" t="str">
            <v>202211 Auto Deduct</v>
          </cell>
          <cell r="L818">
            <v>-869020</v>
          </cell>
          <cell r="M818">
            <v>-69522</v>
          </cell>
          <cell r="N818">
            <v>-938542</v>
          </cell>
          <cell r="O818" t="str">
            <v>20221212</v>
          </cell>
          <cell r="P818" t="str">
            <v>NCC sẽ xuất hóa đơn bổ sung</v>
          </cell>
          <cell r="Q818">
            <v>0</v>
          </cell>
        </row>
        <row r="819">
          <cell r="J819" t="str">
            <v>Sale services fee - Auto</v>
          </cell>
          <cell r="K819" t="str">
            <v>202211 Auto Deduct</v>
          </cell>
          <cell r="L819">
            <v>-790018</v>
          </cell>
          <cell r="M819">
            <v>-63201</v>
          </cell>
          <cell r="N819">
            <v>-853219</v>
          </cell>
          <cell r="O819" t="str">
            <v>20221212</v>
          </cell>
          <cell r="P819" t="str">
            <v>chưa nhận hóa đơn</v>
          </cell>
          <cell r="Q819">
            <v>0</v>
          </cell>
        </row>
        <row r="820">
          <cell r="J820" t="str">
            <v>Advertising services fee - Auto</v>
          </cell>
          <cell r="K820" t="str">
            <v>202211 Auto Deduct</v>
          </cell>
          <cell r="L820">
            <v>-237005</v>
          </cell>
          <cell r="M820">
            <v>-18960</v>
          </cell>
          <cell r="N820">
            <v>-255965</v>
          </cell>
          <cell r="O820" t="str">
            <v>20221212</v>
          </cell>
          <cell r="P820" t="str">
            <v>chưa nhận hóa đơn</v>
          </cell>
          <cell r="Q820">
            <v>0</v>
          </cell>
        </row>
        <row r="821">
          <cell r="I821">
            <v>48634</v>
          </cell>
          <cell r="J821" t="str">
            <v/>
          </cell>
          <cell r="K821" t="str">
            <v/>
          </cell>
          <cell r="L821">
            <v>3059535</v>
          </cell>
          <cell r="M821">
            <v>244763</v>
          </cell>
          <cell r="N821">
            <v>3304298</v>
          </cell>
          <cell r="O821" t="str">
            <v>20221212</v>
          </cell>
          <cell r="Q821">
            <v>3304298</v>
          </cell>
        </row>
        <row r="822">
          <cell r="I822">
            <v>50916</v>
          </cell>
          <cell r="J822" t="str">
            <v/>
          </cell>
          <cell r="K822" t="str">
            <v/>
          </cell>
          <cell r="L822">
            <v>5714520</v>
          </cell>
          <cell r="M822">
            <v>457162</v>
          </cell>
          <cell r="N822">
            <v>6171682</v>
          </cell>
          <cell r="O822" t="str">
            <v>20221229</v>
          </cell>
          <cell r="Q822">
            <v>6171682</v>
          </cell>
        </row>
        <row r="823">
          <cell r="I823">
            <v>50580</v>
          </cell>
          <cell r="J823" t="str">
            <v/>
          </cell>
          <cell r="K823" t="str">
            <v/>
          </cell>
          <cell r="L823">
            <v>3511140</v>
          </cell>
          <cell r="M823">
            <v>280891</v>
          </cell>
          <cell r="N823">
            <v>3792031</v>
          </cell>
          <cell r="O823" t="str">
            <v>20221229</v>
          </cell>
          <cell r="Q823">
            <v>3792031</v>
          </cell>
        </row>
        <row r="824">
          <cell r="I824">
            <v>49520</v>
          </cell>
          <cell r="J824" t="str">
            <v/>
          </cell>
          <cell r="K824" t="str">
            <v/>
          </cell>
          <cell r="L824">
            <v>2856530</v>
          </cell>
          <cell r="M824">
            <v>228522</v>
          </cell>
          <cell r="N824">
            <v>3085052</v>
          </cell>
          <cell r="O824" t="str">
            <v>20221229</v>
          </cell>
          <cell r="Q824">
            <v>3085052</v>
          </cell>
        </row>
        <row r="825">
          <cell r="J825" t="str">
            <v>Advertising services fee - Auto</v>
          </cell>
          <cell r="K825" t="str">
            <v>202212 Auto Deduct</v>
          </cell>
          <cell r="L825">
            <v>-153164</v>
          </cell>
          <cell r="M825">
            <v>-12253</v>
          </cell>
          <cell r="N825">
            <v>-165417</v>
          </cell>
          <cell r="O825" t="str">
            <v>20230110</v>
          </cell>
          <cell r="P825" t="str">
            <v>chưa nhận hóa đơn</v>
          </cell>
          <cell r="Q825">
            <v>0</v>
          </cell>
        </row>
        <row r="826">
          <cell r="J826" t="str">
            <v>Sale services fee - Auto</v>
          </cell>
          <cell r="K826" t="str">
            <v>202212 Auto Deduct</v>
          </cell>
          <cell r="L826">
            <v>-510548</v>
          </cell>
          <cell r="M826">
            <v>-40844</v>
          </cell>
          <cell r="N826">
            <v>-551392</v>
          </cell>
          <cell r="O826" t="str">
            <v>20230110</v>
          </cell>
          <cell r="P826" t="str">
            <v>chưa nhận hóa đơn</v>
          </cell>
          <cell r="Q826">
            <v>0</v>
          </cell>
        </row>
        <row r="827">
          <cell r="I827">
            <v>54382</v>
          </cell>
          <cell r="J827" t="str">
            <v/>
          </cell>
          <cell r="K827" t="str">
            <v/>
          </cell>
          <cell r="L827">
            <v>2262710</v>
          </cell>
          <cell r="M827">
            <v>181017</v>
          </cell>
          <cell r="N827">
            <v>2443727</v>
          </cell>
          <cell r="O827" t="str">
            <v>20230131</v>
          </cell>
          <cell r="Q827">
            <v>2443727</v>
          </cell>
        </row>
        <row r="828">
          <cell r="I828">
            <v>5355</v>
          </cell>
          <cell r="J828" t="str">
            <v>Distribution Cost -Manual(8%)</v>
          </cell>
          <cell r="K828" t="str">
            <v>PHI VAN CHUYEN THANG 11.2022 - HANG LANH</v>
          </cell>
          <cell r="L828">
            <v>-402000</v>
          </cell>
          <cell r="M828">
            <v>-32160</v>
          </cell>
          <cell r="N828">
            <v>-434160</v>
          </cell>
          <cell r="O828" t="str">
            <v>20230110</v>
          </cell>
          <cell r="P828" t="str">
            <v>đã nhận hóa đơn 5355</v>
          </cell>
          <cell r="Q828">
            <v>-1499332</v>
          </cell>
        </row>
        <row r="829">
          <cell r="I829">
            <v>53165</v>
          </cell>
          <cell r="J829" t="str">
            <v/>
          </cell>
          <cell r="K829" t="str">
            <v/>
          </cell>
          <cell r="L829">
            <v>2831979</v>
          </cell>
          <cell r="M829">
            <v>226558</v>
          </cell>
          <cell r="N829">
            <v>3058537</v>
          </cell>
          <cell r="O829" t="str">
            <v>20230131</v>
          </cell>
          <cell r="Q829">
            <v>3058537</v>
          </cell>
        </row>
        <row r="830">
          <cell r="J830" t="str">
            <v>Basic discount - Auto</v>
          </cell>
          <cell r="K830" t="str">
            <v>202212 Auto Deduct</v>
          </cell>
          <cell r="L830">
            <v>-561603</v>
          </cell>
          <cell r="M830">
            <v>-44928</v>
          </cell>
          <cell r="N830">
            <v>-606531</v>
          </cell>
          <cell r="O830" t="str">
            <v>20230110</v>
          </cell>
          <cell r="P830" t="str">
            <v>NCC sẽ xuất hóa đơn bổ sung</v>
          </cell>
          <cell r="Q830">
            <v>0</v>
          </cell>
        </row>
        <row r="831">
          <cell r="J831" t="str">
            <v>Sale services fee - Auto</v>
          </cell>
          <cell r="K831" t="str">
            <v>202212 Auto Deduct</v>
          </cell>
          <cell r="L831">
            <v>-59533</v>
          </cell>
          <cell r="M831">
            <v>-4763</v>
          </cell>
          <cell r="N831">
            <v>-64296</v>
          </cell>
          <cell r="O831" t="str">
            <v>20230110</v>
          </cell>
          <cell r="P831" t="str">
            <v>chưa nhận hóa đơn</v>
          </cell>
          <cell r="Q831">
            <v>0</v>
          </cell>
        </row>
        <row r="832">
          <cell r="J832" t="str">
            <v>Basic discount - Auto</v>
          </cell>
          <cell r="K832" t="str">
            <v>202212 Auto Deduct</v>
          </cell>
          <cell r="L832">
            <v>-65486</v>
          </cell>
          <cell r="M832">
            <v>-5239</v>
          </cell>
          <cell r="N832">
            <v>-70725</v>
          </cell>
          <cell r="O832" t="str">
            <v>20230110</v>
          </cell>
          <cell r="P832" t="str">
            <v>NCC sẽ xuất hóa đơn bổ sung</v>
          </cell>
          <cell r="Q832">
            <v>0</v>
          </cell>
        </row>
        <row r="833">
          <cell r="I833">
            <v>53291</v>
          </cell>
          <cell r="J833" t="str">
            <v/>
          </cell>
          <cell r="K833" t="str">
            <v/>
          </cell>
          <cell r="L833">
            <v>1190660</v>
          </cell>
          <cell r="M833">
            <v>95253</v>
          </cell>
          <cell r="N833">
            <v>1285913</v>
          </cell>
          <cell r="O833" t="str">
            <v>20230131</v>
          </cell>
          <cell r="Q833">
            <v>1285913</v>
          </cell>
        </row>
        <row r="834">
          <cell r="J834" t="str">
            <v>Advertising services fee - Auto</v>
          </cell>
          <cell r="K834" t="str">
            <v>202212 Auto Deduct</v>
          </cell>
          <cell r="L834">
            <v>-17860</v>
          </cell>
          <cell r="M834">
            <v>-1429</v>
          </cell>
          <cell r="N834">
            <v>-19289</v>
          </cell>
          <cell r="O834" t="str">
            <v>20230110</v>
          </cell>
          <cell r="P834" t="str">
            <v>chưa nhận hóa đơn</v>
          </cell>
          <cell r="Q834">
            <v>0</v>
          </cell>
        </row>
        <row r="835">
          <cell r="I835">
            <v>5355</v>
          </cell>
          <cell r="J835" t="str">
            <v>Distribution Cost -Manual(8%)</v>
          </cell>
          <cell r="K835" t="str">
            <v>PHI VAN CHUYEN THANG 11.2022 - HANG LANH</v>
          </cell>
          <cell r="L835">
            <v>-269720</v>
          </cell>
          <cell r="M835">
            <v>-21578</v>
          </cell>
          <cell r="N835">
            <v>-291298</v>
          </cell>
          <cell r="O835" t="str">
            <v>20230110</v>
          </cell>
          <cell r="P835" t="str">
            <v>đã nhận hóa đơn 5355</v>
          </cell>
          <cell r="Q835">
            <v>-1499332</v>
          </cell>
        </row>
        <row r="836">
          <cell r="J836" t="str">
            <v>Basic discount - Auto</v>
          </cell>
          <cell r="K836" t="str">
            <v>202212 Auto Deduct</v>
          </cell>
          <cell r="L836">
            <v>-736821</v>
          </cell>
          <cell r="M836">
            <v>-58946</v>
          </cell>
          <cell r="N836">
            <v>-795767</v>
          </cell>
          <cell r="O836" t="str">
            <v>20230110</v>
          </cell>
          <cell r="P836" t="str">
            <v>NCC sẽ xuất hóa đơn bổ sung</v>
          </cell>
          <cell r="Q836">
            <v>0</v>
          </cell>
        </row>
        <row r="837">
          <cell r="I837">
            <v>55338</v>
          </cell>
          <cell r="J837" t="str">
            <v/>
          </cell>
          <cell r="K837" t="str">
            <v/>
          </cell>
          <cell r="L837">
            <v>2024122</v>
          </cell>
          <cell r="M837">
            <v>161930</v>
          </cell>
          <cell r="N837">
            <v>2186052</v>
          </cell>
          <cell r="O837" t="str">
            <v>20230131</v>
          </cell>
          <cell r="Q837">
            <v>2186052</v>
          </cell>
        </row>
        <row r="838">
          <cell r="I838">
            <v>52120</v>
          </cell>
          <cell r="J838" t="str">
            <v/>
          </cell>
          <cell r="K838" t="str">
            <v/>
          </cell>
          <cell r="L838">
            <v>4644030</v>
          </cell>
          <cell r="M838">
            <v>371522</v>
          </cell>
          <cell r="N838">
            <v>5015552</v>
          </cell>
          <cell r="O838" t="str">
            <v>20230110</v>
          </cell>
          <cell r="Q838">
            <v>5015552</v>
          </cell>
        </row>
        <row r="839">
          <cell r="I839">
            <v>50943</v>
          </cell>
          <cell r="J839" t="str">
            <v/>
          </cell>
          <cell r="K839" t="str">
            <v/>
          </cell>
          <cell r="L839">
            <v>2858040</v>
          </cell>
          <cell r="M839">
            <v>228643</v>
          </cell>
          <cell r="N839">
            <v>3086683</v>
          </cell>
          <cell r="O839" t="str">
            <v>20230110</v>
          </cell>
          <cell r="Q839">
            <v>3086683</v>
          </cell>
        </row>
        <row r="840">
          <cell r="J840" t="str">
            <v>Advertising services fee - Auto</v>
          </cell>
          <cell r="K840" t="str">
            <v>202212 Auto Deduct</v>
          </cell>
          <cell r="L840">
            <v>-200951</v>
          </cell>
          <cell r="M840">
            <v>-16076</v>
          </cell>
          <cell r="N840">
            <v>-217027</v>
          </cell>
          <cell r="O840" t="str">
            <v>20230110</v>
          </cell>
          <cell r="P840" t="str">
            <v>chưa nhận hóa đơn</v>
          </cell>
          <cell r="Q840">
            <v>0</v>
          </cell>
        </row>
        <row r="841">
          <cell r="J841" t="str">
            <v>Sale services fee - Auto</v>
          </cell>
          <cell r="K841" t="str">
            <v>202212 Auto Deduct</v>
          </cell>
          <cell r="L841">
            <v>-669837</v>
          </cell>
          <cell r="M841">
            <v>-53587</v>
          </cell>
          <cell r="N841">
            <v>-723424</v>
          </cell>
          <cell r="O841" t="str">
            <v>20230110</v>
          </cell>
          <cell r="P841" t="str">
            <v>chưa nhận hóa đơn</v>
          </cell>
          <cell r="Q841">
            <v>0</v>
          </cell>
        </row>
        <row r="842">
          <cell r="J842" t="str">
            <v>Sale services fee - Auto</v>
          </cell>
          <cell r="K842" t="str">
            <v>202212 Auto Deduct</v>
          </cell>
          <cell r="L842">
            <v>-685666</v>
          </cell>
          <cell r="M842">
            <v>-54853</v>
          </cell>
          <cell r="N842">
            <v>-740519</v>
          </cell>
          <cell r="O842" t="str">
            <v>20230110</v>
          </cell>
          <cell r="P842" t="str">
            <v>chưa nhận hóa đơn</v>
          </cell>
          <cell r="Q842">
            <v>0</v>
          </cell>
        </row>
        <row r="843">
          <cell r="I843">
            <v>54524</v>
          </cell>
          <cell r="J843" t="str">
            <v/>
          </cell>
          <cell r="K843" t="str">
            <v/>
          </cell>
          <cell r="L843">
            <v>2262710</v>
          </cell>
          <cell r="M843">
            <v>181017</v>
          </cell>
          <cell r="N843">
            <v>2443727</v>
          </cell>
          <cell r="O843" t="str">
            <v>20230131</v>
          </cell>
          <cell r="Q843">
            <v>2443727</v>
          </cell>
        </row>
        <row r="844">
          <cell r="J844" t="str">
            <v>Basic discount - Auto</v>
          </cell>
          <cell r="K844" t="str">
            <v>202212 Auto Deduct</v>
          </cell>
          <cell r="L844">
            <v>-754232</v>
          </cell>
          <cell r="M844">
            <v>-60339</v>
          </cell>
          <cell r="N844">
            <v>-814571</v>
          </cell>
          <cell r="O844" t="str">
            <v>20230110</v>
          </cell>
          <cell r="P844" t="str">
            <v>NCC sẽ xuất hóa đơn bổ sung</v>
          </cell>
          <cell r="Q844">
            <v>0</v>
          </cell>
        </row>
        <row r="845">
          <cell r="I845">
            <v>53463</v>
          </cell>
          <cell r="J845" t="str">
            <v/>
          </cell>
          <cell r="K845" t="str">
            <v/>
          </cell>
          <cell r="L845">
            <v>1887986</v>
          </cell>
          <cell r="M845">
            <v>151039</v>
          </cell>
          <cell r="N845">
            <v>2039025</v>
          </cell>
          <cell r="O845" t="str">
            <v>20230131</v>
          </cell>
          <cell r="Q845">
            <v>2039025</v>
          </cell>
        </row>
        <row r="846">
          <cell r="I846">
            <v>52099</v>
          </cell>
          <cell r="J846" t="str">
            <v/>
          </cell>
          <cell r="K846" t="str">
            <v/>
          </cell>
          <cell r="L846">
            <v>4150696</v>
          </cell>
          <cell r="M846">
            <v>332056</v>
          </cell>
          <cell r="N846">
            <v>4482752</v>
          </cell>
          <cell r="O846" t="str">
            <v>20230110</v>
          </cell>
          <cell r="Q846">
            <v>4482752</v>
          </cell>
        </row>
        <row r="847">
          <cell r="I847">
            <v>51027</v>
          </cell>
          <cell r="J847" t="str">
            <v/>
          </cell>
          <cell r="K847" t="str">
            <v/>
          </cell>
          <cell r="L847">
            <v>2134653</v>
          </cell>
          <cell r="M847">
            <v>170772</v>
          </cell>
          <cell r="N847">
            <v>2305425</v>
          </cell>
          <cell r="O847" t="str">
            <v>20230110</v>
          </cell>
          <cell r="Q847">
            <v>2305425</v>
          </cell>
        </row>
        <row r="848">
          <cell r="I848">
            <v>55434</v>
          </cell>
          <cell r="J848" t="str">
            <v/>
          </cell>
          <cell r="K848" t="str">
            <v/>
          </cell>
          <cell r="L848">
            <v>5317332</v>
          </cell>
          <cell r="M848">
            <v>425387</v>
          </cell>
          <cell r="N848">
            <v>5742719</v>
          </cell>
          <cell r="O848" t="str">
            <v>20230131</v>
          </cell>
          <cell r="Q848">
            <v>5742719</v>
          </cell>
        </row>
        <row r="849">
          <cell r="J849" t="str">
            <v>Advertising services fee - Auto</v>
          </cell>
          <cell r="K849" t="str">
            <v>202212 Auto Deduct</v>
          </cell>
          <cell r="L849">
            <v>-205700</v>
          </cell>
          <cell r="M849">
            <v>-16456</v>
          </cell>
          <cell r="N849">
            <v>-222156</v>
          </cell>
          <cell r="O849" t="str">
            <v>20230110</v>
          </cell>
          <cell r="P849" t="str">
            <v>chưa nhận hóa đơn</v>
          </cell>
          <cell r="Q849">
            <v>0</v>
          </cell>
        </row>
        <row r="850">
          <cell r="I850">
            <v>55298</v>
          </cell>
          <cell r="J850" t="str">
            <v/>
          </cell>
          <cell r="K850" t="str">
            <v/>
          </cell>
          <cell r="L850">
            <v>2024122</v>
          </cell>
          <cell r="M850">
            <v>161930</v>
          </cell>
          <cell r="N850">
            <v>2186052</v>
          </cell>
          <cell r="O850" t="str">
            <v>20230131</v>
          </cell>
          <cell r="Q850">
            <v>2186052</v>
          </cell>
        </row>
        <row r="851">
          <cell r="I851">
            <v>52017</v>
          </cell>
          <cell r="J851" t="str">
            <v/>
          </cell>
          <cell r="K851" t="str">
            <v/>
          </cell>
          <cell r="L851">
            <v>1887986</v>
          </cell>
          <cell r="M851">
            <v>151039</v>
          </cell>
          <cell r="N851">
            <v>2039025</v>
          </cell>
          <cell r="O851" t="str">
            <v>20230110</v>
          </cell>
          <cell r="Q851">
            <v>2039025</v>
          </cell>
        </row>
        <row r="852">
          <cell r="I852">
            <v>54383</v>
          </cell>
          <cell r="J852" t="str">
            <v/>
          </cell>
          <cell r="K852" t="str">
            <v/>
          </cell>
          <cell r="L852">
            <v>1415989</v>
          </cell>
          <cell r="M852">
            <v>113279</v>
          </cell>
          <cell r="N852">
            <v>1529268</v>
          </cell>
          <cell r="O852" t="str">
            <v>20230131</v>
          </cell>
          <cell r="Q852">
            <v>1529268</v>
          </cell>
        </row>
        <row r="853">
          <cell r="J853" t="str">
            <v>Sale services fee - Auto</v>
          </cell>
          <cell r="K853" t="str">
            <v>20221130 auto calc diff</v>
          </cell>
          <cell r="L853">
            <v>-124402</v>
          </cell>
          <cell r="M853">
            <v>-9952</v>
          </cell>
          <cell r="N853">
            <v>-134354</v>
          </cell>
          <cell r="O853" t="str">
            <v>20230110</v>
          </cell>
          <cell r="P853" t="str">
            <v>chưa nhận hóa đơn</v>
          </cell>
          <cell r="Q853">
            <v>0</v>
          </cell>
        </row>
        <row r="854">
          <cell r="J854" t="str">
            <v>Sale services fee - Auto</v>
          </cell>
          <cell r="K854" t="str">
            <v>202212 Auto Deduct</v>
          </cell>
          <cell r="L854">
            <v>-354148</v>
          </cell>
          <cell r="M854">
            <v>-28332</v>
          </cell>
          <cell r="N854">
            <v>-382480</v>
          </cell>
          <cell r="O854" t="str">
            <v>20230110</v>
          </cell>
          <cell r="P854" t="str">
            <v>chưa nhận hóa đơn</v>
          </cell>
          <cell r="Q854">
            <v>0</v>
          </cell>
        </row>
        <row r="855">
          <cell r="I855">
            <v>5355</v>
          </cell>
          <cell r="J855" t="str">
            <v>Distribution Cost -Manual(8%)</v>
          </cell>
          <cell r="K855" t="str">
            <v>PHI VAN CHUYEN THANG 11.2022 - HANG LANH</v>
          </cell>
          <cell r="L855">
            <v>-310250</v>
          </cell>
          <cell r="M855">
            <v>-24820</v>
          </cell>
          <cell r="N855">
            <v>-335070</v>
          </cell>
          <cell r="O855" t="str">
            <v>20230110</v>
          </cell>
          <cell r="P855" t="str">
            <v>đã nhận hóa đơn 5355</v>
          </cell>
          <cell r="Q855">
            <v>-1499332</v>
          </cell>
        </row>
        <row r="856">
          <cell r="J856" t="str">
            <v>Basic discount - Auto</v>
          </cell>
          <cell r="K856" t="str">
            <v>20221130 auto calc diff</v>
          </cell>
          <cell r="L856">
            <v>-136842</v>
          </cell>
          <cell r="M856">
            <v>-10948</v>
          </cell>
          <cell r="N856">
            <v>-147790</v>
          </cell>
          <cell r="O856" t="str">
            <v>20230110</v>
          </cell>
          <cell r="P856" t="str">
            <v>NCC sẽ xuất hóa đơn bổ sung</v>
          </cell>
          <cell r="Q856">
            <v>0</v>
          </cell>
        </row>
        <row r="857">
          <cell r="J857" t="str">
            <v>Basic discount - Auto</v>
          </cell>
          <cell r="K857" t="str">
            <v>202212 Auto Deduct</v>
          </cell>
          <cell r="L857">
            <v>-389563</v>
          </cell>
          <cell r="M857">
            <v>-31165</v>
          </cell>
          <cell r="N857">
            <v>-420728</v>
          </cell>
          <cell r="O857" t="str">
            <v>20230110</v>
          </cell>
          <cell r="P857" t="str">
            <v>NCC sẽ xuất hóa đơn bổ sung</v>
          </cell>
          <cell r="Q857">
            <v>0</v>
          </cell>
        </row>
        <row r="858">
          <cell r="I858">
            <v>55336</v>
          </cell>
          <cell r="J858" t="str">
            <v/>
          </cell>
          <cell r="K858" t="str">
            <v/>
          </cell>
          <cell r="L858">
            <v>2223417</v>
          </cell>
          <cell r="M858">
            <v>177873</v>
          </cell>
          <cell r="N858">
            <v>2401290</v>
          </cell>
          <cell r="O858" t="str">
            <v>20230131</v>
          </cell>
          <cell r="Q858">
            <v>2401290</v>
          </cell>
        </row>
        <row r="859">
          <cell r="J859" t="str">
            <v>Advertising services fee - Auto</v>
          </cell>
          <cell r="K859" t="str">
            <v>20221130 auto calc diff</v>
          </cell>
          <cell r="L859">
            <v>-37320</v>
          </cell>
          <cell r="M859">
            <v>-2985</v>
          </cell>
          <cell r="N859">
            <v>-40305</v>
          </cell>
          <cell r="O859" t="str">
            <v>20230110</v>
          </cell>
          <cell r="P859" t="str">
            <v>chưa nhận hóa đơn</v>
          </cell>
          <cell r="Q859">
            <v>0</v>
          </cell>
        </row>
        <row r="860">
          <cell r="I860">
            <v>53167</v>
          </cell>
          <cell r="J860" t="str">
            <v/>
          </cell>
          <cell r="K860" t="str">
            <v/>
          </cell>
          <cell r="L860">
            <v>2488039</v>
          </cell>
          <cell r="M860">
            <v>199043</v>
          </cell>
          <cell r="N860">
            <v>2687082</v>
          </cell>
          <cell r="O860" t="str">
            <v>20230110</v>
          </cell>
          <cell r="Q860">
            <v>2687082</v>
          </cell>
        </row>
        <row r="861">
          <cell r="J861" t="str">
            <v>Advertising services fee - Auto</v>
          </cell>
          <cell r="K861" t="str">
            <v>202212 Auto Deduct</v>
          </cell>
          <cell r="L861">
            <v>-106245</v>
          </cell>
          <cell r="M861">
            <v>-8500</v>
          </cell>
          <cell r="N861">
            <v>-114745</v>
          </cell>
          <cell r="O861" t="str">
            <v>20230110</v>
          </cell>
          <cell r="P861" t="str">
            <v>chưa nhận hóa đơn</v>
          </cell>
          <cell r="Q861">
            <v>0</v>
          </cell>
        </row>
        <row r="862">
          <cell r="J862" t="str">
            <v>Basic discount - Auto</v>
          </cell>
          <cell r="K862" t="str">
            <v>202212 Auto Deduct</v>
          </cell>
          <cell r="L862">
            <v>-620608</v>
          </cell>
          <cell r="M862">
            <v>-49649</v>
          </cell>
          <cell r="N862">
            <v>-670257</v>
          </cell>
          <cell r="O862" t="str">
            <v>20230110</v>
          </cell>
          <cell r="P862" t="str">
            <v>NCC sẽ xuất hóa đơn bổ sung</v>
          </cell>
          <cell r="Q862">
            <v>0</v>
          </cell>
        </row>
        <row r="863">
          <cell r="I863">
            <v>52123</v>
          </cell>
          <cell r="J863" t="str">
            <v/>
          </cell>
          <cell r="K863" t="str">
            <v/>
          </cell>
          <cell r="L863">
            <v>536025</v>
          </cell>
          <cell r="M863">
            <v>42882</v>
          </cell>
          <cell r="N863">
            <v>578907</v>
          </cell>
          <cell r="O863" t="str">
            <v>20230110</v>
          </cell>
          <cell r="Q863">
            <v>578907</v>
          </cell>
        </row>
        <row r="864">
          <cell r="I864">
            <v>51049</v>
          </cell>
          <cell r="J864" t="str">
            <v/>
          </cell>
          <cell r="K864" t="str">
            <v/>
          </cell>
          <cell r="L864">
            <v>595330</v>
          </cell>
          <cell r="M864">
            <v>47626</v>
          </cell>
          <cell r="N864">
            <v>642956</v>
          </cell>
          <cell r="O864" t="str">
            <v>20230110</v>
          </cell>
          <cell r="Q864">
            <v>642956</v>
          </cell>
        </row>
        <row r="865">
          <cell r="I865">
            <v>54550</v>
          </cell>
          <cell r="J865" t="str">
            <v/>
          </cell>
          <cell r="K865" t="str">
            <v/>
          </cell>
          <cell r="L865">
            <v>2262710</v>
          </cell>
          <cell r="M865">
            <v>181017</v>
          </cell>
          <cell r="N865">
            <v>2443727</v>
          </cell>
          <cell r="O865" t="str">
            <v>20230131</v>
          </cell>
          <cell r="Q865">
            <v>2443727</v>
          </cell>
        </row>
        <row r="866">
          <cell r="I866">
            <v>51052</v>
          </cell>
          <cell r="J866" t="str">
            <v/>
          </cell>
          <cell r="K866" t="str">
            <v/>
          </cell>
          <cell r="L866">
            <v>3394065</v>
          </cell>
          <cell r="M866">
            <v>271525</v>
          </cell>
          <cell r="N866">
            <v>3665590</v>
          </cell>
          <cell r="O866" t="str">
            <v>20230110</v>
          </cell>
          <cell r="Q866">
            <v>3665590</v>
          </cell>
        </row>
        <row r="867">
          <cell r="J867" t="str">
            <v>Advertising services fee - Auto</v>
          </cell>
          <cell r="K867" t="str">
            <v>202212 Auto Deduct</v>
          </cell>
          <cell r="L867">
            <v>-169257</v>
          </cell>
          <cell r="M867">
            <v>-13541</v>
          </cell>
          <cell r="N867">
            <v>-182798</v>
          </cell>
          <cell r="O867" t="str">
            <v>20230110</v>
          </cell>
          <cell r="P867" t="str">
            <v>chưa nhận hóa đơn</v>
          </cell>
          <cell r="Q867">
            <v>0</v>
          </cell>
        </row>
        <row r="868">
          <cell r="J868" t="str">
            <v>Sale services fee - Auto</v>
          </cell>
          <cell r="K868" t="str">
            <v>202212 Auto Deduct</v>
          </cell>
          <cell r="L868">
            <v>-564189</v>
          </cell>
          <cell r="M868">
            <v>-45135</v>
          </cell>
          <cell r="N868">
            <v>-609324</v>
          </cell>
          <cell r="O868" t="str">
            <v>20230110</v>
          </cell>
          <cell r="P868" t="str">
            <v>chưa nhận hóa đơn</v>
          </cell>
          <cell r="Q868">
            <v>0</v>
          </cell>
        </row>
        <row r="869">
          <cell r="I869">
            <v>53288</v>
          </cell>
          <cell r="J869" t="str">
            <v/>
          </cell>
          <cell r="K869" t="str">
            <v/>
          </cell>
          <cell r="L869">
            <v>2262710</v>
          </cell>
          <cell r="M869">
            <v>181017</v>
          </cell>
          <cell r="N869">
            <v>2443727</v>
          </cell>
          <cell r="O869" t="str">
            <v>20230131</v>
          </cell>
          <cell r="Q869">
            <v>2443727</v>
          </cell>
        </row>
        <row r="870">
          <cell r="I870">
            <v>5355</v>
          </cell>
          <cell r="J870" t="str">
            <v>Distribution Cost -Manual(8%)</v>
          </cell>
          <cell r="K870" t="str">
            <v>PHI VAN CHUYEN THANG 11.2022 - HANG LANH</v>
          </cell>
          <cell r="L870">
            <v>-145010</v>
          </cell>
          <cell r="M870">
            <v>-11601</v>
          </cell>
          <cell r="N870">
            <v>-156611</v>
          </cell>
          <cell r="O870" t="str">
            <v>20230110</v>
          </cell>
          <cell r="P870" t="str">
            <v>đã nhận hóa đơn 5355</v>
          </cell>
          <cell r="Q870">
            <v>-1499332</v>
          </cell>
        </row>
        <row r="871">
          <cell r="J871" t="str">
            <v>Advertising services fee - Auto</v>
          </cell>
          <cell r="K871" t="str">
            <v>202212 Auto Deduct</v>
          </cell>
          <cell r="L871">
            <v>-152923</v>
          </cell>
          <cell r="M871">
            <v>-12234</v>
          </cell>
          <cell r="N871">
            <v>-165157</v>
          </cell>
          <cell r="O871" t="str">
            <v>20230110</v>
          </cell>
          <cell r="P871" t="str">
            <v>chưa nhận hóa đơn</v>
          </cell>
          <cell r="Q871">
            <v>0</v>
          </cell>
        </row>
        <row r="872">
          <cell r="J872" t="str">
            <v>Sale services fee - Auto</v>
          </cell>
          <cell r="K872" t="str">
            <v>202212 Auto Deduct</v>
          </cell>
          <cell r="L872">
            <v>-509745</v>
          </cell>
          <cell r="M872">
            <v>-40780</v>
          </cell>
          <cell r="N872">
            <v>-550525</v>
          </cell>
          <cell r="O872" t="str">
            <v>20230110</v>
          </cell>
          <cell r="P872" t="str">
            <v>chưa nhận hóa đơn</v>
          </cell>
          <cell r="Q872">
            <v>0</v>
          </cell>
        </row>
        <row r="873">
          <cell r="J873" t="str">
            <v>Basic discount - Auto</v>
          </cell>
          <cell r="K873" t="str">
            <v>202212 Auto Deduct</v>
          </cell>
          <cell r="L873">
            <v>-560719</v>
          </cell>
          <cell r="M873">
            <v>-44858</v>
          </cell>
          <cell r="N873">
            <v>-605577</v>
          </cell>
          <cell r="O873" t="str">
            <v>20230110</v>
          </cell>
          <cell r="P873" t="str">
            <v>NCC sẽ xuất hóa đơn bổ sung</v>
          </cell>
          <cell r="Q873">
            <v>0</v>
          </cell>
        </row>
        <row r="874">
          <cell r="I874">
            <v>52063</v>
          </cell>
          <cell r="J874" t="str">
            <v/>
          </cell>
          <cell r="K874" t="str">
            <v/>
          </cell>
          <cell r="L874">
            <v>5946133</v>
          </cell>
          <cell r="M874">
            <v>475691</v>
          </cell>
          <cell r="N874">
            <v>6421824</v>
          </cell>
          <cell r="O874" t="str">
            <v>20230110</v>
          </cell>
          <cell r="Q874">
            <v>6421824</v>
          </cell>
        </row>
        <row r="875">
          <cell r="I875">
            <v>53290</v>
          </cell>
          <cell r="J875" t="str">
            <v/>
          </cell>
          <cell r="K875" t="str">
            <v/>
          </cell>
          <cell r="L875">
            <v>2831979</v>
          </cell>
          <cell r="M875">
            <v>226558</v>
          </cell>
          <cell r="N875">
            <v>3058537</v>
          </cell>
          <cell r="O875" t="str">
            <v>20230131</v>
          </cell>
          <cell r="Q875">
            <v>3058537</v>
          </cell>
        </row>
        <row r="876">
          <cell r="I876">
            <v>51036</v>
          </cell>
          <cell r="J876" t="str">
            <v/>
          </cell>
          <cell r="K876" t="str">
            <v/>
          </cell>
          <cell r="L876">
            <v>4150696</v>
          </cell>
          <cell r="M876">
            <v>332056</v>
          </cell>
          <cell r="N876">
            <v>4482752</v>
          </cell>
          <cell r="O876" t="str">
            <v>20230110</v>
          </cell>
          <cell r="Q876">
            <v>4482752</v>
          </cell>
        </row>
        <row r="877">
          <cell r="J877" t="str">
            <v>Sale services fee - Auto</v>
          </cell>
          <cell r="K877" t="str">
            <v>20221130 auto calc diff</v>
          </cell>
          <cell r="L877">
            <v>-141361</v>
          </cell>
          <cell r="M877">
            <v>-11309</v>
          </cell>
          <cell r="N877">
            <v>-152670</v>
          </cell>
          <cell r="O877" t="str">
            <v>20230110</v>
          </cell>
          <cell r="P877" t="str">
            <v>chưa nhận hóa đơn</v>
          </cell>
          <cell r="Q877">
            <v>0</v>
          </cell>
        </row>
        <row r="878">
          <cell r="I878">
            <v>5355</v>
          </cell>
          <cell r="J878" t="str">
            <v>Distribution Cost -Manual(8%)</v>
          </cell>
          <cell r="K878" t="str">
            <v>PHI VAN CHUYEN THANG 11.2022 - HANG LANH</v>
          </cell>
          <cell r="L878">
            <v>-261290</v>
          </cell>
          <cell r="M878">
            <v>-20903</v>
          </cell>
          <cell r="N878">
            <v>-282193</v>
          </cell>
          <cell r="O878" t="str">
            <v>20230110</v>
          </cell>
          <cell r="P878" t="str">
            <v>đã nhận hóa đơn 5355</v>
          </cell>
          <cell r="Q878">
            <v>-1499332</v>
          </cell>
        </row>
        <row r="879">
          <cell r="J879" t="str">
            <v>Basic discount - Auto</v>
          </cell>
          <cell r="K879" t="str">
            <v>20221130 auto calc diff</v>
          </cell>
          <cell r="L879">
            <v>-155496</v>
          </cell>
          <cell r="M879">
            <v>-12440</v>
          </cell>
          <cell r="N879">
            <v>-167936</v>
          </cell>
          <cell r="O879" t="str">
            <v>20230110</v>
          </cell>
          <cell r="P879" t="str">
            <v>NCC sẽ xuất hóa đơn bổ sung</v>
          </cell>
          <cell r="Q879">
            <v>0</v>
          </cell>
        </row>
        <row r="880">
          <cell r="I880">
            <v>54381</v>
          </cell>
          <cell r="J880" t="str">
            <v/>
          </cell>
          <cell r="K880" t="str">
            <v/>
          </cell>
          <cell r="L880">
            <v>1665870</v>
          </cell>
          <cell r="M880">
            <v>133270</v>
          </cell>
          <cell r="N880">
            <v>1799140</v>
          </cell>
          <cell r="O880" t="str">
            <v>20230131</v>
          </cell>
          <cell r="Q880">
            <v>1799140</v>
          </cell>
        </row>
        <row r="881">
          <cell r="J881" t="str">
            <v>Anniversary Support fee - Manual(8%)</v>
          </cell>
          <cell r="K881" t="str">
            <v>PHI HO TRO SINH NHAT 2022</v>
          </cell>
          <cell r="L881">
            <v>-1500000</v>
          </cell>
          <cell r="M881">
            <v>-120000</v>
          </cell>
          <cell r="N881">
            <v>-1620000</v>
          </cell>
          <cell r="O881" t="str">
            <v>20230110</v>
          </cell>
          <cell r="P881" t="str">
            <v>chưa nhận hóa đơn</v>
          </cell>
          <cell r="Q881">
            <v>0</v>
          </cell>
        </row>
        <row r="882">
          <cell r="J882" t="str">
            <v>Basic discount - Auto</v>
          </cell>
          <cell r="K882" t="str">
            <v>202212 Auto Deduct</v>
          </cell>
          <cell r="L882">
            <v>-448404</v>
          </cell>
          <cell r="M882">
            <v>-35872</v>
          </cell>
          <cell r="N882">
            <v>-484276</v>
          </cell>
          <cell r="O882" t="str">
            <v>20230110</v>
          </cell>
          <cell r="P882" t="str">
            <v>NCC sẽ xuất hóa đơn bổ sung</v>
          </cell>
          <cell r="Q882">
            <v>0</v>
          </cell>
        </row>
        <row r="883">
          <cell r="I883">
            <v>53166</v>
          </cell>
          <cell r="J883" t="str">
            <v/>
          </cell>
          <cell r="K883" t="str">
            <v/>
          </cell>
          <cell r="L883">
            <v>1132792</v>
          </cell>
          <cell r="M883">
            <v>90623</v>
          </cell>
          <cell r="N883">
            <v>1223415</v>
          </cell>
          <cell r="O883" t="str">
            <v>20230131</v>
          </cell>
          <cell r="Q883">
            <v>1223415</v>
          </cell>
        </row>
        <row r="884">
          <cell r="J884" t="str">
            <v>Advertising services fee - Auto</v>
          </cell>
          <cell r="K884" t="str">
            <v>20221130 auto calc diff</v>
          </cell>
          <cell r="L884">
            <v>-42408</v>
          </cell>
          <cell r="M884">
            <v>-3393</v>
          </cell>
          <cell r="N884">
            <v>-45801</v>
          </cell>
          <cell r="O884" t="str">
            <v>20230110</v>
          </cell>
          <cell r="P884" t="str">
            <v>chưa nhận hóa đơn</v>
          </cell>
          <cell r="Q884">
            <v>0</v>
          </cell>
        </row>
        <row r="885">
          <cell r="I885">
            <v>4954</v>
          </cell>
          <cell r="J885" t="str">
            <v>221228-01006-1-0157</v>
          </cell>
          <cell r="K885" t="str">
            <v>Hang tra lai</v>
          </cell>
          <cell r="L885">
            <v>-222116</v>
          </cell>
          <cell r="M885">
            <v>-17769</v>
          </cell>
          <cell r="N885">
            <v>-239885</v>
          </cell>
          <cell r="O885" t="str">
            <v>20230110</v>
          </cell>
          <cell r="P885">
            <v>4954</v>
          </cell>
          <cell r="Q885">
            <v>-239885</v>
          </cell>
        </row>
        <row r="886">
          <cell r="I886">
            <v>53172</v>
          </cell>
          <cell r="J886" t="str">
            <v/>
          </cell>
          <cell r="K886" t="str">
            <v/>
          </cell>
          <cell r="L886">
            <v>1694428</v>
          </cell>
          <cell r="M886">
            <v>135554</v>
          </cell>
          <cell r="N886">
            <v>1829982</v>
          </cell>
          <cell r="O886" t="str">
            <v>20230131</v>
          </cell>
          <cell r="Q886">
            <v>1829982</v>
          </cell>
        </row>
        <row r="887">
          <cell r="J887" t="str">
            <v>Advertising services fee - Auto</v>
          </cell>
          <cell r="K887" t="str">
            <v>202212 Auto Deduct</v>
          </cell>
          <cell r="L887">
            <v>-122292</v>
          </cell>
          <cell r="M887">
            <v>-9783</v>
          </cell>
          <cell r="N887">
            <v>-132075</v>
          </cell>
          <cell r="O887" t="str">
            <v>20230110</v>
          </cell>
          <cell r="P887" t="str">
            <v>chưa nhận hóa đơn</v>
          </cell>
          <cell r="Q887">
            <v>0</v>
          </cell>
        </row>
        <row r="888">
          <cell r="I888">
            <v>52016</v>
          </cell>
          <cell r="J888" t="str">
            <v/>
          </cell>
          <cell r="K888" t="str">
            <v/>
          </cell>
          <cell r="L888">
            <v>1480018</v>
          </cell>
          <cell r="M888">
            <v>118401</v>
          </cell>
          <cell r="N888">
            <v>1598419</v>
          </cell>
          <cell r="O888" t="str">
            <v>20230110</v>
          </cell>
          <cell r="Q888">
            <v>1598419</v>
          </cell>
        </row>
        <row r="889">
          <cell r="J889" t="str">
            <v>Sale services fee - Auto</v>
          </cell>
          <cell r="K889" t="str">
            <v>202212 Auto Deduct</v>
          </cell>
          <cell r="L889">
            <v>-407640</v>
          </cell>
          <cell r="M889">
            <v>-32611</v>
          </cell>
          <cell r="N889">
            <v>-440251</v>
          </cell>
          <cell r="O889" t="str">
            <v>20230110</v>
          </cell>
          <cell r="P889" t="str">
            <v>chưa nhận hóa đơn</v>
          </cell>
          <cell r="Q889">
            <v>0</v>
          </cell>
        </row>
        <row r="890">
          <cell r="J890" t="str">
            <v>Sale services fee - Auto</v>
          </cell>
          <cell r="K890" t="str">
            <v>20221130 auto calc diff</v>
          </cell>
          <cell r="L890">
            <v>-59533</v>
          </cell>
          <cell r="M890">
            <v>-4762</v>
          </cell>
          <cell r="N890">
            <v>-64295</v>
          </cell>
          <cell r="O890" t="str">
            <v>20230110</v>
          </cell>
          <cell r="P890" t="str">
            <v>chưa nhận hóa đơn</v>
          </cell>
          <cell r="Q890">
            <v>0</v>
          </cell>
        </row>
        <row r="891">
          <cell r="J891" t="str">
            <v>Sale services fee - Auto</v>
          </cell>
          <cell r="K891" t="str">
            <v>202212 Auto Deduct</v>
          </cell>
          <cell r="L891">
            <v>-154809</v>
          </cell>
          <cell r="M891">
            <v>-12385</v>
          </cell>
          <cell r="N891">
            <v>-167194</v>
          </cell>
          <cell r="O891" t="str">
            <v>20230110</v>
          </cell>
          <cell r="P891" t="str">
            <v>chưa nhận hóa đơn</v>
          </cell>
          <cell r="Q891">
            <v>0</v>
          </cell>
        </row>
        <row r="892">
          <cell r="J892" t="str">
            <v>Basic discount - Auto</v>
          </cell>
          <cell r="K892" t="str">
            <v>20221130 auto calc diff</v>
          </cell>
          <cell r="L892">
            <v>-65486</v>
          </cell>
          <cell r="M892">
            <v>-5239</v>
          </cell>
          <cell r="N892">
            <v>-70725</v>
          </cell>
          <cell r="O892" t="str">
            <v>20230110</v>
          </cell>
          <cell r="P892" t="str">
            <v>NCC sẽ xuất hóa đơn bổ sung</v>
          </cell>
          <cell r="Q892">
            <v>0</v>
          </cell>
        </row>
        <row r="893">
          <cell r="J893" t="str">
            <v>Basic discount - Auto</v>
          </cell>
          <cell r="K893" t="str">
            <v>202212 Auto Deduct</v>
          </cell>
          <cell r="L893">
            <v>-170289</v>
          </cell>
          <cell r="M893">
            <v>-13623</v>
          </cell>
          <cell r="N893">
            <v>-183912</v>
          </cell>
          <cell r="O893" t="str">
            <v>20230110</v>
          </cell>
          <cell r="P893" t="str">
            <v>NCC sẽ xuất hóa đơn bổ sung</v>
          </cell>
          <cell r="Q893">
            <v>0</v>
          </cell>
        </row>
        <row r="894">
          <cell r="I894">
            <v>53248</v>
          </cell>
          <cell r="J894" t="str">
            <v/>
          </cell>
          <cell r="K894" t="str">
            <v/>
          </cell>
          <cell r="L894">
            <v>1190660</v>
          </cell>
          <cell r="M894">
            <v>95253</v>
          </cell>
          <cell r="N894">
            <v>1285913</v>
          </cell>
          <cell r="O894" t="str">
            <v>20230110</v>
          </cell>
          <cell r="Q894">
            <v>1285913</v>
          </cell>
        </row>
        <row r="895">
          <cell r="J895" t="str">
            <v>Advertising services fee - Auto</v>
          </cell>
          <cell r="K895" t="str">
            <v>20221130 auto calc diff</v>
          </cell>
          <cell r="L895">
            <v>-17860</v>
          </cell>
          <cell r="M895">
            <v>-1429</v>
          </cell>
          <cell r="N895">
            <v>-19289</v>
          </cell>
          <cell r="O895" t="str">
            <v>20230110</v>
          </cell>
          <cell r="P895" t="str">
            <v>chưa nhận hóa đơn</v>
          </cell>
          <cell r="Q895">
            <v>0</v>
          </cell>
        </row>
        <row r="896">
          <cell r="I896">
            <v>51014</v>
          </cell>
          <cell r="J896" t="str">
            <v/>
          </cell>
          <cell r="K896" t="str">
            <v/>
          </cell>
          <cell r="L896">
            <v>2262710</v>
          </cell>
          <cell r="M896">
            <v>181017</v>
          </cell>
          <cell r="N896">
            <v>2443727</v>
          </cell>
          <cell r="O896" t="str">
            <v>20230110</v>
          </cell>
          <cell r="Q896">
            <v>2443727</v>
          </cell>
        </row>
        <row r="897">
          <cell r="J897" t="str">
            <v>Advertising services fee - Auto</v>
          </cell>
          <cell r="K897" t="str">
            <v>202212 Auto Deduct</v>
          </cell>
          <cell r="L897">
            <v>-46443</v>
          </cell>
          <cell r="M897">
            <v>-3715</v>
          </cell>
          <cell r="N897">
            <v>-50158</v>
          </cell>
          <cell r="O897" t="str">
            <v>20230110</v>
          </cell>
          <cell r="P897" t="str">
            <v>chưa nhận hóa đơn</v>
          </cell>
          <cell r="Q897">
            <v>0</v>
          </cell>
        </row>
        <row r="898">
          <cell r="J898" t="str">
            <v>Advertising services fee - Auto</v>
          </cell>
          <cell r="K898" t="str">
            <v>202212 Auto Deduct</v>
          </cell>
          <cell r="L898">
            <v>-7080</v>
          </cell>
          <cell r="M898">
            <v>-566</v>
          </cell>
          <cell r="N898">
            <v>-7646</v>
          </cell>
          <cell r="O898" t="str">
            <v>20230110</v>
          </cell>
          <cell r="P898" t="str">
            <v>chưa nhận hóa đơn</v>
          </cell>
          <cell r="Q898">
            <v>0</v>
          </cell>
        </row>
        <row r="899">
          <cell r="I899">
            <v>53954</v>
          </cell>
          <cell r="J899" t="str">
            <v/>
          </cell>
          <cell r="K899" t="str">
            <v/>
          </cell>
          <cell r="L899">
            <v>471996</v>
          </cell>
          <cell r="M899">
            <v>37760</v>
          </cell>
          <cell r="N899">
            <v>509756</v>
          </cell>
          <cell r="O899" t="str">
            <v>20230131</v>
          </cell>
          <cell r="Q899">
            <v>509756</v>
          </cell>
        </row>
        <row r="900">
          <cell r="J900" t="str">
            <v>Sale services fee - Auto</v>
          </cell>
          <cell r="K900" t="str">
            <v>202212 Auto Deduct</v>
          </cell>
          <cell r="L900">
            <v>-23600</v>
          </cell>
          <cell r="M900">
            <v>-1888</v>
          </cell>
          <cell r="N900">
            <v>-25488</v>
          </cell>
          <cell r="O900" t="str">
            <v>20230110</v>
          </cell>
          <cell r="P900" t="str">
            <v>chưa nhận hóa đơn</v>
          </cell>
          <cell r="Q900">
            <v>0</v>
          </cell>
        </row>
        <row r="901">
          <cell r="J901" t="str">
            <v>Basic discount - Auto</v>
          </cell>
          <cell r="K901" t="str">
            <v>202212 Auto Deduct</v>
          </cell>
          <cell r="L901">
            <v>-25960</v>
          </cell>
          <cell r="M901">
            <v>-2077</v>
          </cell>
          <cell r="N901">
            <v>-28037</v>
          </cell>
          <cell r="O901" t="str">
            <v>20230110</v>
          </cell>
          <cell r="P901" t="str">
            <v>NCC sẽ xuất hóa đơn bổ sung</v>
          </cell>
          <cell r="Q901">
            <v>0</v>
          </cell>
        </row>
        <row r="902">
          <cell r="I902">
            <v>50578</v>
          </cell>
          <cell r="J902" t="str">
            <v/>
          </cell>
          <cell r="K902" t="str">
            <v/>
          </cell>
          <cell r="L902">
            <v>555290</v>
          </cell>
          <cell r="M902">
            <v>44423</v>
          </cell>
          <cell r="N902">
            <v>599713</v>
          </cell>
          <cell r="O902" t="str">
            <v>20230110</v>
          </cell>
          <cell r="Q902">
            <v>599713</v>
          </cell>
        </row>
        <row r="903">
          <cell r="I903">
            <v>55295</v>
          </cell>
          <cell r="J903" t="str">
            <v/>
          </cell>
          <cell r="K903" t="str">
            <v/>
          </cell>
          <cell r="L903">
            <v>3700721</v>
          </cell>
          <cell r="M903">
            <v>296058</v>
          </cell>
          <cell r="N903">
            <v>3996779</v>
          </cell>
          <cell r="O903" t="str">
            <v>20230131</v>
          </cell>
          <cell r="Q903">
            <v>3996779</v>
          </cell>
        </row>
        <row r="904">
          <cell r="I904">
            <v>51274</v>
          </cell>
          <cell r="J904" t="str">
            <v/>
          </cell>
          <cell r="K904" t="str">
            <v/>
          </cell>
          <cell r="L904">
            <v>4686721</v>
          </cell>
          <cell r="M904">
            <v>374938</v>
          </cell>
          <cell r="N904">
            <v>5061659</v>
          </cell>
          <cell r="O904" t="str">
            <v>20230110</v>
          </cell>
          <cell r="Q904">
            <v>5061659</v>
          </cell>
        </row>
        <row r="905">
          <cell r="J905" t="str">
            <v>Anniversary Support fee - Manual(8%)</v>
          </cell>
          <cell r="K905" t="str">
            <v>PHI HO TRO SINH NHAT 2022</v>
          </cell>
          <cell r="L905">
            <v>-1500000</v>
          </cell>
          <cell r="M905">
            <v>-120000</v>
          </cell>
          <cell r="N905">
            <v>-1620000</v>
          </cell>
          <cell r="O905" t="str">
            <v>20230110</v>
          </cell>
          <cell r="P905" t="str">
            <v>chưa nhận hóa đơn</v>
          </cell>
          <cell r="Q905">
            <v>0</v>
          </cell>
        </row>
        <row r="906">
          <cell r="I906">
            <v>54327</v>
          </cell>
          <cell r="J906" t="str">
            <v/>
          </cell>
          <cell r="K906" t="str">
            <v/>
          </cell>
          <cell r="L906">
            <v>3078646</v>
          </cell>
          <cell r="M906">
            <v>246292</v>
          </cell>
          <cell r="N906">
            <v>3324938</v>
          </cell>
          <cell r="O906" t="str">
            <v>20230131</v>
          </cell>
          <cell r="Q906">
            <v>3324938</v>
          </cell>
        </row>
        <row r="907">
          <cell r="J907" t="str">
            <v>Advertising services fee - Auto</v>
          </cell>
          <cell r="K907" t="str">
            <v>202212 Auto Deduct</v>
          </cell>
          <cell r="L907">
            <v>-649474</v>
          </cell>
          <cell r="M907">
            <v>-51958</v>
          </cell>
          <cell r="N907">
            <v>-701432</v>
          </cell>
          <cell r="O907" t="str">
            <v>20230110</v>
          </cell>
          <cell r="P907" t="str">
            <v>chưa nhận hóa đơn</v>
          </cell>
          <cell r="Q907">
            <v>0</v>
          </cell>
        </row>
        <row r="908">
          <cell r="J908" t="str">
            <v>Advertising services fee - Auto</v>
          </cell>
          <cell r="K908" t="str">
            <v>20221130 auto calc diff</v>
          </cell>
          <cell r="L908">
            <v>-1</v>
          </cell>
          <cell r="M908">
            <v>0</v>
          </cell>
          <cell r="N908">
            <v>-1</v>
          </cell>
          <cell r="O908" t="str">
            <v>20230110</v>
          </cell>
          <cell r="P908" t="str">
            <v>chưa nhận hóa đơn</v>
          </cell>
          <cell r="Q908">
            <v>0</v>
          </cell>
        </row>
        <row r="909">
          <cell r="J909" t="str">
            <v>Sale services fee - Auto</v>
          </cell>
          <cell r="K909" t="str">
            <v>202212 Auto Deduct</v>
          </cell>
          <cell r="L909">
            <v>-2164912</v>
          </cell>
          <cell r="M909">
            <v>-173193</v>
          </cell>
          <cell r="N909">
            <v>-2338105</v>
          </cell>
          <cell r="O909" t="str">
            <v>20230110</v>
          </cell>
          <cell r="P909" t="str">
            <v>chưa nhận hóa đơn</v>
          </cell>
          <cell r="Q909">
            <v>0</v>
          </cell>
        </row>
        <row r="910">
          <cell r="J910" t="str">
            <v>Basic discount - Auto</v>
          </cell>
          <cell r="K910" t="str">
            <v>202212 Auto Deduct</v>
          </cell>
          <cell r="L910">
            <v>-2381403</v>
          </cell>
          <cell r="M910">
            <v>-190512</v>
          </cell>
          <cell r="N910">
            <v>-2571915</v>
          </cell>
          <cell r="O910" t="str">
            <v>20230110</v>
          </cell>
          <cell r="P910" t="str">
            <v>NCC sẽ xuất hóa đơn bổ sung</v>
          </cell>
          <cell r="Q910">
            <v>0</v>
          </cell>
        </row>
        <row r="911">
          <cell r="I911">
            <v>53162</v>
          </cell>
          <cell r="J911" t="str">
            <v/>
          </cell>
          <cell r="K911" t="str">
            <v/>
          </cell>
          <cell r="L911">
            <v>1887986</v>
          </cell>
          <cell r="M911">
            <v>151039</v>
          </cell>
          <cell r="N911">
            <v>2039025</v>
          </cell>
          <cell r="O911" t="str">
            <v>20230110</v>
          </cell>
          <cell r="Q911">
            <v>2039025</v>
          </cell>
        </row>
        <row r="912">
          <cell r="I912">
            <v>42</v>
          </cell>
          <cell r="J912" t="str">
            <v/>
          </cell>
          <cell r="K912" t="str">
            <v/>
          </cell>
          <cell r="L912">
            <v>22660777</v>
          </cell>
          <cell r="M912">
            <v>2266078</v>
          </cell>
          <cell r="N912">
            <v>24926855</v>
          </cell>
          <cell r="O912" t="str">
            <v>20230228</v>
          </cell>
          <cell r="Q912">
            <v>24926855</v>
          </cell>
        </row>
        <row r="913">
          <cell r="I913">
            <v>56279</v>
          </cell>
          <cell r="J913" t="str">
            <v/>
          </cell>
          <cell r="K913" t="str">
            <v/>
          </cell>
          <cell r="L913">
            <v>3196948</v>
          </cell>
          <cell r="M913">
            <v>255756</v>
          </cell>
          <cell r="N913">
            <v>3452704</v>
          </cell>
          <cell r="O913" t="str">
            <v>20230210</v>
          </cell>
          <cell r="Q913">
            <v>3452704</v>
          </cell>
        </row>
        <row r="914">
          <cell r="I914">
            <v>55337</v>
          </cell>
          <cell r="J914" t="str">
            <v/>
          </cell>
          <cell r="K914" t="str">
            <v/>
          </cell>
          <cell r="L914">
            <v>3233221</v>
          </cell>
          <cell r="M914">
            <v>258658</v>
          </cell>
          <cell r="N914">
            <v>3491879</v>
          </cell>
          <cell r="O914" t="str">
            <v>20230210</v>
          </cell>
          <cell r="Q914">
            <v>3491879</v>
          </cell>
        </row>
        <row r="915">
          <cell r="J915" t="str">
            <v>Advertising services fee - Auto</v>
          </cell>
          <cell r="K915" t="str">
            <v>202301 Auto Deduct</v>
          </cell>
          <cell r="L915">
            <v>-681553</v>
          </cell>
          <cell r="M915">
            <v>-68155</v>
          </cell>
          <cell r="N915">
            <v>-749708</v>
          </cell>
          <cell r="O915" t="str">
            <v>20230210</v>
          </cell>
          <cell r="P915" t="str">
            <v>chưa nhận hóa đơn</v>
          </cell>
          <cell r="Q915">
            <v>0</v>
          </cell>
        </row>
        <row r="916">
          <cell r="J916" t="str">
            <v>Sale services fee - Auto</v>
          </cell>
          <cell r="K916" t="str">
            <v>202301 Auto Deduct</v>
          </cell>
          <cell r="L916">
            <v>-2271843</v>
          </cell>
          <cell r="M916">
            <v>-227184</v>
          </cell>
          <cell r="N916">
            <v>-2499027</v>
          </cell>
          <cell r="O916" t="str">
            <v>20230210</v>
          </cell>
          <cell r="P916" t="str">
            <v>chưa nhận hóa đơn</v>
          </cell>
          <cell r="Q916">
            <v>0</v>
          </cell>
        </row>
        <row r="917">
          <cell r="I917">
            <v>186</v>
          </cell>
          <cell r="J917" t="str">
            <v>Distribution Cost -Manual(8%)</v>
          </cell>
          <cell r="K917" t="str">
            <v>PHI VAN CHUYEN THANG 12.2022 - HANG LANH</v>
          </cell>
          <cell r="L917">
            <v>-416000</v>
          </cell>
          <cell r="M917">
            <v>-33280</v>
          </cell>
          <cell r="N917">
            <v>-449280</v>
          </cell>
          <cell r="O917" t="str">
            <v>20230210</v>
          </cell>
          <cell r="P917" t="str">
            <v>đã nhận hóa đơn 186</v>
          </cell>
          <cell r="Q917">
            <v>-1500607</v>
          </cell>
        </row>
        <row r="918">
          <cell r="I918">
            <v>38147</v>
          </cell>
          <cell r="J918" t="str">
            <v>Basic discount - Auto</v>
          </cell>
          <cell r="K918" t="str">
            <v>202301 Auto Deduct</v>
          </cell>
          <cell r="L918">
            <v>-2499028</v>
          </cell>
          <cell r="M918">
            <v>-249903</v>
          </cell>
          <cell r="N918">
            <v>-2748931</v>
          </cell>
          <cell r="O918" t="str">
            <v>20230210</v>
          </cell>
          <cell r="P918" t="str">
            <v>NCC sẽ xuất hóa đơn bổ sung</v>
          </cell>
          <cell r="Q918">
            <v>-6214195</v>
          </cell>
        </row>
        <row r="919">
          <cell r="I919">
            <v>964</v>
          </cell>
          <cell r="J919" t="str">
            <v/>
          </cell>
          <cell r="K919" t="str">
            <v/>
          </cell>
          <cell r="L919">
            <v>4168222</v>
          </cell>
          <cell r="M919">
            <v>416822</v>
          </cell>
          <cell r="N919">
            <v>4585044</v>
          </cell>
          <cell r="O919" t="str">
            <v>20230228</v>
          </cell>
          <cell r="Q919">
            <v>4585044</v>
          </cell>
        </row>
        <row r="920">
          <cell r="I920">
            <v>794</v>
          </cell>
          <cell r="J920" t="str">
            <v>230202-01016-1-0077</v>
          </cell>
          <cell r="K920" t="str">
            <v>Hang tra lai</v>
          </cell>
          <cell r="L920">
            <v>-622890</v>
          </cell>
          <cell r="M920">
            <v>-62290</v>
          </cell>
          <cell r="N920">
            <v>-685180</v>
          </cell>
          <cell r="O920" t="str">
            <v>20230210</v>
          </cell>
          <cell r="P920">
            <v>794</v>
          </cell>
          <cell r="Q920">
            <v>-685180</v>
          </cell>
        </row>
        <row r="921">
          <cell r="J921" t="str">
            <v>Advertising services fee - Auto</v>
          </cell>
          <cell r="K921" t="str">
            <v>202301 Auto Deduct</v>
          </cell>
          <cell r="L921">
            <v>-22771</v>
          </cell>
          <cell r="M921">
            <v>-2277</v>
          </cell>
          <cell r="N921">
            <v>-25048</v>
          </cell>
          <cell r="O921" t="str">
            <v>20230210</v>
          </cell>
          <cell r="P921" t="str">
            <v>chưa nhận hóa đơn</v>
          </cell>
          <cell r="Q921">
            <v>0</v>
          </cell>
        </row>
        <row r="922">
          <cell r="I922">
            <v>37715</v>
          </cell>
          <cell r="J922" t="str">
            <v>Basic discount - Auto</v>
          </cell>
          <cell r="K922" t="str">
            <v>202301 Auto Deduct</v>
          </cell>
          <cell r="L922">
            <v>-83495</v>
          </cell>
          <cell r="M922">
            <v>-8350</v>
          </cell>
          <cell r="N922">
            <v>-91845</v>
          </cell>
          <cell r="O922" t="str">
            <v>20230210</v>
          </cell>
          <cell r="P922" t="str">
            <v>NCC sẽ xuất hóa đơn bổ sung</v>
          </cell>
          <cell r="Q922">
            <v>-437613</v>
          </cell>
        </row>
        <row r="923">
          <cell r="I923">
            <v>58</v>
          </cell>
          <cell r="J923" t="str">
            <v/>
          </cell>
          <cell r="K923" t="str">
            <v/>
          </cell>
          <cell r="L923">
            <v>1518091</v>
          </cell>
          <cell r="M923">
            <v>151809</v>
          </cell>
          <cell r="N923">
            <v>1669900</v>
          </cell>
          <cell r="O923" t="str">
            <v>20230228</v>
          </cell>
          <cell r="Q923">
            <v>1669900</v>
          </cell>
        </row>
        <row r="924">
          <cell r="J924" t="str">
            <v>Sale services fee - Auto</v>
          </cell>
          <cell r="K924" t="str">
            <v>202301 Auto Deduct</v>
          </cell>
          <cell r="L924">
            <v>-75905</v>
          </cell>
          <cell r="M924">
            <v>-7591</v>
          </cell>
          <cell r="N924">
            <v>-83496</v>
          </cell>
          <cell r="O924" t="str">
            <v>20230210</v>
          </cell>
          <cell r="P924" t="str">
            <v>chưa nhận hóa đơn</v>
          </cell>
          <cell r="Q924">
            <v>0</v>
          </cell>
        </row>
        <row r="925">
          <cell r="I925">
            <v>965</v>
          </cell>
          <cell r="J925" t="str">
            <v/>
          </cell>
          <cell r="K925" t="str">
            <v/>
          </cell>
          <cell r="L925">
            <v>25601470</v>
          </cell>
          <cell r="M925">
            <v>2560147</v>
          </cell>
          <cell r="N925">
            <v>28161617</v>
          </cell>
          <cell r="O925" t="str">
            <v>20230228</v>
          </cell>
          <cell r="Q925">
            <v>28161617</v>
          </cell>
        </row>
        <row r="926">
          <cell r="J926" t="str">
            <v>Sale services fee - Auto</v>
          </cell>
          <cell r="K926" t="str">
            <v>202301 Auto Deduct</v>
          </cell>
          <cell r="L926">
            <v>-1533089</v>
          </cell>
          <cell r="M926">
            <v>-153309</v>
          </cell>
          <cell r="N926">
            <v>-1686398</v>
          </cell>
          <cell r="O926" t="str">
            <v>20230210</v>
          </cell>
          <cell r="P926" t="str">
            <v>chưa nhận hóa đơn</v>
          </cell>
          <cell r="Q926">
            <v>0</v>
          </cell>
        </row>
        <row r="927">
          <cell r="I927">
            <v>186</v>
          </cell>
          <cell r="J927" t="str">
            <v>Distribution Cost -Manual(8%)</v>
          </cell>
          <cell r="K927" t="str">
            <v>PHI VAN CHUYEN THANG 12.2022 - HANG LANH</v>
          </cell>
          <cell r="L927">
            <v>-323760</v>
          </cell>
          <cell r="M927">
            <v>-25901</v>
          </cell>
          <cell r="N927">
            <v>-349661</v>
          </cell>
          <cell r="O927" t="str">
            <v>20230210</v>
          </cell>
          <cell r="P927" t="str">
            <v>đã nhận hóa đơn 186</v>
          </cell>
          <cell r="Q927">
            <v>-1500607</v>
          </cell>
        </row>
        <row r="928">
          <cell r="I928">
            <v>43</v>
          </cell>
          <cell r="J928" t="str">
            <v/>
          </cell>
          <cell r="K928" t="str">
            <v/>
          </cell>
          <cell r="L928">
            <v>5060305</v>
          </cell>
          <cell r="M928">
            <v>506031</v>
          </cell>
          <cell r="N928">
            <v>5566336</v>
          </cell>
          <cell r="O928" t="str">
            <v>20230228</v>
          </cell>
          <cell r="Q928">
            <v>5566336</v>
          </cell>
        </row>
        <row r="929">
          <cell r="J929" t="str">
            <v>Advertising services fee - Auto</v>
          </cell>
          <cell r="K929" t="str">
            <v>202301 Auto Deduct</v>
          </cell>
          <cell r="L929">
            <v>-459927</v>
          </cell>
          <cell r="M929">
            <v>-45993</v>
          </cell>
          <cell r="N929">
            <v>-505920</v>
          </cell>
          <cell r="O929" t="str">
            <v>20230210</v>
          </cell>
          <cell r="P929" t="str">
            <v>chưa nhận hóa đơn</v>
          </cell>
          <cell r="Q929">
            <v>0</v>
          </cell>
        </row>
        <row r="930">
          <cell r="I930">
            <v>37723</v>
          </cell>
          <cell r="J930" t="str">
            <v>Basic discount - Auto</v>
          </cell>
          <cell r="K930" t="str">
            <v>202301 Auto Deduct</v>
          </cell>
          <cell r="L930">
            <v>-1686398</v>
          </cell>
          <cell r="M930">
            <v>-168640</v>
          </cell>
          <cell r="N930">
            <v>-1855038</v>
          </cell>
          <cell r="O930" t="str">
            <v>20230210</v>
          </cell>
          <cell r="P930" t="str">
            <v>NCC sẽ xuất hóa đơn bổ sung</v>
          </cell>
          <cell r="Q930">
            <v>-3562515</v>
          </cell>
        </row>
        <row r="931">
          <cell r="I931">
            <v>57096</v>
          </cell>
          <cell r="J931" t="str">
            <v/>
          </cell>
          <cell r="K931" t="str">
            <v/>
          </cell>
          <cell r="L931">
            <v>6192344</v>
          </cell>
          <cell r="M931">
            <v>495388</v>
          </cell>
          <cell r="N931">
            <v>6687732</v>
          </cell>
          <cell r="O931" t="str">
            <v>20230210</v>
          </cell>
          <cell r="Q931">
            <v>6687732</v>
          </cell>
        </row>
        <row r="932">
          <cell r="I932">
            <v>56103</v>
          </cell>
          <cell r="J932" t="str">
            <v/>
          </cell>
          <cell r="K932" t="str">
            <v/>
          </cell>
          <cell r="L932">
            <v>5180283</v>
          </cell>
          <cell r="M932">
            <v>414423</v>
          </cell>
          <cell r="N932">
            <v>5594706</v>
          </cell>
          <cell r="O932" t="str">
            <v>20230210</v>
          </cell>
          <cell r="Q932">
            <v>5594706</v>
          </cell>
        </row>
        <row r="933">
          <cell r="I933">
            <v>37721</v>
          </cell>
          <cell r="J933" t="str">
            <v>Basic discount - Auto</v>
          </cell>
          <cell r="K933" t="str">
            <v>202301 Auto Deduct</v>
          </cell>
          <cell r="L933">
            <v>-906829</v>
          </cell>
          <cell r="M933">
            <v>-90683</v>
          </cell>
          <cell r="N933">
            <v>-997512</v>
          </cell>
          <cell r="O933" t="str">
            <v>20230210</v>
          </cell>
          <cell r="P933" t="str">
            <v>NCC sẽ xuất hóa đơn bổ sung</v>
          </cell>
          <cell r="Q933">
            <v>-3780969</v>
          </cell>
        </row>
        <row r="934">
          <cell r="J934" t="str">
            <v>Advertising services fee - Auto</v>
          </cell>
          <cell r="K934" t="str">
            <v>202301 Auto Deduct</v>
          </cell>
          <cell r="L934">
            <v>-247317</v>
          </cell>
          <cell r="M934">
            <v>-24732</v>
          </cell>
          <cell r="N934">
            <v>-272049</v>
          </cell>
          <cell r="O934" t="str">
            <v>20230210</v>
          </cell>
          <cell r="P934" t="str">
            <v>chưa nhận hóa đơn</v>
          </cell>
          <cell r="Q934">
            <v>0</v>
          </cell>
        </row>
        <row r="935">
          <cell r="I935">
            <v>1053</v>
          </cell>
          <cell r="J935" t="str">
            <v/>
          </cell>
          <cell r="K935" t="str">
            <v/>
          </cell>
          <cell r="L935">
            <v>6865190</v>
          </cell>
          <cell r="M935">
            <v>686519</v>
          </cell>
          <cell r="N935">
            <v>7551709</v>
          </cell>
          <cell r="O935" t="str">
            <v>20230228</v>
          </cell>
          <cell r="Q935">
            <v>7551709</v>
          </cell>
        </row>
        <row r="936">
          <cell r="I936">
            <v>57051</v>
          </cell>
          <cell r="J936" t="str">
            <v/>
          </cell>
          <cell r="K936" t="str">
            <v/>
          </cell>
          <cell r="L936">
            <v>1110580</v>
          </cell>
          <cell r="M936">
            <v>88846</v>
          </cell>
          <cell r="N936">
            <v>1199426</v>
          </cell>
          <cell r="O936" t="str">
            <v>20230210</v>
          </cell>
          <cell r="Q936">
            <v>1199426</v>
          </cell>
        </row>
        <row r="937">
          <cell r="I937">
            <v>415</v>
          </cell>
          <cell r="J937" t="str">
            <v/>
          </cell>
          <cell r="K937" t="str">
            <v/>
          </cell>
          <cell r="L937">
            <v>5257343</v>
          </cell>
          <cell r="M937">
            <v>525734</v>
          </cell>
          <cell r="N937">
            <v>5783077</v>
          </cell>
          <cell r="O937" t="str">
            <v>20230228</v>
          </cell>
          <cell r="Q937">
            <v>5783077</v>
          </cell>
        </row>
        <row r="938">
          <cell r="I938">
            <v>56244</v>
          </cell>
          <cell r="J938" t="str">
            <v/>
          </cell>
          <cell r="K938" t="str">
            <v/>
          </cell>
          <cell r="L938">
            <v>1110580</v>
          </cell>
          <cell r="M938">
            <v>88846</v>
          </cell>
          <cell r="N938">
            <v>1199426</v>
          </cell>
          <cell r="O938" t="str">
            <v>20230210</v>
          </cell>
          <cell r="Q938">
            <v>1199426</v>
          </cell>
        </row>
        <row r="939">
          <cell r="J939" t="str">
            <v>Sale services fee - Auto</v>
          </cell>
          <cell r="K939" t="str">
            <v>202301 Auto Deduct</v>
          </cell>
          <cell r="L939">
            <v>-824390</v>
          </cell>
          <cell r="M939">
            <v>-82439</v>
          </cell>
          <cell r="N939">
            <v>-906829</v>
          </cell>
          <cell r="O939" t="str">
            <v>20230210</v>
          </cell>
          <cell r="P939" t="str">
            <v>chưa nhận hóa đơn</v>
          </cell>
          <cell r="Q939">
            <v>0</v>
          </cell>
        </row>
        <row r="940">
          <cell r="I940">
            <v>37719</v>
          </cell>
          <cell r="J940" t="str">
            <v>Basic discount - Auto</v>
          </cell>
          <cell r="K940" t="str">
            <v>202301 Auto Deduct</v>
          </cell>
          <cell r="L940">
            <v>-582562</v>
          </cell>
          <cell r="M940">
            <v>-58256</v>
          </cell>
          <cell r="N940">
            <v>-640818</v>
          </cell>
          <cell r="O940" t="str">
            <v>20230210</v>
          </cell>
          <cell r="P940" t="str">
            <v>NCC sẽ xuất hóa đơn bổ sung</v>
          </cell>
          <cell r="Q940">
            <v>-2045305</v>
          </cell>
        </row>
        <row r="941">
          <cell r="J941" t="str">
            <v>Sale services fee - Auto</v>
          </cell>
          <cell r="K941" t="str">
            <v>202301 Auto Deduct</v>
          </cell>
          <cell r="L941">
            <v>-529602</v>
          </cell>
          <cell r="M941">
            <v>-52960</v>
          </cell>
          <cell r="N941">
            <v>-582562</v>
          </cell>
          <cell r="O941" t="str">
            <v>20230210</v>
          </cell>
          <cell r="P941" t="str">
            <v>chưa nhận hóa đơn</v>
          </cell>
          <cell r="Q941">
            <v>0</v>
          </cell>
        </row>
        <row r="942">
          <cell r="I942">
            <v>56888</v>
          </cell>
          <cell r="J942" t="str">
            <v/>
          </cell>
          <cell r="K942" t="str">
            <v/>
          </cell>
          <cell r="L942">
            <v>1072050</v>
          </cell>
          <cell r="M942">
            <v>85764</v>
          </cell>
          <cell r="N942">
            <v>1157814</v>
          </cell>
          <cell r="O942" t="str">
            <v>20230210</v>
          </cell>
          <cell r="Q942">
            <v>1157814</v>
          </cell>
        </row>
        <row r="943">
          <cell r="I943">
            <v>966</v>
          </cell>
          <cell r="J943" t="str">
            <v/>
          </cell>
          <cell r="K943" t="str">
            <v/>
          </cell>
          <cell r="L943">
            <v>1110580</v>
          </cell>
          <cell r="M943">
            <v>111058</v>
          </cell>
          <cell r="N943">
            <v>1221638</v>
          </cell>
          <cell r="O943" t="str">
            <v>20230228</v>
          </cell>
          <cell r="Q943">
            <v>1221638</v>
          </cell>
        </row>
        <row r="944">
          <cell r="I944">
            <v>56280</v>
          </cell>
          <cell r="J944" t="str">
            <v/>
          </cell>
          <cell r="K944" t="str">
            <v/>
          </cell>
          <cell r="L944">
            <v>1665870</v>
          </cell>
          <cell r="M944">
            <v>133270</v>
          </cell>
          <cell r="N944">
            <v>1799140</v>
          </cell>
          <cell r="O944" t="str">
            <v>20230210</v>
          </cell>
          <cell r="Q944">
            <v>1799140</v>
          </cell>
        </row>
        <row r="945">
          <cell r="I945">
            <v>25</v>
          </cell>
          <cell r="J945" t="str">
            <v/>
          </cell>
          <cell r="K945" t="str">
            <v/>
          </cell>
          <cell r="L945">
            <v>1665870</v>
          </cell>
          <cell r="M945">
            <v>166587</v>
          </cell>
          <cell r="N945">
            <v>1832457</v>
          </cell>
          <cell r="O945" t="str">
            <v>20230228</v>
          </cell>
          <cell r="Q945">
            <v>1832457</v>
          </cell>
        </row>
        <row r="946">
          <cell r="I946">
            <v>56102</v>
          </cell>
          <cell r="J946" t="str">
            <v/>
          </cell>
          <cell r="K946" t="str">
            <v/>
          </cell>
          <cell r="L946">
            <v>2221160</v>
          </cell>
          <cell r="M946">
            <v>177693</v>
          </cell>
          <cell r="N946">
            <v>2398853</v>
          </cell>
          <cell r="O946" t="str">
            <v>20230210</v>
          </cell>
          <cell r="Q946">
            <v>2398853</v>
          </cell>
        </row>
        <row r="947">
          <cell r="I947">
            <v>293</v>
          </cell>
          <cell r="J947" t="str">
            <v/>
          </cell>
          <cell r="K947" t="str">
            <v/>
          </cell>
          <cell r="L947">
            <v>3331740</v>
          </cell>
          <cell r="M947">
            <v>333174</v>
          </cell>
          <cell r="N947">
            <v>3664914</v>
          </cell>
          <cell r="O947" t="str">
            <v>20230228</v>
          </cell>
          <cell r="Q947">
            <v>3664914</v>
          </cell>
        </row>
        <row r="948">
          <cell r="J948" t="str">
            <v>Advertising services fee - Auto</v>
          </cell>
          <cell r="K948" t="str">
            <v>202301 Auto Deduct</v>
          </cell>
          <cell r="L948">
            <v>-158881</v>
          </cell>
          <cell r="M948">
            <v>-15888</v>
          </cell>
          <cell r="N948">
            <v>-174769</v>
          </cell>
          <cell r="O948" t="str">
            <v>20230210</v>
          </cell>
          <cell r="P948" t="str">
            <v>chưa nhận hóa đơn</v>
          </cell>
          <cell r="Q948">
            <v>0</v>
          </cell>
        </row>
        <row r="949">
          <cell r="I949">
            <v>186</v>
          </cell>
          <cell r="J949" t="str">
            <v>Distribution Cost -Manual(8%)</v>
          </cell>
          <cell r="K949" t="str">
            <v>PHI VAN CHUYEN THANG 12.2022 - HANG LANH</v>
          </cell>
          <cell r="L949">
            <v>-224470</v>
          </cell>
          <cell r="M949">
            <v>-17958</v>
          </cell>
          <cell r="N949">
            <v>-242428</v>
          </cell>
          <cell r="O949" t="str">
            <v>20230210</v>
          </cell>
          <cell r="P949" t="str">
            <v>đã nhận hóa đơn 186</v>
          </cell>
          <cell r="Q949">
            <v>-1500607</v>
          </cell>
        </row>
        <row r="950">
          <cell r="I950">
            <v>57095</v>
          </cell>
          <cell r="J950" t="str">
            <v/>
          </cell>
          <cell r="K950" t="str">
            <v/>
          </cell>
          <cell r="L950">
            <v>4168222</v>
          </cell>
          <cell r="M950">
            <v>333458</v>
          </cell>
          <cell r="N950">
            <v>4501680</v>
          </cell>
          <cell r="O950" t="str">
            <v>20230228</v>
          </cell>
          <cell r="Q950">
            <v>4501680</v>
          </cell>
        </row>
        <row r="951">
          <cell r="J951" t="str">
            <v>Advertising services fee - Auto</v>
          </cell>
          <cell r="K951" t="str">
            <v>202301 Auto Deduct</v>
          </cell>
          <cell r="L951">
            <v>-467984</v>
          </cell>
          <cell r="M951">
            <v>-46798</v>
          </cell>
          <cell r="N951">
            <v>-514782</v>
          </cell>
          <cell r="O951" t="str">
            <v>20230210</v>
          </cell>
          <cell r="P951" t="str">
            <v>chưa nhận hóa đơn</v>
          </cell>
          <cell r="Q951">
            <v>0</v>
          </cell>
        </row>
        <row r="952">
          <cell r="I952">
            <v>37717</v>
          </cell>
          <cell r="J952" t="str">
            <v>Basic discount - Auto</v>
          </cell>
          <cell r="K952" t="str">
            <v>202301 Auto Deduct</v>
          </cell>
          <cell r="L952">
            <v>-1715942</v>
          </cell>
          <cell r="M952">
            <v>-171594</v>
          </cell>
          <cell r="N952">
            <v>-1887536</v>
          </cell>
          <cell r="O952" t="str">
            <v>20230210</v>
          </cell>
          <cell r="P952" t="str">
            <v>NCC sẽ xuất hóa đơn bổ sung</v>
          </cell>
          <cell r="Q952">
            <v>-3507202</v>
          </cell>
        </row>
        <row r="953">
          <cell r="I953">
            <v>186</v>
          </cell>
          <cell r="J953" t="str">
            <v>Distribution Cost -Manual(8%)</v>
          </cell>
          <cell r="K953" t="str">
            <v>PHI VAN CHUYEN THANG 12.2022 - HANG LANH</v>
          </cell>
          <cell r="L953">
            <v>-208260</v>
          </cell>
          <cell r="M953">
            <v>-16661</v>
          </cell>
          <cell r="N953">
            <v>-224921</v>
          </cell>
          <cell r="O953" t="str">
            <v>20230210</v>
          </cell>
          <cell r="P953" t="str">
            <v>đã nhận hóa đơn 186</v>
          </cell>
          <cell r="Q953">
            <v>-1500607</v>
          </cell>
        </row>
        <row r="954">
          <cell r="I954">
            <v>380</v>
          </cell>
          <cell r="J954" t="str">
            <v/>
          </cell>
          <cell r="K954" t="str">
            <v/>
          </cell>
          <cell r="L954">
            <v>25601470</v>
          </cell>
          <cell r="M954">
            <v>2560147</v>
          </cell>
          <cell r="N954">
            <v>28161617</v>
          </cell>
          <cell r="O954" t="str">
            <v>20230228</v>
          </cell>
          <cell r="Q954">
            <v>28161617</v>
          </cell>
        </row>
        <row r="955">
          <cell r="I955">
            <v>55514</v>
          </cell>
          <cell r="J955" t="str">
            <v/>
          </cell>
          <cell r="K955" t="str">
            <v/>
          </cell>
          <cell r="L955">
            <v>2590141</v>
          </cell>
          <cell r="M955">
            <v>207211</v>
          </cell>
          <cell r="N955">
            <v>2797352</v>
          </cell>
          <cell r="O955" t="str">
            <v>20230210</v>
          </cell>
          <cell r="Q955">
            <v>2797352</v>
          </cell>
        </row>
        <row r="956">
          <cell r="J956" t="str">
            <v>Sale services fee - Auto</v>
          </cell>
          <cell r="K956" t="str">
            <v>202301 Auto Deduct</v>
          </cell>
          <cell r="L956">
            <v>-1559947</v>
          </cell>
          <cell r="M956">
            <v>-155995</v>
          </cell>
          <cell r="N956">
            <v>-1715942</v>
          </cell>
          <cell r="O956" t="str">
            <v>20230210</v>
          </cell>
          <cell r="P956" t="str">
            <v>chưa nhận hóa đơn</v>
          </cell>
          <cell r="Q956">
            <v>0</v>
          </cell>
        </row>
        <row r="957">
          <cell r="I957">
            <v>55455</v>
          </cell>
          <cell r="J957" t="str">
            <v/>
          </cell>
          <cell r="K957" t="str">
            <v/>
          </cell>
          <cell r="L957">
            <v>3126166</v>
          </cell>
          <cell r="M957">
            <v>250093</v>
          </cell>
          <cell r="N957">
            <v>3376259</v>
          </cell>
          <cell r="O957" t="str">
            <v>20230210</v>
          </cell>
          <cell r="Q957">
            <v>3376259</v>
          </cell>
        </row>
        <row r="958">
          <cell r="I958">
            <v>968</v>
          </cell>
          <cell r="J958" t="str">
            <v/>
          </cell>
          <cell r="K958" t="str">
            <v/>
          </cell>
          <cell r="L958">
            <v>9764040</v>
          </cell>
          <cell r="M958">
            <v>976404</v>
          </cell>
          <cell r="N958">
            <v>10740444</v>
          </cell>
          <cell r="O958" t="str">
            <v>20230228</v>
          </cell>
          <cell r="Q958">
            <v>10740444</v>
          </cell>
        </row>
        <row r="959">
          <cell r="I959">
            <v>57</v>
          </cell>
          <cell r="J959" t="str">
            <v/>
          </cell>
          <cell r="K959" t="str">
            <v/>
          </cell>
          <cell r="L959">
            <v>4236746</v>
          </cell>
          <cell r="M959">
            <v>423675</v>
          </cell>
          <cell r="N959">
            <v>4660421</v>
          </cell>
          <cell r="O959" t="str">
            <v>20230228</v>
          </cell>
          <cell r="Q959">
            <v>4660421</v>
          </cell>
        </row>
        <row r="960">
          <cell r="J960" t="str">
            <v>Advertising services fee - Auto</v>
          </cell>
          <cell r="K960" t="str">
            <v>202301 Auto Deduct</v>
          </cell>
          <cell r="L960">
            <v>-242173</v>
          </cell>
          <cell r="M960">
            <v>-24217</v>
          </cell>
          <cell r="N960">
            <v>-266390</v>
          </cell>
          <cell r="O960" t="str">
            <v>20230210</v>
          </cell>
          <cell r="P960" t="str">
            <v>chưa nhận hóa đơn</v>
          </cell>
          <cell r="Q960">
            <v>0</v>
          </cell>
        </row>
        <row r="961">
          <cell r="I961">
            <v>37725</v>
          </cell>
          <cell r="J961" t="str">
            <v>Basic discount - Auto</v>
          </cell>
          <cell r="K961" t="str">
            <v>202301 Auto Deduct</v>
          </cell>
          <cell r="L961">
            <v>-887969</v>
          </cell>
          <cell r="M961">
            <v>-88797</v>
          </cell>
          <cell r="N961">
            <v>-976766</v>
          </cell>
          <cell r="O961" t="str">
            <v>20230210</v>
          </cell>
          <cell r="P961" t="str">
            <v>NCC sẽ xuất hóa đơn bổ sung</v>
          </cell>
          <cell r="Q961">
            <v>-3617830</v>
          </cell>
        </row>
        <row r="962">
          <cell r="J962" t="str">
            <v>Sale services fee - Auto</v>
          </cell>
          <cell r="K962" t="str">
            <v>202301 Auto Deduct</v>
          </cell>
          <cell r="L962">
            <v>-807244</v>
          </cell>
          <cell r="M962">
            <v>-80724</v>
          </cell>
          <cell r="N962">
            <v>-887968</v>
          </cell>
          <cell r="O962" t="str">
            <v>20230210</v>
          </cell>
          <cell r="P962" t="str">
            <v>chưa nhận hóa đơn</v>
          </cell>
          <cell r="Q962">
            <v>0</v>
          </cell>
        </row>
        <row r="963">
          <cell r="I963">
            <v>56689</v>
          </cell>
          <cell r="J963" t="str">
            <v/>
          </cell>
          <cell r="K963" t="str">
            <v/>
          </cell>
          <cell r="L963">
            <v>4236746</v>
          </cell>
          <cell r="M963">
            <v>338940</v>
          </cell>
          <cell r="N963">
            <v>4575686</v>
          </cell>
          <cell r="O963" t="str">
            <v>20230210</v>
          </cell>
          <cell r="Q963">
            <v>4575686</v>
          </cell>
        </row>
        <row r="964">
          <cell r="I964">
            <v>55516</v>
          </cell>
          <cell r="J964" t="str">
            <v/>
          </cell>
          <cell r="K964" t="str">
            <v/>
          </cell>
          <cell r="L964">
            <v>1527841</v>
          </cell>
          <cell r="M964">
            <v>122227</v>
          </cell>
          <cell r="N964">
            <v>1650068</v>
          </cell>
          <cell r="O964" t="str">
            <v>20230210</v>
          </cell>
          <cell r="Q964">
            <v>1650068</v>
          </cell>
        </row>
        <row r="965">
          <cell r="J965" t="str">
            <v>Sale services fee - Auto</v>
          </cell>
          <cell r="K965" t="str">
            <v>202301 Auto Deduct</v>
          </cell>
          <cell r="L965">
            <v>-1547106</v>
          </cell>
          <cell r="M965">
            <v>-154711</v>
          </cell>
          <cell r="N965">
            <v>-1701817</v>
          </cell>
          <cell r="O965" t="str">
            <v>20230210</v>
          </cell>
          <cell r="P965" t="str">
            <v>chưa nhận hóa đơn</v>
          </cell>
          <cell r="Q965">
            <v>0</v>
          </cell>
        </row>
        <row r="966">
          <cell r="J966" t="str">
            <v>Advertising services fee - Auto</v>
          </cell>
          <cell r="K966" t="str">
            <v>202301 Auto Deduct</v>
          </cell>
          <cell r="L966">
            <v>-464132</v>
          </cell>
          <cell r="M966">
            <v>-46413</v>
          </cell>
          <cell r="N966">
            <v>-510545</v>
          </cell>
          <cell r="O966" t="str">
            <v>20230210</v>
          </cell>
          <cell r="P966" t="str">
            <v>chưa nhận hóa đơn</v>
          </cell>
          <cell r="Q966">
            <v>0</v>
          </cell>
        </row>
        <row r="967">
          <cell r="I967">
            <v>37713</v>
          </cell>
          <cell r="J967" t="str">
            <v>Basic discount - Auto</v>
          </cell>
          <cell r="K967" t="str">
            <v>202301 Auto Deduct</v>
          </cell>
          <cell r="L967">
            <v>-1701817</v>
          </cell>
          <cell r="M967">
            <v>-170182</v>
          </cell>
          <cell r="N967">
            <v>-1871999</v>
          </cell>
          <cell r="O967" t="str">
            <v>20230210</v>
          </cell>
          <cell r="P967" t="str">
            <v>NCC sẽ xuất hóa đơn bổ sung</v>
          </cell>
          <cell r="Q967">
            <v>-3105652</v>
          </cell>
        </row>
        <row r="968">
          <cell r="I968">
            <v>186</v>
          </cell>
          <cell r="J968" t="str">
            <v>Distribution Cost -Manual(8%)</v>
          </cell>
          <cell r="K968" t="str">
            <v>PHI VAN CHUYEN THANG 12.2022 - HANG LANH</v>
          </cell>
          <cell r="L968">
            <v>-216960</v>
          </cell>
          <cell r="M968">
            <v>-17357</v>
          </cell>
          <cell r="N968">
            <v>-234317</v>
          </cell>
          <cell r="O968" t="str">
            <v>20230210</v>
          </cell>
          <cell r="P968" t="str">
            <v>đã nhận hóa đơn 186</v>
          </cell>
          <cell r="Q968">
            <v>-1500607</v>
          </cell>
        </row>
        <row r="969">
          <cell r="I969">
            <v>56887</v>
          </cell>
          <cell r="J969" t="str">
            <v/>
          </cell>
          <cell r="K969" t="str">
            <v/>
          </cell>
          <cell r="L969">
            <v>1868721</v>
          </cell>
          <cell r="M969">
            <v>149498</v>
          </cell>
          <cell r="N969">
            <v>2018219</v>
          </cell>
          <cell r="O969" t="str">
            <v>20230210</v>
          </cell>
          <cell r="Q969">
            <v>2018219</v>
          </cell>
        </row>
        <row r="970">
          <cell r="I970">
            <v>1109</v>
          </cell>
          <cell r="J970" t="str">
            <v/>
          </cell>
          <cell r="K970" t="str">
            <v/>
          </cell>
          <cell r="L970">
            <v>25427750</v>
          </cell>
          <cell r="M970">
            <v>2542775</v>
          </cell>
          <cell r="N970">
            <v>27970525</v>
          </cell>
          <cell r="O970" t="str">
            <v>20230228</v>
          </cell>
          <cell r="Q970">
            <v>27970525</v>
          </cell>
        </row>
        <row r="971">
          <cell r="I971">
            <v>56945</v>
          </cell>
          <cell r="J971" t="str">
            <v/>
          </cell>
          <cell r="K971" t="str">
            <v/>
          </cell>
          <cell r="L971">
            <v>3312475</v>
          </cell>
          <cell r="M971">
            <v>264998</v>
          </cell>
          <cell r="N971">
            <v>3577473</v>
          </cell>
          <cell r="O971" t="str">
            <v>20230210</v>
          </cell>
          <cell r="Q971">
            <v>3577473</v>
          </cell>
        </row>
        <row r="972">
          <cell r="I972">
            <v>717</v>
          </cell>
          <cell r="J972" t="str">
            <v/>
          </cell>
          <cell r="K972" t="str">
            <v/>
          </cell>
          <cell r="L972">
            <v>5514370</v>
          </cell>
          <cell r="M972">
            <v>551437</v>
          </cell>
          <cell r="N972">
            <v>6065807</v>
          </cell>
          <cell r="O972" t="str">
            <v>20230228</v>
          </cell>
          <cell r="Q972">
            <v>6065807</v>
          </cell>
        </row>
        <row r="973">
          <cell r="I973">
            <v>55894</v>
          </cell>
          <cell r="J973" t="str">
            <v/>
          </cell>
          <cell r="K973" t="str">
            <v/>
          </cell>
          <cell r="L973">
            <v>1012061</v>
          </cell>
          <cell r="M973">
            <v>80965</v>
          </cell>
          <cell r="N973">
            <v>1093026</v>
          </cell>
          <cell r="O973" t="str">
            <v>20230210</v>
          </cell>
          <cell r="Q973">
            <v>1093026</v>
          </cell>
        </row>
        <row r="974">
          <cell r="J974" t="str">
            <v>Advertising services fee - Auto</v>
          </cell>
          <cell r="K974" t="str">
            <v>202301 Auto Deduct</v>
          </cell>
          <cell r="L974">
            <v>-41531</v>
          </cell>
          <cell r="M974">
            <v>-4153</v>
          </cell>
          <cell r="N974">
            <v>-45684</v>
          </cell>
          <cell r="O974" t="str">
            <v>20230210</v>
          </cell>
          <cell r="P974" t="str">
            <v>chưa nhận hóa đơn</v>
          </cell>
          <cell r="Q974">
            <v>0</v>
          </cell>
        </row>
        <row r="975">
          <cell r="I975">
            <v>37711</v>
          </cell>
          <cell r="J975" t="str">
            <v>Basic discount - Auto</v>
          </cell>
          <cell r="K975" t="str">
            <v>202301 Auto Deduct</v>
          </cell>
          <cell r="L975">
            <v>-152281</v>
          </cell>
          <cell r="M975">
            <v>-15228</v>
          </cell>
          <cell r="N975">
            <v>-167509</v>
          </cell>
          <cell r="O975" t="str">
            <v>20230210</v>
          </cell>
          <cell r="P975" t="str">
            <v>NCC sẽ xuất hóa đơn bổ sung</v>
          </cell>
          <cell r="Q975">
            <v>-704268</v>
          </cell>
        </row>
        <row r="976">
          <cell r="I976">
            <v>1062</v>
          </cell>
          <cell r="J976" t="str">
            <v/>
          </cell>
          <cell r="K976" t="str">
            <v/>
          </cell>
          <cell r="L976">
            <v>1726685</v>
          </cell>
          <cell r="M976">
            <v>172669</v>
          </cell>
          <cell r="N976">
            <v>1899354</v>
          </cell>
          <cell r="O976" t="str">
            <v>20230228</v>
          </cell>
          <cell r="Q976">
            <v>1899354</v>
          </cell>
        </row>
        <row r="977">
          <cell r="J977" t="str">
            <v>Sale services fee - Auto</v>
          </cell>
          <cell r="K977" t="str">
            <v>202301 Auto Deduct</v>
          </cell>
          <cell r="L977">
            <v>-138437</v>
          </cell>
          <cell r="M977">
            <v>-13844</v>
          </cell>
          <cell r="N977">
            <v>-152281</v>
          </cell>
          <cell r="O977" t="str">
            <v>20230210</v>
          </cell>
          <cell r="P977" t="str">
            <v>chưa nhận hóa đơn</v>
          </cell>
          <cell r="Q977">
            <v>0</v>
          </cell>
        </row>
        <row r="978">
          <cell r="I978">
            <v>271</v>
          </cell>
          <cell r="J978" t="str">
            <v/>
          </cell>
          <cell r="K978" t="str">
            <v/>
          </cell>
          <cell r="L978">
            <v>1042055</v>
          </cell>
          <cell r="M978">
            <v>104206</v>
          </cell>
          <cell r="N978">
            <v>1146261</v>
          </cell>
          <cell r="O978" t="str">
            <v>20230228</v>
          </cell>
          <cell r="Q978">
            <v>1146261</v>
          </cell>
        </row>
        <row r="979">
          <cell r="I979">
            <v>57142</v>
          </cell>
          <cell r="J979" t="str">
            <v/>
          </cell>
          <cell r="K979" t="str">
            <v/>
          </cell>
          <cell r="L979">
            <v>1012061</v>
          </cell>
          <cell r="M979">
            <v>80965</v>
          </cell>
          <cell r="N979">
            <v>1093026</v>
          </cell>
          <cell r="O979" t="str">
            <v>20230210</v>
          </cell>
          <cell r="Q979">
            <v>1093026</v>
          </cell>
        </row>
        <row r="980">
          <cell r="I980">
            <v>56186</v>
          </cell>
          <cell r="J980" t="str">
            <v/>
          </cell>
          <cell r="K980" t="str">
            <v/>
          </cell>
          <cell r="L980">
            <v>1072050</v>
          </cell>
          <cell r="M980">
            <v>85764</v>
          </cell>
          <cell r="N980">
            <v>1157814</v>
          </cell>
          <cell r="O980" t="str">
            <v>20230210</v>
          </cell>
          <cell r="Q980">
            <v>1157814</v>
          </cell>
        </row>
        <row r="981">
          <cell r="I981">
            <v>37709</v>
          </cell>
          <cell r="J981" t="str">
            <v>Basic discount - Auto</v>
          </cell>
          <cell r="K981" t="str">
            <v>202301 Auto Deduct</v>
          </cell>
          <cell r="L981">
            <v>-274869</v>
          </cell>
          <cell r="M981">
            <v>-27487</v>
          </cell>
          <cell r="N981">
            <v>-302356</v>
          </cell>
          <cell r="O981" t="str">
            <v>20230210</v>
          </cell>
          <cell r="P981" t="str">
            <v>NCC sẽ xuất hóa đơn bổ sung</v>
          </cell>
          <cell r="Q981">
            <v>-537521</v>
          </cell>
        </row>
        <row r="982">
          <cell r="I982">
            <v>1466</v>
          </cell>
          <cell r="J982" t="str">
            <v/>
          </cell>
          <cell r="K982" t="str">
            <v/>
          </cell>
          <cell r="L982">
            <v>1665870</v>
          </cell>
          <cell r="M982">
            <v>166587</v>
          </cell>
          <cell r="N982">
            <v>1832457</v>
          </cell>
          <cell r="O982" t="str">
            <v>20230228</v>
          </cell>
          <cell r="Q982">
            <v>1832457</v>
          </cell>
        </row>
        <row r="983">
          <cell r="J983" t="str">
            <v>Advertising services fee - Auto</v>
          </cell>
          <cell r="K983" t="str">
            <v>202301 Auto Deduct</v>
          </cell>
          <cell r="L983">
            <v>-74964</v>
          </cell>
          <cell r="M983">
            <v>-7496</v>
          </cell>
          <cell r="N983">
            <v>-82460</v>
          </cell>
          <cell r="O983" t="str">
            <v>20230210</v>
          </cell>
          <cell r="P983" t="str">
            <v>chưa nhận hóa đơn</v>
          </cell>
          <cell r="Q983">
            <v>0</v>
          </cell>
        </row>
        <row r="984">
          <cell r="I984">
            <v>412</v>
          </cell>
          <cell r="J984" t="str">
            <v/>
          </cell>
          <cell r="K984" t="str">
            <v/>
          </cell>
          <cell r="L984">
            <v>1110580</v>
          </cell>
          <cell r="M984">
            <v>111058</v>
          </cell>
          <cell r="N984">
            <v>1221638</v>
          </cell>
          <cell r="O984" t="str">
            <v>20230228</v>
          </cell>
          <cell r="Q984">
            <v>1221638</v>
          </cell>
        </row>
        <row r="985">
          <cell r="J985" t="str">
            <v>Sale services fee - Auto</v>
          </cell>
          <cell r="K985" t="str">
            <v>202301 Auto Deduct</v>
          </cell>
          <cell r="L985">
            <v>-249881</v>
          </cell>
          <cell r="M985">
            <v>-24988</v>
          </cell>
          <cell r="N985">
            <v>-274869</v>
          </cell>
          <cell r="O985" t="str">
            <v>20230210</v>
          </cell>
          <cell r="P985" t="str">
            <v>chưa nhận hóa đơn</v>
          </cell>
          <cell r="Q985">
            <v>0</v>
          </cell>
        </row>
        <row r="986">
          <cell r="I986">
            <v>414</v>
          </cell>
          <cell r="J986" t="str">
            <v/>
          </cell>
          <cell r="K986" t="str">
            <v/>
          </cell>
          <cell r="L986">
            <v>2221160</v>
          </cell>
          <cell r="M986">
            <v>222116</v>
          </cell>
          <cell r="N986">
            <v>2443276</v>
          </cell>
          <cell r="O986" t="str">
            <v>20230228</v>
          </cell>
          <cell r="Q986">
            <v>2443276</v>
          </cell>
        </row>
        <row r="987">
          <cell r="J987" t="str">
            <v>Advertising services fee - Auto</v>
          </cell>
          <cell r="K987" t="str">
            <v>202301 Auto Deduct</v>
          </cell>
          <cell r="L987">
            <v>-80982</v>
          </cell>
          <cell r="M987">
            <v>-8098</v>
          </cell>
          <cell r="N987">
            <v>-89080</v>
          </cell>
          <cell r="O987" t="str">
            <v>20230210</v>
          </cell>
          <cell r="P987" t="str">
            <v>chưa nhận hóa đơn</v>
          </cell>
          <cell r="Q987">
            <v>0</v>
          </cell>
        </row>
        <row r="988">
          <cell r="I988">
            <v>57134</v>
          </cell>
          <cell r="J988" t="str">
            <v/>
          </cell>
          <cell r="K988" t="str">
            <v/>
          </cell>
          <cell r="L988">
            <v>3295467</v>
          </cell>
          <cell r="M988">
            <v>263637</v>
          </cell>
          <cell r="N988">
            <v>3559104</v>
          </cell>
          <cell r="O988" t="str">
            <v>20230210</v>
          </cell>
          <cell r="Q988">
            <v>3559104</v>
          </cell>
        </row>
        <row r="989">
          <cell r="I989">
            <v>57759</v>
          </cell>
          <cell r="J989" t="str">
            <v/>
          </cell>
          <cell r="K989" t="str">
            <v/>
          </cell>
          <cell r="L989">
            <v>28978125</v>
          </cell>
          <cell r="M989">
            <v>2318250</v>
          </cell>
          <cell r="N989">
            <v>31296375</v>
          </cell>
          <cell r="O989" t="str">
            <v>20230210</v>
          </cell>
          <cell r="Q989">
            <v>31296375</v>
          </cell>
        </row>
        <row r="990">
          <cell r="I990">
            <v>56238</v>
          </cell>
          <cell r="J990" t="str">
            <v/>
          </cell>
          <cell r="K990" t="str">
            <v/>
          </cell>
          <cell r="L990">
            <v>4245282</v>
          </cell>
          <cell r="M990">
            <v>339623</v>
          </cell>
          <cell r="N990">
            <v>4584905</v>
          </cell>
          <cell r="O990" t="str">
            <v>20230210</v>
          </cell>
          <cell r="Q990">
            <v>4584905</v>
          </cell>
        </row>
        <row r="991">
          <cell r="I991">
            <v>37707</v>
          </cell>
          <cell r="J991" t="str">
            <v>Basic discount - Auto</v>
          </cell>
          <cell r="K991" t="str">
            <v>202301 Auto Deduct</v>
          </cell>
          <cell r="L991">
            <v>-296933</v>
          </cell>
          <cell r="M991">
            <v>-29693</v>
          </cell>
          <cell r="N991">
            <v>-326626</v>
          </cell>
          <cell r="O991" t="str">
            <v>20230210</v>
          </cell>
          <cell r="P991" t="str">
            <v>NCC sẽ xuất hóa đơn bổ sung</v>
          </cell>
          <cell r="Q991">
            <v>-4257151</v>
          </cell>
        </row>
        <row r="992">
          <cell r="J992" t="str">
            <v>Sale services fee - Auto</v>
          </cell>
          <cell r="K992" t="str">
            <v>202301 Auto Deduct</v>
          </cell>
          <cell r="L992">
            <v>-269939</v>
          </cell>
          <cell r="M992">
            <v>-26994</v>
          </cell>
          <cell r="N992">
            <v>-296933</v>
          </cell>
          <cell r="O992" t="str">
            <v>20230210</v>
          </cell>
          <cell r="P992" t="str">
            <v>chưa nhận hóa đơn</v>
          </cell>
          <cell r="Q992">
            <v>0</v>
          </cell>
        </row>
        <row r="993">
          <cell r="I993">
            <v>814</v>
          </cell>
          <cell r="J993" t="str">
            <v>Distribution Cost -Manual</v>
          </cell>
          <cell r="K993" t="str">
            <v>PHI VAN CHUYEN THANG 01.2023 - HANG LANH</v>
          </cell>
          <cell r="L993">
            <v>-1087120</v>
          </cell>
          <cell r="M993">
            <v>-108712</v>
          </cell>
          <cell r="N993">
            <v>-1195832</v>
          </cell>
          <cell r="O993" t="str">
            <v>20230315</v>
          </cell>
          <cell r="P993" t="str">
            <v>đã nhận hóa đơn 814</v>
          </cell>
          <cell r="Q993">
            <v>-3292498</v>
          </cell>
        </row>
        <row r="994">
          <cell r="I994">
            <v>38147</v>
          </cell>
          <cell r="J994" t="str">
            <v>Basic discount - Auto</v>
          </cell>
          <cell r="K994" t="str">
            <v>202302 Auto Deduct</v>
          </cell>
          <cell r="L994">
            <v>-653138</v>
          </cell>
          <cell r="M994">
            <v>-65314</v>
          </cell>
          <cell r="N994">
            <v>-718452</v>
          </cell>
          <cell r="O994" t="str">
            <v>20230315</v>
          </cell>
          <cell r="P994" t="str">
            <v>NCC sẽ xuất hóa đơn bổ sung</v>
          </cell>
          <cell r="Q994">
            <v>-6214195</v>
          </cell>
        </row>
        <row r="995">
          <cell r="I995">
            <v>1108</v>
          </cell>
          <cell r="J995" t="str">
            <v/>
          </cell>
          <cell r="K995" t="str">
            <v/>
          </cell>
          <cell r="L995">
            <v>3331740</v>
          </cell>
          <cell r="M995">
            <v>333174</v>
          </cell>
          <cell r="N995">
            <v>3664914</v>
          </cell>
          <cell r="O995" t="str">
            <v>20230315</v>
          </cell>
          <cell r="Q995">
            <v>3664914</v>
          </cell>
        </row>
        <row r="996">
          <cell r="I996">
            <v>1632</v>
          </cell>
          <cell r="J996" t="str">
            <v>230306-01016-1-0126</v>
          </cell>
          <cell r="K996" t="str">
            <v>hang tra lai</v>
          </cell>
          <cell r="L996">
            <v>-1099144</v>
          </cell>
          <cell r="M996">
            <v>-109915</v>
          </cell>
          <cell r="N996">
            <v>-1209059</v>
          </cell>
          <cell r="O996" t="str">
            <v>20230315</v>
          </cell>
          <cell r="P996">
            <v>1632</v>
          </cell>
          <cell r="Q996">
            <v>-1209059</v>
          </cell>
        </row>
        <row r="997">
          <cell r="J997" t="str">
            <v>Advertising services fee - Auto</v>
          </cell>
          <cell r="K997" t="str">
            <v>202302 Auto Deduct</v>
          </cell>
          <cell r="L997">
            <v>-178128</v>
          </cell>
          <cell r="M997">
            <v>-17813</v>
          </cell>
          <cell r="N997">
            <v>-195941</v>
          </cell>
          <cell r="O997" t="str">
            <v>20230315</v>
          </cell>
          <cell r="P997" t="str">
            <v>chưa nhận hóa đơn</v>
          </cell>
          <cell r="Q997">
            <v>0</v>
          </cell>
        </row>
        <row r="998">
          <cell r="I998">
            <v>3044</v>
          </cell>
          <cell r="J998" t="str">
            <v/>
          </cell>
          <cell r="K998" t="str">
            <v/>
          </cell>
          <cell r="L998">
            <v>6983750</v>
          </cell>
          <cell r="M998">
            <v>698375</v>
          </cell>
          <cell r="N998">
            <v>7682125</v>
          </cell>
          <cell r="O998" t="str">
            <v>20230330</v>
          </cell>
          <cell r="Q998">
            <v>7682125</v>
          </cell>
        </row>
        <row r="999">
          <cell r="J999" t="str">
            <v>Sale services fee - Auto</v>
          </cell>
          <cell r="K999" t="str">
            <v>202302 Auto Deduct</v>
          </cell>
          <cell r="L999">
            <v>-593762</v>
          </cell>
          <cell r="M999">
            <v>-59376</v>
          </cell>
          <cell r="N999">
            <v>-653138</v>
          </cell>
          <cell r="O999" t="str">
            <v>20230315</v>
          </cell>
          <cell r="P999" t="str">
            <v>chưa nhận hóa đơn</v>
          </cell>
          <cell r="Q999">
            <v>0</v>
          </cell>
        </row>
        <row r="1000">
          <cell r="I1000">
            <v>3115</v>
          </cell>
          <cell r="J1000" t="str">
            <v/>
          </cell>
          <cell r="K1000" t="str">
            <v/>
          </cell>
          <cell r="L1000">
            <v>1190660</v>
          </cell>
          <cell r="M1000">
            <v>119066</v>
          </cell>
          <cell r="N1000">
            <v>1309726</v>
          </cell>
          <cell r="O1000" t="str">
            <v>20230330</v>
          </cell>
          <cell r="Q1000">
            <v>1309726</v>
          </cell>
        </row>
        <row r="1001">
          <cell r="J1001" t="str">
            <v>Advertising services fee - Auto</v>
          </cell>
          <cell r="K1001" t="str">
            <v>202302 Auto Deduct</v>
          </cell>
          <cell r="L1001">
            <v>-17860</v>
          </cell>
          <cell r="M1001">
            <v>-1786</v>
          </cell>
          <cell r="N1001">
            <v>-19646</v>
          </cell>
          <cell r="O1001" t="str">
            <v>20230315</v>
          </cell>
          <cell r="P1001" t="str">
            <v>chưa nhận hóa đơn</v>
          </cell>
          <cell r="Q1001">
            <v>0</v>
          </cell>
        </row>
        <row r="1002">
          <cell r="J1002" t="str">
            <v>Sale services fee - Auto</v>
          </cell>
          <cell r="K1002" t="str">
            <v>202302 Auto Deduct</v>
          </cell>
          <cell r="L1002">
            <v>-59533</v>
          </cell>
          <cell r="M1002">
            <v>-5953</v>
          </cell>
          <cell r="N1002">
            <v>-65486</v>
          </cell>
          <cell r="O1002" t="str">
            <v>20230315</v>
          </cell>
          <cell r="P1002" t="str">
            <v>chưa nhận hóa đơn</v>
          </cell>
          <cell r="Q1002">
            <v>0</v>
          </cell>
        </row>
        <row r="1003">
          <cell r="I1003">
            <v>37715</v>
          </cell>
          <cell r="J1003" t="str">
            <v>Basic discount - Auto</v>
          </cell>
          <cell r="K1003" t="str">
            <v>202302 Auto Deduct</v>
          </cell>
          <cell r="L1003">
            <v>-65486</v>
          </cell>
          <cell r="M1003">
            <v>-6549</v>
          </cell>
          <cell r="N1003">
            <v>-72035</v>
          </cell>
          <cell r="O1003" t="str">
            <v>20230315</v>
          </cell>
          <cell r="P1003" t="str">
            <v>NCC sẽ xuất hóa đơn bổ sung</v>
          </cell>
          <cell r="Q1003">
            <v>-437613</v>
          </cell>
        </row>
        <row r="1004">
          <cell r="I1004">
            <v>37723</v>
          </cell>
          <cell r="J1004" t="str">
            <v>Basic discount - Auto</v>
          </cell>
          <cell r="K1004" t="str">
            <v>202302 Auto Deduct</v>
          </cell>
          <cell r="L1004">
            <v>-412614</v>
          </cell>
          <cell r="M1004">
            <v>-41261</v>
          </cell>
          <cell r="N1004">
            <v>-453875</v>
          </cell>
          <cell r="O1004" t="str">
            <v>20230315</v>
          </cell>
          <cell r="P1004" t="str">
            <v>NCC sẽ xuất hóa đơn bổ sung</v>
          </cell>
          <cell r="Q1004">
            <v>-3562515</v>
          </cell>
        </row>
        <row r="1005">
          <cell r="I1005">
            <v>3144</v>
          </cell>
          <cell r="J1005" t="str">
            <v/>
          </cell>
          <cell r="K1005" t="str">
            <v/>
          </cell>
          <cell r="L1005">
            <v>5716080</v>
          </cell>
          <cell r="M1005">
            <v>571608</v>
          </cell>
          <cell r="N1005">
            <v>6287688</v>
          </cell>
          <cell r="O1005" t="str">
            <v>20230330</v>
          </cell>
          <cell r="Q1005">
            <v>6287688</v>
          </cell>
        </row>
        <row r="1006">
          <cell r="J1006" t="str">
            <v>Advertising services fee - Auto</v>
          </cell>
          <cell r="K1006" t="str">
            <v>202302 Auto Deduct</v>
          </cell>
          <cell r="L1006">
            <v>-112531</v>
          </cell>
          <cell r="M1006">
            <v>-11253</v>
          </cell>
          <cell r="N1006">
            <v>-123784</v>
          </cell>
          <cell r="O1006" t="str">
            <v>20230315</v>
          </cell>
          <cell r="P1006" t="str">
            <v>chưa nhận hóa đơn</v>
          </cell>
          <cell r="Q1006">
            <v>0</v>
          </cell>
        </row>
        <row r="1007">
          <cell r="J1007" t="str">
            <v>Sale services fee - Auto</v>
          </cell>
          <cell r="K1007" t="str">
            <v>202302 Auto Deduct</v>
          </cell>
          <cell r="L1007">
            <v>-375104</v>
          </cell>
          <cell r="M1007">
            <v>-37510</v>
          </cell>
          <cell r="N1007">
            <v>-412614</v>
          </cell>
          <cell r="O1007" t="str">
            <v>20230315</v>
          </cell>
          <cell r="P1007" t="str">
            <v>chưa nhận hóa đơn</v>
          </cell>
          <cell r="Q1007">
            <v>0</v>
          </cell>
        </row>
        <row r="1008">
          <cell r="I1008">
            <v>814</v>
          </cell>
          <cell r="J1008" t="str">
            <v>Distribution Cost -Manual</v>
          </cell>
          <cell r="K1008" t="str">
            <v>PHI VAN CHUYEN THANG 01.2023 - HANG LANH</v>
          </cell>
          <cell r="L1008">
            <v>-642330</v>
          </cell>
          <cell r="M1008">
            <v>-64233</v>
          </cell>
          <cell r="N1008">
            <v>-706563</v>
          </cell>
          <cell r="O1008" t="str">
            <v>20230315</v>
          </cell>
          <cell r="P1008" t="str">
            <v>đã nhận hóa đơn 814</v>
          </cell>
          <cell r="Q1008">
            <v>-3292498</v>
          </cell>
        </row>
        <row r="1009">
          <cell r="J1009" t="str">
            <v>Sale services fee - Auto</v>
          </cell>
          <cell r="K1009" t="str">
            <v>202302 Auto Deduct</v>
          </cell>
          <cell r="L1009">
            <v>-349205</v>
          </cell>
          <cell r="M1009">
            <v>-34921</v>
          </cell>
          <cell r="N1009">
            <v>-384126</v>
          </cell>
          <cell r="O1009" t="str">
            <v>20230315</v>
          </cell>
          <cell r="P1009" t="str">
            <v>chưa nhận hóa đơn</v>
          </cell>
          <cell r="Q1009">
            <v>0</v>
          </cell>
        </row>
        <row r="1010">
          <cell r="I1010">
            <v>37721</v>
          </cell>
          <cell r="J1010" t="str">
            <v>Basic discount - Auto</v>
          </cell>
          <cell r="K1010" t="str">
            <v>202302 Auto Deduct</v>
          </cell>
          <cell r="L1010">
            <v>-384126</v>
          </cell>
          <cell r="M1010">
            <v>-38413</v>
          </cell>
          <cell r="N1010">
            <v>-422539</v>
          </cell>
          <cell r="O1010" t="str">
            <v>20230315</v>
          </cell>
          <cell r="P1010" t="str">
            <v>NCC sẽ xuất hóa đơn bổ sung</v>
          </cell>
          <cell r="Q1010">
            <v>-3780969</v>
          </cell>
        </row>
        <row r="1011">
          <cell r="I1011">
            <v>1770</v>
          </cell>
          <cell r="J1011" t="str">
            <v/>
          </cell>
          <cell r="K1011" t="str">
            <v/>
          </cell>
          <cell r="L1011">
            <v>4365260</v>
          </cell>
          <cell r="M1011">
            <v>436526</v>
          </cell>
          <cell r="N1011">
            <v>4801786</v>
          </cell>
          <cell r="O1011" t="str">
            <v>20230315</v>
          </cell>
          <cell r="Q1011">
            <v>4801786</v>
          </cell>
        </row>
        <row r="1012">
          <cell r="J1012" t="str">
            <v>Advertising services fee - Auto</v>
          </cell>
          <cell r="K1012" t="str">
            <v>202302 Auto Deduct</v>
          </cell>
          <cell r="L1012">
            <v>-104762</v>
          </cell>
          <cell r="M1012">
            <v>-10476</v>
          </cell>
          <cell r="N1012">
            <v>-115238</v>
          </cell>
          <cell r="O1012" t="str">
            <v>20230315</v>
          </cell>
          <cell r="P1012" t="str">
            <v>chưa nhận hóa đơn</v>
          </cell>
          <cell r="Q1012">
            <v>0</v>
          </cell>
        </row>
        <row r="1013">
          <cell r="I1013">
            <v>985</v>
          </cell>
          <cell r="J1013" t="str">
            <v>230228-01011-1-0033</v>
          </cell>
          <cell r="K1013" t="str">
            <v>Hang tra lai</v>
          </cell>
          <cell r="L1013">
            <v>-758141</v>
          </cell>
          <cell r="M1013">
            <v>-75815</v>
          </cell>
          <cell r="N1013">
            <v>-833956</v>
          </cell>
          <cell r="O1013" t="str">
            <v>20230315</v>
          </cell>
          <cell r="P1013" t="str">
            <v>chưa nhận hóa đơn</v>
          </cell>
          <cell r="Q1013">
            <v>-833956</v>
          </cell>
        </row>
        <row r="1014">
          <cell r="J1014" t="str">
            <v>Advertising services fee - Auto</v>
          </cell>
          <cell r="K1014" t="str">
            <v>202302 Auto Deduct</v>
          </cell>
          <cell r="L1014">
            <v>-82652</v>
          </cell>
          <cell r="M1014">
            <v>-8265</v>
          </cell>
          <cell r="N1014">
            <v>-90917</v>
          </cell>
          <cell r="O1014" t="str">
            <v>20230315</v>
          </cell>
          <cell r="P1014" t="str">
            <v>chưa nhận hóa đơn</v>
          </cell>
          <cell r="Q1014">
            <v>0</v>
          </cell>
        </row>
        <row r="1015">
          <cell r="J1015" t="str">
            <v>Sale services fee - Auto</v>
          </cell>
          <cell r="K1015" t="str">
            <v>202302 Auto Deduct</v>
          </cell>
          <cell r="L1015">
            <v>-275508</v>
          </cell>
          <cell r="M1015">
            <v>-27551</v>
          </cell>
          <cell r="N1015">
            <v>-303059</v>
          </cell>
          <cell r="O1015" t="str">
            <v>20230315</v>
          </cell>
          <cell r="P1015" t="str">
            <v>chưa nhận hóa đơn</v>
          </cell>
          <cell r="Q1015">
            <v>0</v>
          </cell>
        </row>
        <row r="1016">
          <cell r="I1016">
            <v>814</v>
          </cell>
          <cell r="J1016" t="str">
            <v>Distribution Cost -Manual</v>
          </cell>
          <cell r="K1016" t="str">
            <v>PHI VAN CHUYEN THANG 01.2023 - HANG LANH</v>
          </cell>
          <cell r="L1016">
            <v>-225440</v>
          </cell>
          <cell r="M1016">
            <v>-22544</v>
          </cell>
          <cell r="N1016">
            <v>-247984</v>
          </cell>
          <cell r="O1016" t="str">
            <v>20230315</v>
          </cell>
          <cell r="P1016" t="str">
            <v>đã nhận hóa đơn 814</v>
          </cell>
          <cell r="Q1016">
            <v>-3292498</v>
          </cell>
        </row>
        <row r="1017">
          <cell r="I1017">
            <v>37719</v>
          </cell>
          <cell r="J1017" t="str">
            <v>Basic discount - Auto</v>
          </cell>
          <cell r="K1017" t="str">
            <v>202302 Auto Deduct</v>
          </cell>
          <cell r="L1017">
            <v>-303059</v>
          </cell>
          <cell r="M1017">
            <v>-30306</v>
          </cell>
          <cell r="N1017">
            <v>-333365</v>
          </cell>
          <cell r="O1017" t="str">
            <v>20230315</v>
          </cell>
          <cell r="P1017" t="str">
            <v>NCC sẽ xuất hóa đơn bổ sung</v>
          </cell>
          <cell r="Q1017">
            <v>-2045305</v>
          </cell>
        </row>
        <row r="1018">
          <cell r="I1018">
            <v>1420</v>
          </cell>
          <cell r="J1018" t="str">
            <v>230320-01011-1-0056</v>
          </cell>
          <cell r="K1018" t="str">
            <v>hang tra lai</v>
          </cell>
          <cell r="L1018">
            <v>-1219141</v>
          </cell>
          <cell r="M1018">
            <v>-121914</v>
          </cell>
          <cell r="N1018">
            <v>-1341055</v>
          </cell>
          <cell r="O1018" t="str">
            <v>20230330</v>
          </cell>
          <cell r="P1018">
            <v>1420</v>
          </cell>
          <cell r="Q1018">
            <v>-1341055</v>
          </cell>
        </row>
        <row r="1019">
          <cell r="I1019">
            <v>1687</v>
          </cell>
          <cell r="J1019" t="str">
            <v/>
          </cell>
          <cell r="K1019" t="str">
            <v/>
          </cell>
          <cell r="L1019">
            <v>4483845</v>
          </cell>
          <cell r="M1019">
            <v>448385</v>
          </cell>
          <cell r="N1019">
            <v>4932230</v>
          </cell>
          <cell r="O1019" t="str">
            <v>20230315</v>
          </cell>
          <cell r="Q1019">
            <v>4932230</v>
          </cell>
        </row>
        <row r="1020">
          <cell r="I1020">
            <v>3143</v>
          </cell>
          <cell r="J1020" t="str">
            <v/>
          </cell>
          <cell r="K1020" t="str">
            <v/>
          </cell>
          <cell r="L1020">
            <v>2301215</v>
          </cell>
          <cell r="M1020">
            <v>230122</v>
          </cell>
          <cell r="N1020">
            <v>2531337</v>
          </cell>
          <cell r="O1020" t="str">
            <v>20230330</v>
          </cell>
          <cell r="Q1020">
            <v>2531337</v>
          </cell>
        </row>
        <row r="1021">
          <cell r="I1021">
            <v>3043</v>
          </cell>
          <cell r="J1021" t="str">
            <v/>
          </cell>
          <cell r="K1021" t="str">
            <v/>
          </cell>
          <cell r="L1021">
            <v>2301215</v>
          </cell>
          <cell r="M1021">
            <v>230122</v>
          </cell>
          <cell r="N1021">
            <v>2531337</v>
          </cell>
          <cell r="O1021" t="str">
            <v>20230330</v>
          </cell>
          <cell r="Q1021">
            <v>2531337</v>
          </cell>
        </row>
        <row r="1022">
          <cell r="I1022">
            <v>814</v>
          </cell>
          <cell r="J1022" t="str">
            <v>Distribution Cost -Manual</v>
          </cell>
          <cell r="K1022" t="str">
            <v>PHI VAN CHUYEN THANG 01.2023 - HANG LANH</v>
          </cell>
          <cell r="L1022">
            <v>-433340</v>
          </cell>
          <cell r="M1022">
            <v>-43334</v>
          </cell>
          <cell r="N1022">
            <v>-476674</v>
          </cell>
          <cell r="O1022" t="str">
            <v>20230315</v>
          </cell>
          <cell r="P1022" t="str">
            <v>đã nhận hóa đơn 814</v>
          </cell>
          <cell r="Q1022">
            <v>-3292498</v>
          </cell>
        </row>
        <row r="1023">
          <cell r="I1023">
            <v>37717</v>
          </cell>
          <cell r="J1023" t="str">
            <v>Basic discount - Auto</v>
          </cell>
          <cell r="K1023" t="str">
            <v>202302 Auto Deduct</v>
          </cell>
          <cell r="L1023">
            <v>-497796</v>
          </cell>
          <cell r="M1023">
            <v>-49780</v>
          </cell>
          <cell r="N1023">
            <v>-547576</v>
          </cell>
          <cell r="O1023" t="str">
            <v>20230315</v>
          </cell>
          <cell r="P1023" t="str">
            <v>NCC sẽ xuất hóa đơn bổ sung</v>
          </cell>
          <cell r="Q1023">
            <v>-3507202</v>
          </cell>
        </row>
        <row r="1024">
          <cell r="I1024">
            <v>1688</v>
          </cell>
          <cell r="J1024" t="str">
            <v/>
          </cell>
          <cell r="K1024" t="str">
            <v/>
          </cell>
          <cell r="L1024">
            <v>5597470</v>
          </cell>
          <cell r="M1024">
            <v>559747</v>
          </cell>
          <cell r="N1024">
            <v>6157217</v>
          </cell>
          <cell r="O1024" t="str">
            <v>20230315</v>
          </cell>
          <cell r="Q1024">
            <v>6157217</v>
          </cell>
        </row>
        <row r="1025">
          <cell r="I1025">
            <v>3042</v>
          </cell>
          <cell r="J1025" t="str">
            <v/>
          </cell>
          <cell r="K1025" t="str">
            <v/>
          </cell>
          <cell r="L1025">
            <v>2262710</v>
          </cell>
          <cell r="M1025">
            <v>226271</v>
          </cell>
          <cell r="N1025">
            <v>2488981</v>
          </cell>
          <cell r="O1025" t="str">
            <v>20230330</v>
          </cell>
          <cell r="Q1025">
            <v>2488981</v>
          </cell>
        </row>
        <row r="1026">
          <cell r="J1026" t="str">
            <v>Advertising services fee - Auto</v>
          </cell>
          <cell r="K1026" t="str">
            <v>202302 Auto Deduct</v>
          </cell>
          <cell r="L1026">
            <v>-135763</v>
          </cell>
          <cell r="M1026">
            <v>-13576</v>
          </cell>
          <cell r="N1026">
            <v>-149339</v>
          </cell>
          <cell r="O1026" t="str">
            <v>20230315</v>
          </cell>
          <cell r="P1026" t="str">
            <v>chưa nhận hóa đơn</v>
          </cell>
          <cell r="Q1026">
            <v>0</v>
          </cell>
        </row>
        <row r="1027">
          <cell r="J1027" t="str">
            <v>Sale services fee - Auto</v>
          </cell>
          <cell r="K1027" t="str">
            <v>202302 Auto Deduct</v>
          </cell>
          <cell r="L1027">
            <v>-452542</v>
          </cell>
          <cell r="M1027">
            <v>-45254</v>
          </cell>
          <cell r="N1027">
            <v>-497796</v>
          </cell>
          <cell r="O1027" t="str">
            <v>20230315</v>
          </cell>
          <cell r="P1027" t="str">
            <v>chưa nhận hóa đơn</v>
          </cell>
          <cell r="Q1027">
            <v>0</v>
          </cell>
        </row>
        <row r="1028">
          <cell r="I1028">
            <v>1763</v>
          </cell>
          <cell r="J1028" t="str">
            <v/>
          </cell>
          <cell r="K1028" t="str">
            <v/>
          </cell>
          <cell r="L1028">
            <v>2144100</v>
          </cell>
          <cell r="M1028">
            <v>214410</v>
          </cell>
          <cell r="N1028">
            <v>2358510</v>
          </cell>
          <cell r="O1028" t="str">
            <v>20230315</v>
          </cell>
          <cell r="Q1028">
            <v>2358510</v>
          </cell>
        </row>
        <row r="1029">
          <cell r="I1029">
            <v>2878</v>
          </cell>
          <cell r="J1029" t="str">
            <v/>
          </cell>
          <cell r="K1029" t="str">
            <v/>
          </cell>
          <cell r="L1029">
            <v>6191290</v>
          </cell>
          <cell r="M1029">
            <v>619129</v>
          </cell>
          <cell r="N1029">
            <v>6810419</v>
          </cell>
          <cell r="O1029" t="str">
            <v>20230330</v>
          </cell>
          <cell r="Q1029">
            <v>6810419</v>
          </cell>
        </row>
        <row r="1030">
          <cell r="J1030" t="str">
            <v>Advertising services fee - Auto</v>
          </cell>
          <cell r="K1030" t="str">
            <v>202302 Auto Deduct</v>
          </cell>
          <cell r="L1030">
            <v>-142268</v>
          </cell>
          <cell r="M1030">
            <v>-14227</v>
          </cell>
          <cell r="N1030">
            <v>-156495</v>
          </cell>
          <cell r="O1030" t="str">
            <v>20230315</v>
          </cell>
          <cell r="P1030" t="str">
            <v>chưa nhận hóa đơn</v>
          </cell>
          <cell r="Q1030">
            <v>0</v>
          </cell>
        </row>
        <row r="1031">
          <cell r="J1031" t="str">
            <v>Sale services fee - Auto</v>
          </cell>
          <cell r="K1031" t="str">
            <v>202302 Auto Deduct</v>
          </cell>
          <cell r="L1031">
            <v>-474225</v>
          </cell>
          <cell r="M1031">
            <v>-47423</v>
          </cell>
          <cell r="N1031">
            <v>-521648</v>
          </cell>
          <cell r="O1031" t="str">
            <v>20230315</v>
          </cell>
          <cell r="P1031" t="str">
            <v>chưa nhận hóa đơn</v>
          </cell>
          <cell r="Q1031">
            <v>0</v>
          </cell>
        </row>
        <row r="1032">
          <cell r="I1032">
            <v>37725</v>
          </cell>
          <cell r="J1032" t="str">
            <v>Basic discount - Auto</v>
          </cell>
          <cell r="K1032" t="str">
            <v>202302 Auto Deduct</v>
          </cell>
          <cell r="L1032">
            <v>-521648</v>
          </cell>
          <cell r="M1032">
            <v>-52165</v>
          </cell>
          <cell r="N1032">
            <v>-573813</v>
          </cell>
          <cell r="O1032" t="str">
            <v>20230315</v>
          </cell>
          <cell r="P1032" t="str">
            <v>NCC sẽ xuất hóa đơn bổ sung</v>
          </cell>
          <cell r="Q1032">
            <v>-3617830</v>
          </cell>
        </row>
        <row r="1033">
          <cell r="I1033">
            <v>37713</v>
          </cell>
          <cell r="J1033" t="str">
            <v>Basic discount - Auto</v>
          </cell>
          <cell r="K1033" t="str">
            <v>202302 Auto Deduct</v>
          </cell>
          <cell r="L1033">
            <v>-212727</v>
          </cell>
          <cell r="M1033">
            <v>-21273</v>
          </cell>
          <cell r="N1033">
            <v>-234000</v>
          </cell>
          <cell r="O1033" t="str">
            <v>20230315</v>
          </cell>
          <cell r="P1033" t="str">
            <v>NCC sẽ xuất hóa đơn bổ sung</v>
          </cell>
          <cell r="Q1033">
            <v>-3105652</v>
          </cell>
        </row>
        <row r="1034">
          <cell r="I1034">
            <v>1509</v>
          </cell>
          <cell r="J1034" t="str">
            <v>230317-01006-1-0199</v>
          </cell>
          <cell r="K1034" t="str">
            <v>hang tra lai</v>
          </cell>
          <cell r="L1034">
            <v>-111058</v>
          </cell>
          <cell r="M1034">
            <v>-11106</v>
          </cell>
          <cell r="N1034">
            <v>-122164</v>
          </cell>
          <cell r="O1034" t="str">
            <v>20230330</v>
          </cell>
          <cell r="P1034">
            <v>1509</v>
          </cell>
          <cell r="Q1034">
            <v>-122164</v>
          </cell>
        </row>
        <row r="1035">
          <cell r="I1035">
            <v>3855</v>
          </cell>
          <cell r="J1035" t="str">
            <v/>
          </cell>
          <cell r="K1035" t="str">
            <v/>
          </cell>
          <cell r="L1035">
            <v>1110580</v>
          </cell>
          <cell r="M1035">
            <v>111058</v>
          </cell>
          <cell r="N1035">
            <v>1221638</v>
          </cell>
          <cell r="O1035" t="str">
            <v>20230330</v>
          </cell>
          <cell r="Q1035">
            <v>1221638</v>
          </cell>
        </row>
        <row r="1036">
          <cell r="I1036">
            <v>1344</v>
          </cell>
          <cell r="J1036" t="str">
            <v>230306-01006-1-0103</v>
          </cell>
          <cell r="K1036" t="str">
            <v>hang tra lai</v>
          </cell>
          <cell r="L1036">
            <v>-999522</v>
          </cell>
          <cell r="M1036">
            <v>-99952</v>
          </cell>
          <cell r="N1036">
            <v>-1099474</v>
          </cell>
          <cell r="O1036" t="str">
            <v>20230315</v>
          </cell>
          <cell r="P1036" t="str">
            <v>đã nhận hóa đơn 1344</v>
          </cell>
          <cell r="Q1036">
            <v>-1099474</v>
          </cell>
        </row>
        <row r="1037">
          <cell r="J1037" t="str">
            <v>Advertising services fee - Auto</v>
          </cell>
          <cell r="K1037" t="str">
            <v>202302 Auto Deduct</v>
          </cell>
          <cell r="L1037">
            <v>-58016</v>
          </cell>
          <cell r="M1037">
            <v>-5802</v>
          </cell>
          <cell r="N1037">
            <v>-63818</v>
          </cell>
          <cell r="O1037" t="str">
            <v>20230315</v>
          </cell>
          <cell r="P1037" t="str">
            <v>chưa nhận hóa đơn</v>
          </cell>
          <cell r="Q1037">
            <v>0</v>
          </cell>
        </row>
        <row r="1038">
          <cell r="J1038" t="str">
            <v>Sale services fee - Auto</v>
          </cell>
          <cell r="K1038" t="str">
            <v>202302 Auto Deduct</v>
          </cell>
          <cell r="L1038">
            <v>-193388</v>
          </cell>
          <cell r="M1038">
            <v>-19339</v>
          </cell>
          <cell r="N1038">
            <v>-212727</v>
          </cell>
          <cell r="O1038" t="str">
            <v>20230315</v>
          </cell>
          <cell r="P1038" t="str">
            <v>chưa nhận hóa đơn</v>
          </cell>
          <cell r="Q1038">
            <v>0</v>
          </cell>
        </row>
        <row r="1039">
          <cell r="I1039">
            <v>814</v>
          </cell>
          <cell r="J1039" t="str">
            <v>Distribution Cost -Manual</v>
          </cell>
          <cell r="K1039" t="str">
            <v>PHI VAN CHUYEN THANG 01.2023 - HANG LANH</v>
          </cell>
          <cell r="L1039">
            <v>-604950</v>
          </cell>
          <cell r="M1039">
            <v>-60495</v>
          </cell>
          <cell r="N1039">
            <v>-665445</v>
          </cell>
          <cell r="O1039" t="str">
            <v>20230315</v>
          </cell>
          <cell r="P1039" t="str">
            <v>đã nhận hóa đơn 814</v>
          </cell>
          <cell r="Q1039">
            <v>-3292498</v>
          </cell>
        </row>
        <row r="1040">
          <cell r="J1040" t="str">
            <v>Advertising services fee - Auto</v>
          </cell>
          <cell r="K1040" t="str">
            <v>202302 Auto Deduct</v>
          </cell>
          <cell r="L1040">
            <v>-58951</v>
          </cell>
          <cell r="M1040">
            <v>-5895</v>
          </cell>
          <cell r="N1040">
            <v>-64846</v>
          </cell>
          <cell r="O1040" t="str">
            <v>20230315</v>
          </cell>
          <cell r="P1040" t="str">
            <v>chưa nhận hóa đơn</v>
          </cell>
          <cell r="Q1040">
            <v>0</v>
          </cell>
        </row>
        <row r="1041">
          <cell r="J1041" t="str">
            <v>Sale services fee - Auto</v>
          </cell>
          <cell r="K1041" t="str">
            <v>202302 Auto Deduct</v>
          </cell>
          <cell r="L1041">
            <v>-196505</v>
          </cell>
          <cell r="M1041">
            <v>-19651</v>
          </cell>
          <cell r="N1041">
            <v>-216156</v>
          </cell>
          <cell r="O1041" t="str">
            <v>20230315</v>
          </cell>
          <cell r="P1041" t="str">
            <v>chưa nhận hóa đơn</v>
          </cell>
          <cell r="Q1041">
            <v>0</v>
          </cell>
        </row>
        <row r="1042">
          <cell r="I1042">
            <v>37711</v>
          </cell>
          <cell r="J1042" t="str">
            <v>Basic discount - Auto</v>
          </cell>
          <cell r="K1042" t="str">
            <v>202302 Auto Deduct</v>
          </cell>
          <cell r="L1042">
            <v>-216155</v>
          </cell>
          <cell r="M1042">
            <v>-21616</v>
          </cell>
          <cell r="N1042">
            <v>-237771</v>
          </cell>
          <cell r="O1042" t="str">
            <v>20230315</v>
          </cell>
          <cell r="P1042" t="str">
            <v>NCC sẽ xuất hóa đơn bổ sung</v>
          </cell>
          <cell r="Q1042">
            <v>-704268</v>
          </cell>
        </row>
        <row r="1043">
          <cell r="I1043">
            <v>3539</v>
          </cell>
          <cell r="J1043" t="str">
            <v/>
          </cell>
          <cell r="K1043" t="str">
            <v/>
          </cell>
          <cell r="L1043">
            <v>2262710</v>
          </cell>
          <cell r="M1043">
            <v>226271</v>
          </cell>
          <cell r="N1043">
            <v>2488981</v>
          </cell>
          <cell r="O1043" t="str">
            <v>20230330</v>
          </cell>
          <cell r="Q1043">
            <v>2488981</v>
          </cell>
        </row>
        <row r="1044">
          <cell r="J1044" t="str">
            <v>Advertising services fee - Auto</v>
          </cell>
          <cell r="K1044" t="str">
            <v>202302 Auto Deduct</v>
          </cell>
          <cell r="L1044">
            <v>-24988</v>
          </cell>
          <cell r="M1044">
            <v>-2499</v>
          </cell>
          <cell r="N1044">
            <v>-27487</v>
          </cell>
          <cell r="O1044" t="str">
            <v>20230315</v>
          </cell>
          <cell r="P1044" t="str">
            <v>chưa nhận hóa đơn</v>
          </cell>
          <cell r="Q1044">
            <v>0</v>
          </cell>
        </row>
        <row r="1045">
          <cell r="J1045" t="str">
            <v>Sale services fee - Auto</v>
          </cell>
          <cell r="K1045" t="str">
            <v>202302 Auto Deduct</v>
          </cell>
          <cell r="L1045">
            <v>-83294</v>
          </cell>
          <cell r="M1045">
            <v>-8329</v>
          </cell>
          <cell r="N1045">
            <v>-91623</v>
          </cell>
          <cell r="O1045" t="str">
            <v>20230315</v>
          </cell>
          <cell r="P1045" t="str">
            <v>chưa nhận hóa đơn</v>
          </cell>
          <cell r="Q1045">
            <v>0</v>
          </cell>
        </row>
        <row r="1046">
          <cell r="I1046">
            <v>37709</v>
          </cell>
          <cell r="J1046" t="str">
            <v>Basic discount - Auto</v>
          </cell>
          <cell r="K1046" t="str">
            <v>202302 Auto Deduct</v>
          </cell>
          <cell r="L1046">
            <v>-91623</v>
          </cell>
          <cell r="M1046">
            <v>-9162</v>
          </cell>
          <cell r="N1046">
            <v>-100785</v>
          </cell>
          <cell r="O1046" t="str">
            <v>20230315</v>
          </cell>
          <cell r="P1046" t="str">
            <v>NCC sẽ xuất hóa đơn bổ sung</v>
          </cell>
          <cell r="Q1046">
            <v>-537521</v>
          </cell>
        </row>
        <row r="1047">
          <cell r="I1047">
            <v>3916</v>
          </cell>
          <cell r="J1047" t="str">
            <v/>
          </cell>
          <cell r="K1047" t="str">
            <v/>
          </cell>
          <cell r="L1047">
            <v>2144100</v>
          </cell>
          <cell r="M1047">
            <v>214410</v>
          </cell>
          <cell r="N1047">
            <v>2358510</v>
          </cell>
          <cell r="O1047" t="str">
            <v>20230330</v>
          </cell>
          <cell r="Q1047">
            <v>2358510</v>
          </cell>
        </row>
        <row r="1048">
          <cell r="I1048">
            <v>3067</v>
          </cell>
          <cell r="J1048" t="str">
            <v/>
          </cell>
          <cell r="K1048" t="str">
            <v/>
          </cell>
          <cell r="L1048">
            <v>2221160</v>
          </cell>
          <cell r="M1048">
            <v>222116</v>
          </cell>
          <cell r="N1048">
            <v>2443276</v>
          </cell>
          <cell r="O1048" t="str">
            <v>20230330</v>
          </cell>
          <cell r="Q1048">
            <v>2443276</v>
          </cell>
        </row>
        <row r="1049">
          <cell r="J1049" t="str">
            <v>Advertising services fee - Auto</v>
          </cell>
          <cell r="K1049" t="str">
            <v>202302 Auto Deduct</v>
          </cell>
          <cell r="L1049">
            <v>-150574</v>
          </cell>
          <cell r="M1049">
            <v>-15057</v>
          </cell>
          <cell r="N1049">
            <v>-165631</v>
          </cell>
          <cell r="O1049" t="str">
            <v>20230315</v>
          </cell>
          <cell r="P1049" t="str">
            <v>chưa nhận hóa đơn</v>
          </cell>
          <cell r="Q1049">
            <v>0</v>
          </cell>
        </row>
        <row r="1050">
          <cell r="J1050" t="str">
            <v>Sale services fee - Auto</v>
          </cell>
          <cell r="K1050" t="str">
            <v>202302 Auto Deduct</v>
          </cell>
          <cell r="L1050">
            <v>-501914</v>
          </cell>
          <cell r="M1050">
            <v>-50191</v>
          </cell>
          <cell r="N1050">
            <v>-552105</v>
          </cell>
          <cell r="O1050" t="str">
            <v>20230315</v>
          </cell>
          <cell r="P1050" t="str">
            <v>chưa nhận hóa đơn</v>
          </cell>
          <cell r="Q1050">
            <v>0</v>
          </cell>
        </row>
        <row r="1051">
          <cell r="I1051">
            <v>37707</v>
          </cell>
          <cell r="J1051" t="str">
            <v>Basic discount - Auto</v>
          </cell>
          <cell r="K1051" t="str">
            <v>202302 Auto Deduct</v>
          </cell>
          <cell r="L1051">
            <v>-552105</v>
          </cell>
          <cell r="M1051">
            <v>-55211</v>
          </cell>
          <cell r="N1051">
            <v>-607316</v>
          </cell>
          <cell r="O1051" t="str">
            <v>20230315</v>
          </cell>
          <cell r="P1051" t="str">
            <v>NCC sẽ xuất hóa đơn bổ sung</v>
          </cell>
          <cell r="Q1051">
            <v>-4257151</v>
          </cell>
        </row>
        <row r="1052">
          <cell r="I1052">
            <v>1817</v>
          </cell>
          <cell r="J1052" t="str">
            <v/>
          </cell>
          <cell r="K1052" t="str">
            <v/>
          </cell>
          <cell r="L1052">
            <v>5398780</v>
          </cell>
          <cell r="M1052">
            <v>539878</v>
          </cell>
          <cell r="N1052">
            <v>5938658</v>
          </cell>
          <cell r="O1052" t="str">
            <v>20230315</v>
          </cell>
          <cell r="Q1052">
            <v>5938658</v>
          </cell>
        </row>
        <row r="1053">
          <cell r="I1053">
            <v>37728</v>
          </cell>
          <cell r="J1053" t="str">
            <v>Rebate Volume - Manual(10%)</v>
          </cell>
          <cell r="K1053" t="str">
            <v xml:space="preserve"> CHIET KHAU THEO D.SO NAM 2022 - D.SO: 89,220,468 x 2%</v>
          </cell>
          <cell r="L1053" t="str">
            <v>-1,784,409</v>
          </cell>
          <cell r="M1053" t="str">
            <v>-178,441</v>
          </cell>
          <cell r="N1053">
            <v>-1962850</v>
          </cell>
          <cell r="O1053" t="str">
            <v>20230428</v>
          </cell>
          <cell r="Q1053">
            <v>-1962850</v>
          </cell>
        </row>
        <row r="1054">
          <cell r="I1054">
            <v>1400</v>
          </cell>
          <cell r="J1054" t="str">
            <v>Distribution Cost -Manual</v>
          </cell>
          <cell r="K1054" t="str">
            <v>PHI VAN CHUYEN THANG 02.2023 - HANG LANH</v>
          </cell>
          <cell r="L1054" t="str">
            <v>-348,560</v>
          </cell>
          <cell r="M1054" t="str">
            <v>-34,856</v>
          </cell>
          <cell r="N1054">
            <v>-383416</v>
          </cell>
          <cell r="O1054" t="str">
            <v>20230428</v>
          </cell>
          <cell r="Q1054">
            <v>-1201772</v>
          </cell>
        </row>
        <row r="1055">
          <cell r="I1055">
            <v>38147</v>
          </cell>
          <cell r="J1055" t="str">
            <v>Basic discount - Auto</v>
          </cell>
          <cell r="K1055" t="str">
            <v>202303 Auto Deduct</v>
          </cell>
          <cell r="L1055" t="str">
            <v>-290,756</v>
          </cell>
          <cell r="M1055" t="str">
            <v>-29,076</v>
          </cell>
          <cell r="N1055">
            <v>-319832</v>
          </cell>
          <cell r="O1055" t="str">
            <v>20230428</v>
          </cell>
          <cell r="Q1055">
            <v>-6214195</v>
          </cell>
        </row>
        <row r="1056">
          <cell r="J1056" t="str">
            <v>Advertising services fee - Auto</v>
          </cell>
          <cell r="K1056" t="str">
            <v>202303 Auto Deduct</v>
          </cell>
          <cell r="L1056" t="str">
            <v>-79,297</v>
          </cell>
          <cell r="M1056" t="str">
            <v>-7,930</v>
          </cell>
          <cell r="N1056">
            <v>-87227</v>
          </cell>
          <cell r="O1056" t="str">
            <v>20230428</v>
          </cell>
          <cell r="Q1056">
            <v>0</v>
          </cell>
        </row>
        <row r="1057">
          <cell r="I1057">
            <v>1906</v>
          </cell>
          <cell r="J1057" t="str">
            <v>230329-01016-1-0049</v>
          </cell>
          <cell r="K1057" t="str">
            <v>hang tra lai</v>
          </cell>
          <cell r="L1057" t="str">
            <v>-226,271</v>
          </cell>
          <cell r="M1057" t="str">
            <v>-22,628</v>
          </cell>
          <cell r="N1057">
            <v>-248899</v>
          </cell>
          <cell r="O1057" t="str">
            <v>20230428</v>
          </cell>
          <cell r="Q1057">
            <v>-248899</v>
          </cell>
        </row>
        <row r="1058">
          <cell r="I1058">
            <v>11437</v>
          </cell>
          <cell r="J1058" t="str">
            <v/>
          </cell>
          <cell r="K1058" t="str">
            <v/>
          </cell>
          <cell r="L1058" t="str">
            <v>3,331,740</v>
          </cell>
          <cell r="M1058" t="str">
            <v>333,174</v>
          </cell>
          <cell r="N1058">
            <v>3664914</v>
          </cell>
          <cell r="O1058" t="str">
            <v>20230428</v>
          </cell>
          <cell r="Q1058">
            <v>3664914</v>
          </cell>
        </row>
        <row r="1059">
          <cell r="I1059">
            <v>1905</v>
          </cell>
          <cell r="J1059" t="str">
            <v>230329-01016-1-0048</v>
          </cell>
          <cell r="K1059" t="str">
            <v>hang tra lai</v>
          </cell>
          <cell r="L1059" t="str">
            <v>-667,704</v>
          </cell>
          <cell r="M1059" t="str">
            <v>-66,770</v>
          </cell>
          <cell r="N1059">
            <v>-734474</v>
          </cell>
          <cell r="O1059" t="str">
            <v>20230428</v>
          </cell>
          <cell r="Q1059">
            <v>-734474</v>
          </cell>
        </row>
        <row r="1060">
          <cell r="I1060">
            <v>8985</v>
          </cell>
          <cell r="J1060" t="str">
            <v/>
          </cell>
          <cell r="K1060" t="str">
            <v/>
          </cell>
          <cell r="L1060" t="str">
            <v>2,221,160</v>
          </cell>
          <cell r="M1060" t="str">
            <v>222,116</v>
          </cell>
          <cell r="N1060">
            <v>2443276</v>
          </cell>
          <cell r="O1060" t="str">
            <v>20230428</v>
          </cell>
          <cell r="Q1060">
            <v>2443276</v>
          </cell>
        </row>
        <row r="1061">
          <cell r="J1061" t="str">
            <v>Sale services fee - Auto</v>
          </cell>
          <cell r="K1061" t="str">
            <v>202303 Auto Deduct</v>
          </cell>
          <cell r="L1061" t="str">
            <v>-264,323</v>
          </cell>
          <cell r="M1061" t="str">
            <v>-26,432</v>
          </cell>
          <cell r="N1061">
            <v>-290755</v>
          </cell>
          <cell r="O1061" t="str">
            <v>20230428</v>
          </cell>
          <cell r="Q1061">
            <v>0</v>
          </cell>
        </row>
        <row r="1062">
          <cell r="I1062">
            <v>4056</v>
          </cell>
          <cell r="J1062" t="str">
            <v/>
          </cell>
          <cell r="K1062" t="str">
            <v/>
          </cell>
          <cell r="L1062" t="str">
            <v>3,293,210</v>
          </cell>
          <cell r="M1062" t="str">
            <v>329,321</v>
          </cell>
          <cell r="N1062">
            <v>3622531</v>
          </cell>
          <cell r="O1062" t="str">
            <v>20230428</v>
          </cell>
          <cell r="Q1062">
            <v>3622531</v>
          </cell>
        </row>
        <row r="1063">
          <cell r="J1063" t="str">
            <v>Anniversary Support fee - Manual</v>
          </cell>
          <cell r="K1063" t="str">
            <v>PHI HO TRO SINH NHAT 2023</v>
          </cell>
          <cell r="L1063" t="str">
            <v>-1,500,000</v>
          </cell>
          <cell r="M1063" t="str">
            <v>-150,000</v>
          </cell>
          <cell r="N1063">
            <v>-1650000</v>
          </cell>
          <cell r="O1063" t="str">
            <v>20230428</v>
          </cell>
          <cell r="Q1063">
            <v>0</v>
          </cell>
        </row>
        <row r="1064">
          <cell r="J1064" t="str">
            <v>Advertising services fee - Auto</v>
          </cell>
          <cell r="K1064" t="str">
            <v>202303 Auto Deduct</v>
          </cell>
          <cell r="L1064" t="str">
            <v>-17,860</v>
          </cell>
          <cell r="M1064" t="str">
            <v>-1,786</v>
          </cell>
          <cell r="N1064">
            <v>-19646</v>
          </cell>
          <cell r="O1064" t="str">
            <v>20230428</v>
          </cell>
          <cell r="Q1064">
            <v>0</v>
          </cell>
        </row>
        <row r="1065">
          <cell r="I1065">
            <v>9161</v>
          </cell>
          <cell r="J1065" t="str">
            <v/>
          </cell>
          <cell r="K1065" t="str">
            <v/>
          </cell>
          <cell r="L1065" t="str">
            <v>1,190,660</v>
          </cell>
          <cell r="M1065" t="str">
            <v>119,066</v>
          </cell>
          <cell r="N1065">
            <v>1309726</v>
          </cell>
          <cell r="O1065" t="str">
            <v>20230428</v>
          </cell>
          <cell r="Q1065">
            <v>1309726</v>
          </cell>
        </row>
        <row r="1066">
          <cell r="J1066" t="str">
            <v>Sale services fee - Auto</v>
          </cell>
          <cell r="K1066" t="str">
            <v>202303 Auto Deduct</v>
          </cell>
          <cell r="L1066" t="str">
            <v>-59,533</v>
          </cell>
          <cell r="M1066" t="str">
            <v>-5,953</v>
          </cell>
          <cell r="N1066">
            <v>-65486</v>
          </cell>
          <cell r="O1066" t="str">
            <v>20230428</v>
          </cell>
          <cell r="Q1066">
            <v>0</v>
          </cell>
        </row>
        <row r="1067">
          <cell r="I1067">
            <v>37716</v>
          </cell>
          <cell r="J1067" t="str">
            <v>Rebate Volume - Manual(10%)</v>
          </cell>
          <cell r="K1067" t="str">
            <v xml:space="preserve"> CHIET KHAU THEO D.SO NAM 2022 - D.SO: 11,311,264 x 2%</v>
          </cell>
          <cell r="L1067" t="str">
            <v>-226,225</v>
          </cell>
          <cell r="M1067" t="str">
            <v>-22,623</v>
          </cell>
          <cell r="N1067">
            <v>-248848</v>
          </cell>
          <cell r="O1067" t="str">
            <v>20230428</v>
          </cell>
          <cell r="Q1067">
            <v>-248848</v>
          </cell>
        </row>
        <row r="1068">
          <cell r="I1068">
            <v>37715</v>
          </cell>
          <cell r="J1068" t="str">
            <v>Basic discount - Auto</v>
          </cell>
          <cell r="K1068" t="str">
            <v>202303 Auto Deduct</v>
          </cell>
          <cell r="L1068" t="str">
            <v>-65,486</v>
          </cell>
          <cell r="M1068" t="str">
            <v>-6,549</v>
          </cell>
          <cell r="N1068">
            <v>-72035</v>
          </cell>
          <cell r="O1068" t="str">
            <v>20230428</v>
          </cell>
          <cell r="Q1068">
            <v>-437613</v>
          </cell>
        </row>
        <row r="1069">
          <cell r="I1069">
            <v>4055</v>
          </cell>
          <cell r="J1069" t="str">
            <v/>
          </cell>
          <cell r="K1069" t="str">
            <v/>
          </cell>
          <cell r="L1069" t="str">
            <v>1,785,990</v>
          </cell>
          <cell r="M1069" t="str">
            <v>178,599</v>
          </cell>
          <cell r="N1069">
            <v>1964589</v>
          </cell>
          <cell r="O1069" t="str">
            <v>20230428</v>
          </cell>
          <cell r="Q1069">
            <v>1964589</v>
          </cell>
        </row>
        <row r="1070">
          <cell r="I1070">
            <v>37724</v>
          </cell>
          <cell r="J1070" t="str">
            <v>Rebate Volume - Manual(10%)</v>
          </cell>
          <cell r="K1070" t="str">
            <v xml:space="preserve"> CHIET KHAU THEO D.SO NAM 2022 - D.SO: 114,417,565 x 2%</v>
          </cell>
          <cell r="L1070" t="str">
            <v>-2,288,351</v>
          </cell>
          <cell r="M1070" t="str">
            <v>-228,835</v>
          </cell>
          <cell r="N1070">
            <v>-2517186</v>
          </cell>
          <cell r="O1070" t="str">
            <v>20230428</v>
          </cell>
          <cell r="Q1070">
            <v>-2517186</v>
          </cell>
        </row>
        <row r="1071">
          <cell r="I1071">
            <v>1400</v>
          </cell>
          <cell r="J1071" t="str">
            <v>Distribution Cost -Manual</v>
          </cell>
          <cell r="K1071" t="str">
            <v>PHI VAN CHUYEN THANG 02.2023 - HANG LANH</v>
          </cell>
          <cell r="L1071" t="str">
            <v>-215,780</v>
          </cell>
          <cell r="M1071" t="str">
            <v>-21,578</v>
          </cell>
          <cell r="N1071">
            <v>-237358</v>
          </cell>
          <cell r="O1071" t="str">
            <v>20230428</v>
          </cell>
          <cell r="Q1071">
            <v>-1201772</v>
          </cell>
        </row>
        <row r="1072">
          <cell r="I1072">
            <v>37723</v>
          </cell>
          <cell r="J1072" t="str">
            <v>Basic discount - Auto</v>
          </cell>
          <cell r="K1072" t="str">
            <v>202303 Auto Deduct</v>
          </cell>
          <cell r="L1072" t="str">
            <v>-474,838</v>
          </cell>
          <cell r="M1072" t="str">
            <v>-47,484</v>
          </cell>
          <cell r="N1072">
            <v>-522322</v>
          </cell>
          <cell r="O1072" t="str">
            <v>20230428</v>
          </cell>
          <cell r="Q1072">
            <v>-3562515</v>
          </cell>
        </row>
        <row r="1073">
          <cell r="J1073" t="str">
            <v>Advertising services fee - Auto</v>
          </cell>
          <cell r="K1073" t="str">
            <v>202303 Auto Deduct</v>
          </cell>
          <cell r="L1073" t="str">
            <v>-129,501</v>
          </cell>
          <cell r="M1073" t="str">
            <v>-12,950</v>
          </cell>
          <cell r="N1073">
            <v>-142451</v>
          </cell>
          <cell r="O1073" t="str">
            <v>20230428</v>
          </cell>
          <cell r="Q1073">
            <v>0</v>
          </cell>
        </row>
        <row r="1074">
          <cell r="I1074">
            <v>12345</v>
          </cell>
          <cell r="J1074" t="str">
            <v/>
          </cell>
          <cell r="K1074" t="str">
            <v/>
          </cell>
          <cell r="L1074" t="str">
            <v>1,785,990</v>
          </cell>
          <cell r="M1074" t="str">
            <v>178,599</v>
          </cell>
          <cell r="N1074">
            <v>1964589</v>
          </cell>
          <cell r="O1074" t="str">
            <v>20230428</v>
          </cell>
          <cell r="Q1074">
            <v>1964589</v>
          </cell>
        </row>
        <row r="1075">
          <cell r="J1075" t="str">
            <v>Sale services fee - Auto</v>
          </cell>
          <cell r="K1075" t="str">
            <v>202303 Auto Deduct</v>
          </cell>
          <cell r="L1075" t="str">
            <v>-431,671</v>
          </cell>
          <cell r="M1075" t="str">
            <v>-43,167</v>
          </cell>
          <cell r="N1075">
            <v>-474838</v>
          </cell>
          <cell r="O1075" t="str">
            <v>20230428</v>
          </cell>
          <cell r="Q1075">
            <v>0</v>
          </cell>
        </row>
        <row r="1076">
          <cell r="I1076">
            <v>9073</v>
          </cell>
          <cell r="J1076" t="str">
            <v/>
          </cell>
          <cell r="K1076" t="str">
            <v/>
          </cell>
          <cell r="L1076" t="str">
            <v>1,726,685</v>
          </cell>
          <cell r="M1076" t="str">
            <v>172,669</v>
          </cell>
          <cell r="N1076">
            <v>1899354</v>
          </cell>
          <cell r="O1076" t="str">
            <v>20230428</v>
          </cell>
          <cell r="Q1076">
            <v>1899354</v>
          </cell>
        </row>
        <row r="1077">
          <cell r="I1077">
            <v>4137</v>
          </cell>
          <cell r="J1077" t="str">
            <v/>
          </cell>
          <cell r="K1077" t="str">
            <v/>
          </cell>
          <cell r="L1077" t="str">
            <v>1,309,578</v>
          </cell>
          <cell r="M1077" t="str">
            <v>130,958</v>
          </cell>
          <cell r="N1077">
            <v>1440536</v>
          </cell>
          <cell r="O1077" t="str">
            <v>20230428</v>
          </cell>
          <cell r="Q1077">
            <v>1440536</v>
          </cell>
        </row>
        <row r="1078">
          <cell r="I1078">
            <v>37721</v>
          </cell>
          <cell r="J1078" t="str">
            <v>Basic discount - Auto</v>
          </cell>
          <cell r="K1078" t="str">
            <v>202303 Auto Deduct</v>
          </cell>
          <cell r="L1078" t="str">
            <v>-619,794</v>
          </cell>
          <cell r="M1078" t="str">
            <v>-61,979</v>
          </cell>
          <cell r="N1078">
            <v>-681773</v>
          </cell>
          <cell r="O1078" t="str">
            <v>20230428</v>
          </cell>
          <cell r="Q1078">
            <v>-3780969</v>
          </cell>
        </row>
        <row r="1079">
          <cell r="J1079" t="str">
            <v>Advertising services fee - Auto</v>
          </cell>
          <cell r="K1079" t="str">
            <v>202303 Auto Deduct</v>
          </cell>
          <cell r="L1079" t="str">
            <v>-169,035</v>
          </cell>
          <cell r="M1079" t="str">
            <v>-16,904</v>
          </cell>
          <cell r="N1079">
            <v>-185939</v>
          </cell>
          <cell r="O1079" t="str">
            <v>20230428</v>
          </cell>
          <cell r="Q1079">
            <v>0</v>
          </cell>
        </row>
        <row r="1080">
          <cell r="I1080">
            <v>13554</v>
          </cell>
          <cell r="J1080" t="str">
            <v/>
          </cell>
          <cell r="K1080" t="str">
            <v/>
          </cell>
          <cell r="L1080" t="str">
            <v>4,563,950</v>
          </cell>
          <cell r="M1080" t="str">
            <v>456,395</v>
          </cell>
          <cell r="N1080">
            <v>5020345</v>
          </cell>
          <cell r="O1080" t="str">
            <v>20230428</v>
          </cell>
          <cell r="Q1080">
            <v>5020345</v>
          </cell>
        </row>
        <row r="1081">
          <cell r="I1081">
            <v>11779</v>
          </cell>
          <cell r="J1081" t="str">
            <v/>
          </cell>
          <cell r="K1081" t="str">
            <v/>
          </cell>
          <cell r="L1081" t="str">
            <v>1,110,580</v>
          </cell>
          <cell r="M1081" t="str">
            <v>111,058</v>
          </cell>
          <cell r="N1081">
            <v>1221638</v>
          </cell>
          <cell r="O1081" t="str">
            <v>20230428</v>
          </cell>
          <cell r="Q1081">
            <v>1221638</v>
          </cell>
        </row>
        <row r="1082">
          <cell r="I1082">
            <v>9088</v>
          </cell>
          <cell r="J1082" t="str">
            <v/>
          </cell>
          <cell r="K1082" t="str">
            <v/>
          </cell>
          <cell r="L1082" t="str">
            <v>2,301,240</v>
          </cell>
          <cell r="M1082" t="str">
            <v>230,124</v>
          </cell>
          <cell r="N1082">
            <v>2531364</v>
          </cell>
          <cell r="O1082" t="str">
            <v>20230428</v>
          </cell>
          <cell r="Q1082">
            <v>2531364</v>
          </cell>
        </row>
        <row r="1083">
          <cell r="J1083" t="str">
            <v>Sale services fee - Auto</v>
          </cell>
          <cell r="K1083" t="str">
            <v>202303 Auto Deduct</v>
          </cell>
          <cell r="L1083" t="str">
            <v>-563,449</v>
          </cell>
          <cell r="M1083" t="str">
            <v>-56,345</v>
          </cell>
          <cell r="N1083">
            <v>-619794</v>
          </cell>
          <cell r="O1083" t="str">
            <v>20230428</v>
          </cell>
          <cell r="Q1083">
            <v>0</v>
          </cell>
        </row>
        <row r="1084">
          <cell r="I1084">
            <v>6782</v>
          </cell>
          <cell r="J1084" t="str">
            <v/>
          </cell>
          <cell r="K1084" t="str">
            <v/>
          </cell>
          <cell r="L1084" t="str">
            <v>3,373,290</v>
          </cell>
          <cell r="M1084" t="str">
            <v>337,329</v>
          </cell>
          <cell r="N1084">
            <v>3710619</v>
          </cell>
          <cell r="O1084" t="str">
            <v>20230428</v>
          </cell>
          <cell r="Q1084">
            <v>3710619</v>
          </cell>
        </row>
        <row r="1085">
          <cell r="I1085">
            <v>37722</v>
          </cell>
          <cell r="J1085" t="str">
            <v>Rebate Volume - Manual(10%)</v>
          </cell>
          <cell r="K1085" t="str">
            <v xml:space="preserve"> CHIET KHAU THEO D.SO NAM 2022 - D.SO: 190,706,303 x 2%</v>
          </cell>
          <cell r="L1085" t="str">
            <v>-3,814,126</v>
          </cell>
          <cell r="M1085" t="str">
            <v>-381,413</v>
          </cell>
          <cell r="N1085">
            <v>-4195539</v>
          </cell>
          <cell r="O1085" t="str">
            <v>20230428</v>
          </cell>
          <cell r="Q1085">
            <v>-4195539</v>
          </cell>
        </row>
        <row r="1086">
          <cell r="I1086">
            <v>9184</v>
          </cell>
          <cell r="J1086" t="str">
            <v/>
          </cell>
          <cell r="K1086" t="str">
            <v/>
          </cell>
          <cell r="L1086" t="str">
            <v>1,665,870</v>
          </cell>
          <cell r="M1086" t="str">
            <v>166,587</v>
          </cell>
          <cell r="N1086">
            <v>1832457</v>
          </cell>
          <cell r="O1086" t="str">
            <v>20230428</v>
          </cell>
          <cell r="Q1086">
            <v>1832457</v>
          </cell>
        </row>
        <row r="1087">
          <cell r="J1087" t="str">
            <v>Sale services fee - Auto</v>
          </cell>
          <cell r="K1087" t="str">
            <v>202303 Auto Deduct</v>
          </cell>
          <cell r="L1087" t="str">
            <v>-243,546</v>
          </cell>
          <cell r="M1087" t="str">
            <v>-24,355</v>
          </cell>
          <cell r="N1087">
            <v>-267901</v>
          </cell>
          <cell r="O1087" t="str">
            <v>20230428</v>
          </cell>
          <cell r="Q1087">
            <v>0</v>
          </cell>
        </row>
        <row r="1088">
          <cell r="I1088">
            <v>6881</v>
          </cell>
          <cell r="J1088" t="str">
            <v/>
          </cell>
          <cell r="K1088" t="str">
            <v/>
          </cell>
          <cell r="L1088" t="str">
            <v>1,665,870</v>
          </cell>
          <cell r="M1088" t="str">
            <v>166,587</v>
          </cell>
          <cell r="N1088">
            <v>1832457</v>
          </cell>
          <cell r="O1088" t="str">
            <v>20230428</v>
          </cell>
          <cell r="Q1088">
            <v>1832457</v>
          </cell>
        </row>
        <row r="1089">
          <cell r="I1089">
            <v>37720</v>
          </cell>
          <cell r="J1089" t="str">
            <v>Rebate Volume - Manual(10%)</v>
          </cell>
          <cell r="K1089" t="str">
            <v xml:space="preserve"> CHIET KHAU THEO D.SO NAM 2022 - D.SO: 90,411,893 x 2%</v>
          </cell>
          <cell r="L1089" t="str">
            <v>-1,808,238</v>
          </cell>
          <cell r="M1089" t="str">
            <v>-180,824</v>
          </cell>
          <cell r="N1089">
            <v>-1989062</v>
          </cell>
          <cell r="O1089" t="str">
            <v>20230428</v>
          </cell>
          <cell r="Q1089">
            <v>-1989062</v>
          </cell>
        </row>
        <row r="1090">
          <cell r="I1090">
            <v>1400</v>
          </cell>
          <cell r="J1090" t="str">
            <v>Distribution Cost -Manual</v>
          </cell>
          <cell r="K1090" t="str">
            <v>PHI VAN CHUYEN THANG 02.2023 - HANG LANH</v>
          </cell>
          <cell r="L1090" t="str">
            <v>-140,150</v>
          </cell>
          <cell r="M1090" t="str">
            <v>-14,015</v>
          </cell>
          <cell r="N1090">
            <v>-154165</v>
          </cell>
          <cell r="O1090" t="str">
            <v>20230428</v>
          </cell>
          <cell r="Q1090">
            <v>-1201772</v>
          </cell>
        </row>
        <row r="1091">
          <cell r="I1091">
            <v>37719</v>
          </cell>
          <cell r="J1091" t="str">
            <v>Basic discount - Auto</v>
          </cell>
          <cell r="K1091" t="str">
            <v>202303 Auto Deduct</v>
          </cell>
          <cell r="L1091" t="str">
            <v>-267,900</v>
          </cell>
          <cell r="M1091" t="str">
            <v>-26,790</v>
          </cell>
          <cell r="N1091">
            <v>-294690</v>
          </cell>
          <cell r="O1091" t="str">
            <v>20230428</v>
          </cell>
          <cell r="Q1091">
            <v>-2045305</v>
          </cell>
        </row>
        <row r="1092">
          <cell r="J1092" t="str">
            <v>Advertising services fee - Auto</v>
          </cell>
          <cell r="K1092" t="str">
            <v>202303 Auto Deduct</v>
          </cell>
          <cell r="L1092" t="str">
            <v>-73,064</v>
          </cell>
          <cell r="M1092" t="str">
            <v>-7,306</v>
          </cell>
          <cell r="N1092">
            <v>-80370</v>
          </cell>
          <cell r="O1092" t="str">
            <v>20230428</v>
          </cell>
          <cell r="Q1092">
            <v>0</v>
          </cell>
        </row>
        <row r="1093">
          <cell r="I1093">
            <v>12342</v>
          </cell>
          <cell r="J1093" t="str">
            <v/>
          </cell>
          <cell r="K1093" t="str">
            <v/>
          </cell>
          <cell r="L1093" t="str">
            <v>1,111,710</v>
          </cell>
          <cell r="M1093" t="str">
            <v>111,171</v>
          </cell>
          <cell r="N1093">
            <v>1222881</v>
          </cell>
          <cell r="O1093" t="str">
            <v>20230428</v>
          </cell>
          <cell r="Q1093">
            <v>1222881</v>
          </cell>
        </row>
        <row r="1094">
          <cell r="I1094">
            <v>12343</v>
          </cell>
          <cell r="J1094" t="str">
            <v/>
          </cell>
          <cell r="K1094" t="str">
            <v/>
          </cell>
          <cell r="L1094" t="str">
            <v>2,262,710</v>
          </cell>
          <cell r="M1094" t="str">
            <v>226,271</v>
          </cell>
          <cell r="N1094">
            <v>2488981</v>
          </cell>
          <cell r="O1094" t="str">
            <v>20230428</v>
          </cell>
          <cell r="Q1094">
            <v>2488981</v>
          </cell>
        </row>
        <row r="1095">
          <cell r="I1095">
            <v>9185</v>
          </cell>
          <cell r="J1095" t="str">
            <v/>
          </cell>
          <cell r="K1095" t="str">
            <v/>
          </cell>
          <cell r="L1095" t="str">
            <v>1,190,660</v>
          </cell>
          <cell r="M1095" t="str">
            <v>119,066</v>
          </cell>
          <cell r="N1095">
            <v>1309726</v>
          </cell>
          <cell r="O1095" t="str">
            <v>20230428</v>
          </cell>
          <cell r="Q1095">
            <v>1309726</v>
          </cell>
        </row>
        <row r="1096">
          <cell r="J1096" t="str">
            <v>Sale services fee - Auto</v>
          </cell>
          <cell r="K1096" t="str">
            <v>202303 Auto Deduct</v>
          </cell>
          <cell r="L1096" t="str">
            <v>-336,441</v>
          </cell>
          <cell r="M1096" t="str">
            <v>-33,644</v>
          </cell>
          <cell r="N1096">
            <v>-370085</v>
          </cell>
          <cell r="O1096" t="str">
            <v>20230428</v>
          </cell>
          <cell r="Q1096">
            <v>0</v>
          </cell>
        </row>
        <row r="1097">
          <cell r="I1097">
            <v>5658</v>
          </cell>
          <cell r="J1097" t="str">
            <v/>
          </cell>
          <cell r="K1097" t="str">
            <v/>
          </cell>
          <cell r="L1097" t="str">
            <v>3,394,065</v>
          </cell>
          <cell r="M1097" t="str">
            <v>339,407</v>
          </cell>
          <cell r="N1097">
            <v>3733472</v>
          </cell>
          <cell r="O1097" t="str">
            <v>20230428</v>
          </cell>
          <cell r="Q1097">
            <v>3733472</v>
          </cell>
        </row>
        <row r="1098">
          <cell r="I1098">
            <v>37718</v>
          </cell>
          <cell r="J1098" t="str">
            <v>Rebate Volume - Manual(10%)</v>
          </cell>
          <cell r="K1098" t="str">
            <v xml:space="preserve"> CHIET KHAU THEO D.SO NAM 2022 - D.SO: 103,278,604 x 2%</v>
          </cell>
          <cell r="L1098" t="str">
            <v>-2,065,572</v>
          </cell>
          <cell r="M1098" t="str">
            <v>-206,557</v>
          </cell>
          <cell r="N1098">
            <v>-2272129</v>
          </cell>
          <cell r="O1098" t="str">
            <v>20230428</v>
          </cell>
          <cell r="Q1098">
            <v>-2272129</v>
          </cell>
        </row>
        <row r="1099">
          <cell r="I1099">
            <v>1400</v>
          </cell>
          <cell r="J1099" t="str">
            <v>Distribution Cost -Manual</v>
          </cell>
          <cell r="K1099" t="str">
            <v>PHI VAN CHUYEN THANG 02.2023 - HANG LANH</v>
          </cell>
          <cell r="L1099" t="str">
            <v>-172,190</v>
          </cell>
          <cell r="M1099" t="str">
            <v>-17,219</v>
          </cell>
          <cell r="N1099">
            <v>-189409</v>
          </cell>
          <cell r="O1099" t="str">
            <v>20230428</v>
          </cell>
          <cell r="Q1099">
            <v>-1201772</v>
          </cell>
        </row>
        <row r="1100">
          <cell r="I1100">
            <v>37717</v>
          </cell>
          <cell r="J1100" t="str">
            <v>Basic discount - Auto</v>
          </cell>
          <cell r="K1100" t="str">
            <v>202303 Auto Deduct</v>
          </cell>
          <cell r="L1100" t="str">
            <v>-370,085</v>
          </cell>
          <cell r="M1100" t="str">
            <v>-37,009</v>
          </cell>
          <cell r="N1100">
            <v>-407094</v>
          </cell>
          <cell r="O1100" t="str">
            <v>20230428</v>
          </cell>
          <cell r="Q1100">
            <v>-3507202</v>
          </cell>
        </row>
        <row r="1101">
          <cell r="J1101" t="str">
            <v>Advertising services fee - Auto</v>
          </cell>
          <cell r="K1101" t="str">
            <v>202303 Auto Deduct</v>
          </cell>
          <cell r="L1101" t="str">
            <v>-100,932</v>
          </cell>
          <cell r="M1101" t="str">
            <v>-10,093</v>
          </cell>
          <cell r="N1101">
            <v>-111025</v>
          </cell>
          <cell r="O1101" t="str">
            <v>20230428</v>
          </cell>
          <cell r="Q1101">
            <v>0</v>
          </cell>
        </row>
        <row r="1102">
          <cell r="I1102">
            <v>6736</v>
          </cell>
          <cell r="J1102" t="str">
            <v/>
          </cell>
          <cell r="K1102" t="str">
            <v/>
          </cell>
          <cell r="L1102" t="str">
            <v>3,293,210</v>
          </cell>
          <cell r="M1102" t="str">
            <v>329,321</v>
          </cell>
          <cell r="N1102">
            <v>3622531</v>
          </cell>
          <cell r="O1102" t="str">
            <v>20230428</v>
          </cell>
          <cell r="Q1102">
            <v>3622531</v>
          </cell>
        </row>
        <row r="1103">
          <cell r="J1103" t="str">
            <v>Sale services fee - Auto</v>
          </cell>
          <cell r="K1103" t="str">
            <v>202303 Auto Deduct</v>
          </cell>
          <cell r="L1103" t="str">
            <v>-494,133</v>
          </cell>
          <cell r="M1103" t="str">
            <v>-49,413</v>
          </cell>
          <cell r="N1103">
            <v>-543546</v>
          </cell>
          <cell r="O1103" t="str">
            <v>20230428</v>
          </cell>
          <cell r="Q1103">
            <v>0</v>
          </cell>
        </row>
        <row r="1104">
          <cell r="I1104">
            <v>37726</v>
          </cell>
          <cell r="J1104" t="str">
            <v>Rebate Volume - Manual(10%)</v>
          </cell>
          <cell r="K1104" t="str">
            <v xml:space="preserve"> CHIET KHAU THEO D.SO NAM 2022 - D.SO: 96,089,363 x 2%</v>
          </cell>
          <cell r="L1104" t="str">
            <v>-1,921,787</v>
          </cell>
          <cell r="M1104" t="str">
            <v>-192,179</v>
          </cell>
          <cell r="N1104">
            <v>-2113966</v>
          </cell>
          <cell r="O1104" t="str">
            <v>20230428</v>
          </cell>
          <cell r="Q1104">
            <v>-2113966</v>
          </cell>
        </row>
        <row r="1105">
          <cell r="I1105">
            <v>37725</v>
          </cell>
          <cell r="J1105" t="str">
            <v>Basic discount - Auto</v>
          </cell>
          <cell r="K1105" t="str">
            <v>202303 Auto Deduct</v>
          </cell>
          <cell r="L1105" t="str">
            <v>-543,546</v>
          </cell>
          <cell r="M1105" t="str">
            <v>-54,355</v>
          </cell>
          <cell r="N1105">
            <v>-597901</v>
          </cell>
          <cell r="O1105" t="str">
            <v>20230428</v>
          </cell>
          <cell r="Q1105">
            <v>-3617830</v>
          </cell>
        </row>
        <row r="1106">
          <cell r="J1106" t="str">
            <v>Advertising services fee - Auto</v>
          </cell>
          <cell r="K1106" t="str">
            <v>202303 Auto Deduct</v>
          </cell>
          <cell r="L1106" t="str">
            <v>-148,240</v>
          </cell>
          <cell r="M1106" t="str">
            <v>-14,824</v>
          </cell>
          <cell r="N1106">
            <v>-163064</v>
          </cell>
          <cell r="O1106" t="str">
            <v>20230428</v>
          </cell>
          <cell r="Q1106">
            <v>0</v>
          </cell>
        </row>
        <row r="1107">
          <cell r="I1107">
            <v>11283</v>
          </cell>
          <cell r="J1107" t="str">
            <v/>
          </cell>
          <cell r="K1107" t="str">
            <v/>
          </cell>
          <cell r="L1107" t="str">
            <v>5,475,840</v>
          </cell>
          <cell r="M1107" t="str">
            <v>547,584</v>
          </cell>
          <cell r="N1107">
            <v>6023424</v>
          </cell>
          <cell r="O1107" t="str">
            <v>20230428</v>
          </cell>
          <cell r="Q1107">
            <v>6023424</v>
          </cell>
        </row>
        <row r="1108">
          <cell r="I1108">
            <v>12344</v>
          </cell>
          <cell r="J1108" t="str">
            <v/>
          </cell>
          <cell r="K1108" t="str">
            <v/>
          </cell>
          <cell r="L1108" t="str">
            <v>2,083,131</v>
          </cell>
          <cell r="M1108" t="str">
            <v>208,313</v>
          </cell>
          <cell r="N1108">
            <v>2291444</v>
          </cell>
          <cell r="O1108" t="str">
            <v>20230428</v>
          </cell>
          <cell r="Q1108">
            <v>2291444</v>
          </cell>
        </row>
        <row r="1109">
          <cell r="I1109">
            <v>1400</v>
          </cell>
          <cell r="J1109" t="str">
            <v>Distribution Cost -Manual</v>
          </cell>
          <cell r="K1109" t="str">
            <v>PHI VAN CHUYEN THANG 02.2023 - HANG LANH</v>
          </cell>
          <cell r="L1109" t="str">
            <v>-215,840</v>
          </cell>
          <cell r="M1109" t="str">
            <v>-21,584</v>
          </cell>
          <cell r="N1109">
            <v>-237424</v>
          </cell>
          <cell r="O1109" t="str">
            <v>20230428</v>
          </cell>
          <cell r="Q1109">
            <v>-1201772</v>
          </cell>
        </row>
        <row r="1110">
          <cell r="I1110">
            <v>11260</v>
          </cell>
          <cell r="J1110" t="str">
            <v/>
          </cell>
          <cell r="K1110" t="str">
            <v/>
          </cell>
          <cell r="L1110" t="str">
            <v>750,435</v>
          </cell>
          <cell r="M1110" t="str">
            <v>75,044</v>
          </cell>
          <cell r="N1110">
            <v>825479</v>
          </cell>
          <cell r="O1110" t="str">
            <v>20230428</v>
          </cell>
          <cell r="Q1110">
            <v>825479</v>
          </cell>
        </row>
        <row r="1111">
          <cell r="I1111">
            <v>9074</v>
          </cell>
          <cell r="J1111" t="str">
            <v/>
          </cell>
          <cell r="K1111" t="str">
            <v/>
          </cell>
          <cell r="L1111" t="str">
            <v>1,432,195</v>
          </cell>
          <cell r="M1111" t="str">
            <v>143,220</v>
          </cell>
          <cell r="N1111">
            <v>1575415</v>
          </cell>
          <cell r="O1111" t="str">
            <v>20230428</v>
          </cell>
          <cell r="Q1111">
            <v>1575415</v>
          </cell>
        </row>
        <row r="1112">
          <cell r="I1112">
            <v>37713</v>
          </cell>
          <cell r="J1112" t="str">
            <v>Basic discount - Auto</v>
          </cell>
          <cell r="K1112" t="str">
            <v>202303 Auto Deduct</v>
          </cell>
          <cell r="L1112" t="str">
            <v>-455,958</v>
          </cell>
          <cell r="M1112" t="str">
            <v>-45,596</v>
          </cell>
          <cell r="N1112">
            <v>-501554</v>
          </cell>
          <cell r="O1112" t="str">
            <v>20230428</v>
          </cell>
          <cell r="Q1112">
            <v>-3105652</v>
          </cell>
        </row>
        <row r="1113">
          <cell r="J1113" t="str">
            <v>Sale services fee - Auto</v>
          </cell>
          <cell r="K1113" t="str">
            <v>202303 Auto Deduct</v>
          </cell>
          <cell r="L1113" t="str">
            <v>-414,507</v>
          </cell>
          <cell r="M1113" t="str">
            <v>-41,451</v>
          </cell>
          <cell r="N1113">
            <v>-455958</v>
          </cell>
          <cell r="O1113" t="str">
            <v>20230428</v>
          </cell>
          <cell r="Q1113">
            <v>0</v>
          </cell>
        </row>
        <row r="1114">
          <cell r="I1114">
            <v>9053</v>
          </cell>
          <cell r="J1114" t="str">
            <v/>
          </cell>
          <cell r="K1114" t="str">
            <v/>
          </cell>
          <cell r="L1114" t="str">
            <v>2,201,895</v>
          </cell>
          <cell r="M1114" t="str">
            <v>220,190</v>
          </cell>
          <cell r="N1114">
            <v>2422085</v>
          </cell>
          <cell r="O1114" t="str">
            <v>20230428</v>
          </cell>
          <cell r="Q1114">
            <v>2422085</v>
          </cell>
        </row>
        <row r="1115">
          <cell r="I1115">
            <v>6735</v>
          </cell>
          <cell r="J1115" t="str">
            <v/>
          </cell>
          <cell r="K1115" t="str">
            <v/>
          </cell>
          <cell r="L1115" t="str">
            <v>1,110,580</v>
          </cell>
          <cell r="M1115" t="str">
            <v>111,058</v>
          </cell>
          <cell r="N1115">
            <v>1221638</v>
          </cell>
          <cell r="O1115" t="str">
            <v>20230428</v>
          </cell>
          <cell r="Q1115">
            <v>1221638</v>
          </cell>
        </row>
        <row r="1116">
          <cell r="J1116" t="str">
            <v>Advertising services fee - Auto</v>
          </cell>
          <cell r="K1116" t="str">
            <v>202303 Auto Deduct</v>
          </cell>
          <cell r="L1116" t="str">
            <v>-124,352</v>
          </cell>
          <cell r="M1116" t="str">
            <v>-12,435</v>
          </cell>
          <cell r="N1116">
            <v>-136787</v>
          </cell>
          <cell r="O1116" t="str">
            <v>20230428</v>
          </cell>
          <cell r="Q1116">
            <v>0</v>
          </cell>
        </row>
        <row r="1117">
          <cell r="I1117">
            <v>37714</v>
          </cell>
          <cell r="J1117" t="str">
            <v>Rebate Volume - Manual(10%)</v>
          </cell>
          <cell r="K1117" t="str">
            <v xml:space="preserve"> CHIET KHAU THEO D.SO NAM 2022 - D.SO: 62,014,151 x 2%</v>
          </cell>
          <cell r="L1117" t="str">
            <v>-1,240,283</v>
          </cell>
          <cell r="M1117" t="str">
            <v>-124,028</v>
          </cell>
          <cell r="N1117">
            <v>-1364311</v>
          </cell>
          <cell r="O1117" t="str">
            <v>20230428</v>
          </cell>
          <cell r="Q1117">
            <v>-1364311</v>
          </cell>
        </row>
        <row r="1118">
          <cell r="I1118">
            <v>4206</v>
          </cell>
          <cell r="J1118" t="str">
            <v/>
          </cell>
          <cell r="K1118" t="str">
            <v/>
          </cell>
          <cell r="L1118" t="str">
            <v>1,646,605</v>
          </cell>
          <cell r="M1118" t="str">
            <v>164,661</v>
          </cell>
          <cell r="N1118">
            <v>1811266</v>
          </cell>
          <cell r="O1118" t="str">
            <v>20230428</v>
          </cell>
          <cell r="Q1118">
            <v>1811266</v>
          </cell>
        </row>
        <row r="1119">
          <cell r="I1119">
            <v>6837</v>
          </cell>
          <cell r="J1119" t="str">
            <v/>
          </cell>
          <cell r="K1119" t="str">
            <v/>
          </cell>
          <cell r="L1119" t="str">
            <v>1,667,380</v>
          </cell>
          <cell r="M1119" t="str">
            <v>166,738</v>
          </cell>
          <cell r="N1119">
            <v>1834118</v>
          </cell>
          <cell r="O1119" t="str">
            <v>20230428</v>
          </cell>
          <cell r="Q1119">
            <v>1834118</v>
          </cell>
        </row>
        <row r="1120">
          <cell r="J1120" t="str">
            <v>Sale services fee - Auto</v>
          </cell>
          <cell r="K1120" t="str">
            <v>202303 Auto Deduct</v>
          </cell>
          <cell r="L1120" t="str">
            <v>-59,533</v>
          </cell>
          <cell r="M1120" t="str">
            <v>-5,953</v>
          </cell>
          <cell r="N1120">
            <v>-65486</v>
          </cell>
          <cell r="O1120" t="str">
            <v>20230428</v>
          </cell>
          <cell r="Q1120">
            <v>0</v>
          </cell>
        </row>
        <row r="1121">
          <cell r="I1121">
            <v>37712</v>
          </cell>
          <cell r="J1121" t="str">
            <v>Rebate Volume - Manual(10%)</v>
          </cell>
          <cell r="K1121" t="str">
            <v xml:space="preserve"> CHIET KHAU THEO D.SO NAM 2022 - D.SO: 43,722,989 x 2%</v>
          </cell>
          <cell r="L1121" t="str">
            <v>-874,460</v>
          </cell>
          <cell r="M1121" t="str">
            <v>-87,446</v>
          </cell>
          <cell r="N1121">
            <v>-961906</v>
          </cell>
          <cell r="O1121" t="str">
            <v>20230428</v>
          </cell>
          <cell r="Q1121">
            <v>-961906</v>
          </cell>
        </row>
        <row r="1122">
          <cell r="I1122">
            <v>37711</v>
          </cell>
          <cell r="J1122" t="str">
            <v>Basic discount - Auto</v>
          </cell>
          <cell r="K1122" t="str">
            <v>202303 Auto Deduct</v>
          </cell>
          <cell r="L1122" t="str">
            <v>-65,486</v>
          </cell>
          <cell r="M1122" t="str">
            <v>-6,549</v>
          </cell>
          <cell r="N1122">
            <v>-72035</v>
          </cell>
          <cell r="O1122" t="str">
            <v>20230428</v>
          </cell>
          <cell r="Q1122">
            <v>-704268</v>
          </cell>
        </row>
        <row r="1123">
          <cell r="J1123" t="str">
            <v>Advertising services fee - Auto</v>
          </cell>
          <cell r="K1123" t="str">
            <v>202303 Auto Deduct</v>
          </cell>
          <cell r="L1123" t="str">
            <v>-17,860</v>
          </cell>
          <cell r="M1123" t="str">
            <v>-1,786</v>
          </cell>
          <cell r="N1123">
            <v>-19646</v>
          </cell>
          <cell r="O1123" t="str">
            <v>20230428</v>
          </cell>
          <cell r="Q1123">
            <v>0</v>
          </cell>
        </row>
        <row r="1124">
          <cell r="I1124">
            <v>9146</v>
          </cell>
          <cell r="J1124" t="str">
            <v/>
          </cell>
          <cell r="K1124" t="str">
            <v/>
          </cell>
          <cell r="L1124" t="str">
            <v>1,190,660</v>
          </cell>
          <cell r="M1124" t="str">
            <v>119,066</v>
          </cell>
          <cell r="N1124">
            <v>1309726</v>
          </cell>
          <cell r="O1124" t="str">
            <v>20230428</v>
          </cell>
          <cell r="Q1124">
            <v>1309726</v>
          </cell>
        </row>
        <row r="1125">
          <cell r="I1125">
            <v>6589</v>
          </cell>
          <cell r="J1125" t="str">
            <v/>
          </cell>
          <cell r="K1125" t="str">
            <v/>
          </cell>
          <cell r="L1125" t="str">
            <v>1,665,870</v>
          </cell>
          <cell r="M1125" t="str">
            <v>166,587</v>
          </cell>
          <cell r="N1125">
            <v>1832457</v>
          </cell>
          <cell r="O1125" t="str">
            <v>20230428</v>
          </cell>
          <cell r="Q1125">
            <v>1832457</v>
          </cell>
        </row>
        <row r="1126">
          <cell r="I1126">
            <v>37709</v>
          </cell>
          <cell r="J1126" t="str">
            <v>Basic discount - Auto</v>
          </cell>
          <cell r="K1126" t="str">
            <v>202303 Auto Deduct</v>
          </cell>
          <cell r="L1126" t="str">
            <v>-91,623</v>
          </cell>
          <cell r="M1126" t="str">
            <v>-9,162</v>
          </cell>
          <cell r="N1126">
            <v>-100785</v>
          </cell>
          <cell r="O1126" t="str">
            <v>20230428</v>
          </cell>
          <cell r="Q1126">
            <v>-537521</v>
          </cell>
        </row>
        <row r="1127">
          <cell r="J1127" t="str">
            <v>Advertising services fee - Auto</v>
          </cell>
          <cell r="K1127" t="str">
            <v>202303 Auto Deduct</v>
          </cell>
          <cell r="L1127" t="str">
            <v>-24,988</v>
          </cell>
          <cell r="M1127" t="str">
            <v>-2,499</v>
          </cell>
          <cell r="N1127">
            <v>-27487</v>
          </cell>
          <cell r="O1127" t="str">
            <v>20230428</v>
          </cell>
          <cell r="Q1127">
            <v>0</v>
          </cell>
        </row>
        <row r="1128">
          <cell r="J1128" t="str">
            <v>Sale services fee - Auto</v>
          </cell>
          <cell r="K1128" t="str">
            <v>202303 Auto Deduct</v>
          </cell>
          <cell r="L1128" t="str">
            <v>-83,294</v>
          </cell>
          <cell r="M1128" t="str">
            <v>-8,329</v>
          </cell>
          <cell r="N1128">
            <v>-91623</v>
          </cell>
          <cell r="O1128" t="str">
            <v>20230428</v>
          </cell>
          <cell r="Q1128">
            <v>0</v>
          </cell>
        </row>
        <row r="1129">
          <cell r="I1129">
            <v>11488</v>
          </cell>
          <cell r="J1129" t="str">
            <v/>
          </cell>
          <cell r="K1129" t="str">
            <v/>
          </cell>
          <cell r="L1129" t="str">
            <v>1,110,580</v>
          </cell>
          <cell r="M1129" t="str">
            <v>111,058</v>
          </cell>
          <cell r="N1129">
            <v>1221638</v>
          </cell>
          <cell r="O1129" t="str">
            <v>20230428</v>
          </cell>
          <cell r="Q1129">
            <v>1221638</v>
          </cell>
        </row>
        <row r="1130">
          <cell r="I1130">
            <v>37710</v>
          </cell>
          <cell r="J1130" t="str">
            <v>Rebate Volume - Manual(10%)</v>
          </cell>
          <cell r="K1130" t="str">
            <v xml:space="preserve"> CHIET KHAU THEO D.SO NAM 2022 - D.SO: 30,096,701 x 2%</v>
          </cell>
          <cell r="L1130" t="str">
            <v>-601,934</v>
          </cell>
          <cell r="M1130" t="str">
            <v>-60,193</v>
          </cell>
          <cell r="N1130">
            <v>-662127</v>
          </cell>
          <cell r="O1130" t="str">
            <v>20230428</v>
          </cell>
          <cell r="Q1130">
            <v>-662127</v>
          </cell>
        </row>
        <row r="1131">
          <cell r="J1131" t="str">
            <v>Advertising services fee - Auto</v>
          </cell>
          <cell r="K1131" t="str">
            <v>202303 Auto Deduct</v>
          </cell>
          <cell r="L1131" t="str">
            <v>-210,426</v>
          </cell>
          <cell r="M1131" t="str">
            <v>-21,043</v>
          </cell>
          <cell r="N1131">
            <v>-231469</v>
          </cell>
          <cell r="O1131" t="str">
            <v>20230428</v>
          </cell>
          <cell r="Q1131">
            <v>0</v>
          </cell>
        </row>
        <row r="1132">
          <cell r="I1132">
            <v>11363</v>
          </cell>
          <cell r="J1132" t="str">
            <v/>
          </cell>
          <cell r="K1132" t="str">
            <v/>
          </cell>
          <cell r="L1132" t="str">
            <v>3,829,235</v>
          </cell>
          <cell r="M1132" t="str">
            <v>382,924</v>
          </cell>
          <cell r="N1132">
            <v>4212159</v>
          </cell>
          <cell r="O1132" t="str">
            <v>20230428</v>
          </cell>
          <cell r="Q1132">
            <v>4212159</v>
          </cell>
        </row>
        <row r="1133">
          <cell r="I1133">
            <v>6790</v>
          </cell>
          <cell r="J1133" t="str">
            <v/>
          </cell>
          <cell r="K1133" t="str">
            <v/>
          </cell>
          <cell r="L1133" t="str">
            <v>2,221,160</v>
          </cell>
          <cell r="M1133" t="str">
            <v>222,116</v>
          </cell>
          <cell r="N1133">
            <v>2443276</v>
          </cell>
          <cell r="O1133" t="str">
            <v>20230428</v>
          </cell>
          <cell r="Q1133">
            <v>2443276</v>
          </cell>
        </row>
        <row r="1134">
          <cell r="I1134">
            <v>2612</v>
          </cell>
          <cell r="J1134" t="str">
            <v>230403-01001-1-0043</v>
          </cell>
          <cell r="K1134" t="str">
            <v>hang tra lai</v>
          </cell>
          <cell r="L1134" t="str">
            <v>-2,114,396</v>
          </cell>
          <cell r="M1134" t="str">
            <v>-211,440</v>
          </cell>
          <cell r="N1134">
            <v>-2325836</v>
          </cell>
          <cell r="O1134" t="str">
            <v>20230428</v>
          </cell>
          <cell r="Q1134">
            <v>-2325836</v>
          </cell>
        </row>
        <row r="1135">
          <cell r="I1135">
            <v>4579</v>
          </cell>
          <cell r="J1135" t="str">
            <v/>
          </cell>
          <cell r="K1135" t="str">
            <v/>
          </cell>
          <cell r="L1135" t="str">
            <v>3,451,860</v>
          </cell>
          <cell r="M1135" t="str">
            <v>345,186</v>
          </cell>
          <cell r="N1135">
            <v>3797046</v>
          </cell>
          <cell r="O1135" t="str">
            <v>20230428</v>
          </cell>
          <cell r="Q1135">
            <v>3797046</v>
          </cell>
        </row>
        <row r="1136">
          <cell r="J1136" t="str">
            <v>Sale services fee - Auto</v>
          </cell>
          <cell r="K1136" t="str">
            <v>202303 Auto Deduct</v>
          </cell>
          <cell r="L1136" t="str">
            <v>-701,421</v>
          </cell>
          <cell r="M1136" t="str">
            <v>-70,142</v>
          </cell>
          <cell r="N1136">
            <v>-771563</v>
          </cell>
          <cell r="O1136" t="str">
            <v>20230428</v>
          </cell>
          <cell r="Q1136">
            <v>0</v>
          </cell>
        </row>
        <row r="1137">
          <cell r="I1137">
            <v>37708</v>
          </cell>
          <cell r="J1137" t="str">
            <v>Rebate Volume - Manual(10%)</v>
          </cell>
          <cell r="K1137" t="str">
            <v xml:space="preserve"> CHIET KHAU THEO D.SO NAM 2022 - D.SO: 183,179,879 x 2%</v>
          </cell>
          <cell r="L1137" t="str">
            <v>-3,663,598</v>
          </cell>
          <cell r="M1137" t="str">
            <v>-366,360</v>
          </cell>
          <cell r="N1137">
            <v>-4029958</v>
          </cell>
          <cell r="O1137" t="str">
            <v>20230428</v>
          </cell>
          <cell r="Q1137">
            <v>-4029958</v>
          </cell>
        </row>
        <row r="1138">
          <cell r="I1138">
            <v>37707</v>
          </cell>
          <cell r="J1138" t="str">
            <v>Basic discount - Auto</v>
          </cell>
          <cell r="K1138" t="str">
            <v>202303 Auto Deduct</v>
          </cell>
          <cell r="L1138" t="str">
            <v>-771,563</v>
          </cell>
          <cell r="M1138" t="str">
            <v>-77,156</v>
          </cell>
          <cell r="N1138">
            <v>-848719</v>
          </cell>
          <cell r="O1138" t="str">
            <v>20230428</v>
          </cell>
          <cell r="Q1138">
            <v>-4257151</v>
          </cell>
        </row>
        <row r="1139">
          <cell r="I1139">
            <v>19201</v>
          </cell>
          <cell r="J1139" t="str">
            <v/>
          </cell>
          <cell r="K1139" t="str">
            <v/>
          </cell>
          <cell r="L1139" t="str">
            <v>3,947,845</v>
          </cell>
          <cell r="M1139" t="str">
            <v>394,785</v>
          </cell>
          <cell r="N1139">
            <v>4342630</v>
          </cell>
          <cell r="O1139" t="str">
            <v>20230530</v>
          </cell>
          <cell r="Q1139">
            <v>4342630</v>
          </cell>
        </row>
        <row r="1140">
          <cell r="I1140">
            <v>38147</v>
          </cell>
          <cell r="J1140" t="str">
            <v>Basic discount - Auto</v>
          </cell>
          <cell r="K1140" t="str">
            <v>202304 Auto Deduct</v>
          </cell>
          <cell r="L1140" t="str">
            <v>-1,796,094</v>
          </cell>
          <cell r="M1140" t="str">
            <v>-179,609</v>
          </cell>
          <cell r="N1140">
            <v>-1975703</v>
          </cell>
          <cell r="O1140" t="str">
            <v>20230510</v>
          </cell>
          <cell r="Q1140">
            <v>-6214195</v>
          </cell>
        </row>
        <row r="1141">
          <cell r="I1141">
            <v>19057</v>
          </cell>
          <cell r="J1141" t="str">
            <v/>
          </cell>
          <cell r="K1141" t="str">
            <v/>
          </cell>
          <cell r="L1141" t="str">
            <v>4,504,265</v>
          </cell>
          <cell r="M1141" t="str">
            <v>450,427</v>
          </cell>
          <cell r="N1141">
            <v>4954692</v>
          </cell>
          <cell r="O1141" t="str">
            <v>20230530</v>
          </cell>
          <cell r="Q1141">
            <v>4954692</v>
          </cell>
        </row>
        <row r="1142">
          <cell r="I1142">
            <v>15800</v>
          </cell>
          <cell r="J1142" t="str">
            <v/>
          </cell>
          <cell r="K1142" t="str">
            <v/>
          </cell>
          <cell r="L1142" t="str">
            <v>3,947,845</v>
          </cell>
          <cell r="M1142" t="str">
            <v>394,785</v>
          </cell>
          <cell r="N1142">
            <v>4342630</v>
          </cell>
          <cell r="O1142" t="str">
            <v>20230510</v>
          </cell>
          <cell r="Q1142">
            <v>4342630</v>
          </cell>
        </row>
        <row r="1143">
          <cell r="I1143">
            <v>57094</v>
          </cell>
          <cell r="J1143" t="str">
            <v/>
          </cell>
          <cell r="K1143" t="str">
            <v/>
          </cell>
          <cell r="L1143" t="str">
            <v>4,245,281</v>
          </cell>
          <cell r="M1143" t="str">
            <v>339,623</v>
          </cell>
          <cell r="N1143">
            <v>4584904</v>
          </cell>
          <cell r="O1143" t="str">
            <v>20230510</v>
          </cell>
          <cell r="Q1143">
            <v>4584904</v>
          </cell>
        </row>
        <row r="1144">
          <cell r="I1144">
            <v>17453</v>
          </cell>
          <cell r="J1144" t="str">
            <v/>
          </cell>
          <cell r="K1144" t="str">
            <v/>
          </cell>
          <cell r="L1144" t="str">
            <v>1</v>
          </cell>
          <cell r="M1144" t="str">
            <v>84,906</v>
          </cell>
          <cell r="N1144">
            <v>84907</v>
          </cell>
          <cell r="O1144" t="str">
            <v>20230510</v>
          </cell>
          <cell r="Q1144">
            <v>84907</v>
          </cell>
        </row>
        <row r="1145">
          <cell r="J1145" t="str">
            <v>Advertising services fee - Auto</v>
          </cell>
          <cell r="K1145" t="str">
            <v>202304 Auto Deduct</v>
          </cell>
          <cell r="L1145" t="str">
            <v>-489,844</v>
          </cell>
          <cell r="M1145" t="str">
            <v>-48,984</v>
          </cell>
          <cell r="N1145">
            <v>-538828</v>
          </cell>
          <cell r="O1145" t="str">
            <v>20230510</v>
          </cell>
          <cell r="Q1145">
            <v>0</v>
          </cell>
        </row>
        <row r="1146">
          <cell r="J1146" t="str">
            <v>Sale services fee - Auto</v>
          </cell>
          <cell r="K1146" t="str">
            <v>202304 Auto Deduct</v>
          </cell>
          <cell r="L1146" t="str">
            <v>-1,632,813</v>
          </cell>
          <cell r="M1146" t="str">
            <v>-163,281</v>
          </cell>
          <cell r="N1146">
            <v>-1796094</v>
          </cell>
          <cell r="O1146" t="str">
            <v>20230510</v>
          </cell>
          <cell r="Q1146">
            <v>0</v>
          </cell>
        </row>
        <row r="1147">
          <cell r="I1147">
            <v>2956</v>
          </cell>
          <cell r="J1147" t="str">
            <v>230508-01016-1-0100</v>
          </cell>
          <cell r="K1147" t="str">
            <v>Hang tra lai</v>
          </cell>
          <cell r="L1147" t="str">
            <v>-753,812</v>
          </cell>
          <cell r="M1147" t="str">
            <v>-75,382</v>
          </cell>
          <cell r="N1147">
            <v>-829194</v>
          </cell>
          <cell r="O1147" t="str">
            <v>20230530</v>
          </cell>
          <cell r="Q1147">
            <v>-829194</v>
          </cell>
        </row>
        <row r="1148">
          <cell r="I1148">
            <v>2005</v>
          </cell>
          <cell r="J1148" t="str">
            <v>Distribution Cost -Manual</v>
          </cell>
          <cell r="K1148" t="str">
            <v>PHI VAN CHUYEN THANG 03.2023 - HANG LANH</v>
          </cell>
          <cell r="L1148" t="str">
            <v>-221,060</v>
          </cell>
          <cell r="M1148" t="str">
            <v>-22,106</v>
          </cell>
          <cell r="N1148">
            <v>-243166</v>
          </cell>
          <cell r="O1148" t="str">
            <v>20230510</v>
          </cell>
          <cell r="Q1148">
            <v>-933328</v>
          </cell>
        </row>
        <row r="1149">
          <cell r="J1149" t="str">
            <v>Sale services fee - Auto</v>
          </cell>
          <cell r="K1149" t="str">
            <v>202304 Auto Deduct</v>
          </cell>
          <cell r="L1149" t="str">
            <v>-107,160</v>
          </cell>
          <cell r="M1149" t="str">
            <v>-10,716</v>
          </cell>
          <cell r="N1149">
            <v>-117876</v>
          </cell>
          <cell r="O1149" t="str">
            <v>20230510</v>
          </cell>
          <cell r="Q1149">
            <v>0</v>
          </cell>
        </row>
        <row r="1150">
          <cell r="I1150">
            <v>37715</v>
          </cell>
          <cell r="J1150" t="str">
            <v>Basic discount - Auto</v>
          </cell>
          <cell r="K1150" t="str">
            <v>202304 Auto Deduct</v>
          </cell>
          <cell r="L1150" t="str">
            <v>-117,875</v>
          </cell>
          <cell r="M1150" t="str">
            <v>-11,788</v>
          </cell>
          <cell r="N1150">
            <v>-129663</v>
          </cell>
          <cell r="O1150" t="str">
            <v>20230510</v>
          </cell>
          <cell r="Q1150">
            <v>-437613</v>
          </cell>
        </row>
        <row r="1151">
          <cell r="J1151" t="str">
            <v>Advertising services fee - Auto</v>
          </cell>
          <cell r="K1151" t="str">
            <v>202304 Auto Deduct</v>
          </cell>
          <cell r="L1151" t="str">
            <v>-32,148</v>
          </cell>
          <cell r="M1151" t="str">
            <v>-3,215</v>
          </cell>
          <cell r="N1151">
            <v>-35363</v>
          </cell>
          <cell r="O1151" t="str">
            <v>20230510</v>
          </cell>
          <cell r="Q1151">
            <v>0</v>
          </cell>
        </row>
        <row r="1152">
          <cell r="I1152">
            <v>20530</v>
          </cell>
          <cell r="J1152" t="str">
            <v/>
          </cell>
          <cell r="K1152" t="str">
            <v/>
          </cell>
          <cell r="L1152" t="str">
            <v>952,530</v>
          </cell>
          <cell r="M1152" t="str">
            <v>95,253</v>
          </cell>
          <cell r="N1152">
            <v>1047783</v>
          </cell>
          <cell r="O1152" t="str">
            <v>20230530</v>
          </cell>
          <cell r="Q1152">
            <v>1047783</v>
          </cell>
        </row>
        <row r="1153">
          <cell r="I1153">
            <v>20532</v>
          </cell>
          <cell r="J1153" t="str">
            <v/>
          </cell>
          <cell r="K1153" t="str">
            <v/>
          </cell>
          <cell r="L1153" t="str">
            <v>4,346,145</v>
          </cell>
          <cell r="M1153" t="str">
            <v>434,615</v>
          </cell>
          <cell r="N1153">
            <v>4780760</v>
          </cell>
          <cell r="O1153" t="str">
            <v>20230530</v>
          </cell>
          <cell r="Q1153">
            <v>4780760</v>
          </cell>
        </row>
        <row r="1154">
          <cell r="J1154" t="str">
            <v>Advertising services fee - Auto</v>
          </cell>
          <cell r="K1154" t="str">
            <v>202304 Auto Deduct</v>
          </cell>
          <cell r="L1154" t="str">
            <v>-181,309</v>
          </cell>
          <cell r="M1154" t="str">
            <v>-18,131</v>
          </cell>
          <cell r="N1154">
            <v>-199440</v>
          </cell>
          <cell r="O1154" t="str">
            <v>20230510</v>
          </cell>
          <cell r="Q1154">
            <v>0</v>
          </cell>
        </row>
        <row r="1155">
          <cell r="I1155">
            <v>19200</v>
          </cell>
          <cell r="J1155" t="str">
            <v/>
          </cell>
          <cell r="K1155" t="str">
            <v/>
          </cell>
          <cell r="L1155" t="str">
            <v>2,739,430</v>
          </cell>
          <cell r="M1155" t="str">
            <v>273,943</v>
          </cell>
          <cell r="N1155">
            <v>3013373</v>
          </cell>
          <cell r="O1155" t="str">
            <v>20230530</v>
          </cell>
          <cell r="Q1155">
            <v>3013373</v>
          </cell>
        </row>
        <row r="1156">
          <cell r="J1156" t="str">
            <v>Sale services fee - Auto</v>
          </cell>
          <cell r="K1156" t="str">
            <v>202304 Auto Deduct</v>
          </cell>
          <cell r="L1156" t="str">
            <v>-604,363</v>
          </cell>
          <cell r="M1156" t="str">
            <v>-60,436</v>
          </cell>
          <cell r="N1156">
            <v>-664799</v>
          </cell>
          <cell r="O1156" t="str">
            <v>20230510</v>
          </cell>
          <cell r="Q1156">
            <v>0</v>
          </cell>
        </row>
        <row r="1157">
          <cell r="I1157">
            <v>2005</v>
          </cell>
          <cell r="J1157" t="str">
            <v>Distribution Cost -Manual</v>
          </cell>
          <cell r="K1157" t="str">
            <v>PHI VAN CHUYEN THANG 03.2023 - HANG LANH</v>
          </cell>
          <cell r="L1157" t="str">
            <v>-176,320</v>
          </cell>
          <cell r="M1157" t="str">
            <v>-17,632</v>
          </cell>
          <cell r="N1157">
            <v>-193952</v>
          </cell>
          <cell r="O1157" t="str">
            <v>20230510</v>
          </cell>
          <cell r="Q1157">
            <v>-933328</v>
          </cell>
        </row>
        <row r="1158">
          <cell r="I1158">
            <v>37723</v>
          </cell>
          <cell r="J1158" t="str">
            <v>Basic discount - Auto</v>
          </cell>
          <cell r="K1158" t="str">
            <v>202304 Auto Deduct</v>
          </cell>
          <cell r="L1158" t="str">
            <v>-664,800</v>
          </cell>
          <cell r="M1158" t="str">
            <v>-66,480</v>
          </cell>
          <cell r="N1158">
            <v>-731280</v>
          </cell>
          <cell r="O1158" t="str">
            <v>20230510</v>
          </cell>
          <cell r="Q1158">
            <v>-3562515</v>
          </cell>
        </row>
        <row r="1159">
          <cell r="I1159">
            <v>17630</v>
          </cell>
          <cell r="J1159" t="str">
            <v/>
          </cell>
          <cell r="K1159" t="str">
            <v/>
          </cell>
          <cell r="L1159" t="str">
            <v>2,262,710</v>
          </cell>
          <cell r="M1159" t="str">
            <v>226,271</v>
          </cell>
          <cell r="N1159">
            <v>2488981</v>
          </cell>
          <cell r="O1159" t="str">
            <v>20230510</v>
          </cell>
          <cell r="Q1159">
            <v>2488981</v>
          </cell>
        </row>
        <row r="1160">
          <cell r="I1160">
            <v>13713</v>
          </cell>
          <cell r="J1160" t="str">
            <v/>
          </cell>
          <cell r="K1160" t="str">
            <v/>
          </cell>
          <cell r="L1160" t="str">
            <v>2,858,040</v>
          </cell>
          <cell r="M1160" t="str">
            <v>285,804</v>
          </cell>
          <cell r="N1160">
            <v>3143844</v>
          </cell>
          <cell r="O1160" t="str">
            <v>20230510</v>
          </cell>
          <cell r="Q1160">
            <v>3143844</v>
          </cell>
        </row>
        <row r="1161">
          <cell r="I1161">
            <v>17745</v>
          </cell>
          <cell r="J1161" t="str">
            <v/>
          </cell>
          <cell r="K1161" t="str">
            <v/>
          </cell>
          <cell r="L1161" t="str">
            <v>3,373,290</v>
          </cell>
          <cell r="M1161" t="str">
            <v>337,329</v>
          </cell>
          <cell r="N1161">
            <v>3710619</v>
          </cell>
          <cell r="O1161" t="str">
            <v>20230510</v>
          </cell>
          <cell r="Q1161">
            <v>3710619</v>
          </cell>
        </row>
        <row r="1162">
          <cell r="I1162">
            <v>15679</v>
          </cell>
          <cell r="J1162" t="str">
            <v/>
          </cell>
          <cell r="K1162" t="str">
            <v/>
          </cell>
          <cell r="L1162" t="str">
            <v>2,221,160</v>
          </cell>
          <cell r="M1162" t="str">
            <v>222,116</v>
          </cell>
          <cell r="N1162">
            <v>2443276</v>
          </cell>
          <cell r="O1162" t="str">
            <v>20230510</v>
          </cell>
          <cell r="Q1162">
            <v>2443276</v>
          </cell>
        </row>
        <row r="1163">
          <cell r="I1163">
            <v>21422</v>
          </cell>
          <cell r="J1163" t="str">
            <v/>
          </cell>
          <cell r="K1163" t="str">
            <v/>
          </cell>
          <cell r="L1163" t="str">
            <v>3,135,160</v>
          </cell>
          <cell r="M1163" t="str">
            <v>313,516</v>
          </cell>
          <cell r="N1163">
            <v>3448676</v>
          </cell>
          <cell r="O1163" t="str">
            <v>20230530</v>
          </cell>
          <cell r="Q1163">
            <v>3448676</v>
          </cell>
        </row>
        <row r="1164">
          <cell r="J1164" t="str">
            <v>Anniversary Support fee - Manual</v>
          </cell>
          <cell r="K1164" t="str">
            <v>PHI HO TRO SINH NHAT 2023</v>
          </cell>
          <cell r="L1164" t="str">
            <v>-1,500,000</v>
          </cell>
          <cell r="M1164" t="str">
            <v>-150,000</v>
          </cell>
          <cell r="N1164">
            <v>-1650000</v>
          </cell>
          <cell r="O1164" t="str">
            <v>20230510</v>
          </cell>
          <cell r="Q1164">
            <v>0</v>
          </cell>
        </row>
        <row r="1165">
          <cell r="I1165">
            <v>20628</v>
          </cell>
          <cell r="J1165" t="str">
            <v/>
          </cell>
          <cell r="K1165" t="str">
            <v/>
          </cell>
          <cell r="L1165" t="str">
            <v>2,599,135</v>
          </cell>
          <cell r="M1165" t="str">
            <v>259,914</v>
          </cell>
          <cell r="N1165">
            <v>2859049</v>
          </cell>
          <cell r="O1165" t="str">
            <v>20230530</v>
          </cell>
          <cell r="Q1165">
            <v>2859049</v>
          </cell>
        </row>
        <row r="1166">
          <cell r="J1166" t="str">
            <v>Advertising services fee - Auto</v>
          </cell>
          <cell r="K1166" t="str">
            <v>202304 Auto Deduct</v>
          </cell>
          <cell r="L1166" t="str">
            <v>-265,142</v>
          </cell>
          <cell r="M1166" t="str">
            <v>-26,514</v>
          </cell>
          <cell r="N1166">
            <v>-291656</v>
          </cell>
          <cell r="O1166" t="str">
            <v>20230510</v>
          </cell>
          <cell r="Q1166">
            <v>0</v>
          </cell>
        </row>
        <row r="1167">
          <cell r="I1167">
            <v>20462</v>
          </cell>
          <cell r="J1167" t="str">
            <v/>
          </cell>
          <cell r="K1167" t="str">
            <v/>
          </cell>
          <cell r="L1167" t="str">
            <v>2,063,110</v>
          </cell>
          <cell r="M1167" t="str">
            <v>206,311</v>
          </cell>
          <cell r="N1167">
            <v>2269421</v>
          </cell>
          <cell r="O1167" t="str">
            <v>20230530</v>
          </cell>
          <cell r="Q1167">
            <v>2269421</v>
          </cell>
        </row>
        <row r="1168">
          <cell r="J1168" t="str">
            <v>Sale services fee - Auto</v>
          </cell>
          <cell r="K1168" t="str">
            <v>202304 Auto Deduct</v>
          </cell>
          <cell r="L1168" t="str">
            <v>-883,806</v>
          </cell>
          <cell r="M1168" t="str">
            <v>-88,381</v>
          </cell>
          <cell r="N1168">
            <v>-972187</v>
          </cell>
          <cell r="O1168" t="str">
            <v>20230510</v>
          </cell>
          <cell r="Q1168">
            <v>0</v>
          </cell>
        </row>
        <row r="1169">
          <cell r="I1169">
            <v>19289</v>
          </cell>
          <cell r="J1169" t="str">
            <v/>
          </cell>
          <cell r="K1169" t="str">
            <v/>
          </cell>
          <cell r="L1169" t="str">
            <v>2,301,240</v>
          </cell>
          <cell r="M1169" t="str">
            <v>230,124</v>
          </cell>
          <cell r="N1169">
            <v>2531364</v>
          </cell>
          <cell r="O1169" t="str">
            <v>20230530</v>
          </cell>
          <cell r="Q1169">
            <v>2531364</v>
          </cell>
        </row>
        <row r="1170">
          <cell r="I1170">
            <v>37721</v>
          </cell>
          <cell r="J1170" t="str">
            <v>Basic discount - Auto</v>
          </cell>
          <cell r="K1170" t="str">
            <v>202304 Auto Deduct</v>
          </cell>
          <cell r="L1170" t="str">
            <v>-972,187</v>
          </cell>
          <cell r="M1170" t="str">
            <v>-97,219</v>
          </cell>
          <cell r="N1170">
            <v>-1069406</v>
          </cell>
          <cell r="O1170" t="str">
            <v>20230510</v>
          </cell>
          <cell r="Q1170">
            <v>-3780969</v>
          </cell>
        </row>
        <row r="1171">
          <cell r="I1171">
            <v>17631</v>
          </cell>
          <cell r="J1171" t="str">
            <v/>
          </cell>
          <cell r="K1171" t="str">
            <v/>
          </cell>
          <cell r="L1171" t="str">
            <v>1,665,870</v>
          </cell>
          <cell r="M1171" t="str">
            <v>166,587</v>
          </cell>
          <cell r="N1171">
            <v>1832457</v>
          </cell>
          <cell r="O1171" t="str">
            <v>20230510</v>
          </cell>
          <cell r="Q1171">
            <v>1832457</v>
          </cell>
        </row>
        <row r="1172">
          <cell r="I1172">
            <v>19199</v>
          </cell>
          <cell r="J1172" t="str">
            <v/>
          </cell>
          <cell r="K1172" t="str">
            <v/>
          </cell>
          <cell r="L1172" t="str">
            <v>1,665,870</v>
          </cell>
          <cell r="M1172" t="str">
            <v>166,587</v>
          </cell>
          <cell r="N1172">
            <v>1832457</v>
          </cell>
          <cell r="O1172" t="str">
            <v>20230530</v>
          </cell>
          <cell r="Q1172">
            <v>1832457</v>
          </cell>
        </row>
        <row r="1173">
          <cell r="I1173">
            <v>13714</v>
          </cell>
          <cell r="J1173" t="str">
            <v/>
          </cell>
          <cell r="K1173" t="str">
            <v/>
          </cell>
          <cell r="L1173" t="str">
            <v>1,646,605</v>
          </cell>
          <cell r="M1173" t="str">
            <v>164,661</v>
          </cell>
          <cell r="N1173">
            <v>1811266</v>
          </cell>
          <cell r="O1173" t="str">
            <v>20230510</v>
          </cell>
          <cell r="Q1173">
            <v>1811266</v>
          </cell>
        </row>
        <row r="1174">
          <cell r="J1174" t="str">
            <v>Advertising services fee - Auto</v>
          </cell>
          <cell r="K1174" t="str">
            <v>202304 Auto Deduct</v>
          </cell>
          <cell r="L1174" t="str">
            <v>-108,282</v>
          </cell>
          <cell r="M1174" t="str">
            <v>-10,828</v>
          </cell>
          <cell r="N1174">
            <v>-119110</v>
          </cell>
          <cell r="O1174" t="str">
            <v>20230510</v>
          </cell>
          <cell r="Q1174">
            <v>0</v>
          </cell>
        </row>
        <row r="1175">
          <cell r="J1175" t="str">
            <v>Sale services fee - Auto</v>
          </cell>
          <cell r="K1175" t="str">
            <v>202304 Auto Deduct</v>
          </cell>
          <cell r="L1175" t="str">
            <v>-360,939</v>
          </cell>
          <cell r="M1175" t="str">
            <v>-36,094</v>
          </cell>
          <cell r="N1175">
            <v>-397033</v>
          </cell>
          <cell r="O1175" t="str">
            <v>20230510</v>
          </cell>
          <cell r="Q1175">
            <v>0</v>
          </cell>
        </row>
        <row r="1176">
          <cell r="I1176">
            <v>2005</v>
          </cell>
          <cell r="J1176" t="str">
            <v>Distribution Cost -Manual</v>
          </cell>
          <cell r="K1176" t="str">
            <v>PHI VAN CHUYEN THANG 03.2023 - HANG LANH</v>
          </cell>
          <cell r="L1176" t="str">
            <v>-164,030</v>
          </cell>
          <cell r="M1176" t="str">
            <v>-16,403</v>
          </cell>
          <cell r="N1176">
            <v>-180433</v>
          </cell>
          <cell r="O1176" t="str">
            <v>20230510</v>
          </cell>
          <cell r="Q1176">
            <v>-933328</v>
          </cell>
        </row>
        <row r="1177">
          <cell r="I1177">
            <v>37719</v>
          </cell>
          <cell r="J1177" t="str">
            <v>Basic discount - Auto</v>
          </cell>
          <cell r="K1177" t="str">
            <v>202304 Auto Deduct</v>
          </cell>
          <cell r="L1177" t="str">
            <v>-397,032</v>
          </cell>
          <cell r="M1177" t="str">
            <v>-39,703</v>
          </cell>
          <cell r="N1177">
            <v>-436735</v>
          </cell>
          <cell r="O1177" t="str">
            <v>20230510</v>
          </cell>
          <cell r="Q1177">
            <v>-2045305</v>
          </cell>
        </row>
        <row r="1178">
          <cell r="I1178">
            <v>20531</v>
          </cell>
          <cell r="J1178" t="str">
            <v/>
          </cell>
          <cell r="K1178" t="str">
            <v/>
          </cell>
          <cell r="L1178" t="str">
            <v>1,110,580</v>
          </cell>
          <cell r="M1178" t="str">
            <v>111,058</v>
          </cell>
          <cell r="N1178">
            <v>1221638</v>
          </cell>
          <cell r="O1178" t="str">
            <v>20230530</v>
          </cell>
          <cell r="Q1178">
            <v>1221638</v>
          </cell>
        </row>
        <row r="1179">
          <cell r="I1179">
            <v>15912</v>
          </cell>
          <cell r="J1179" t="str">
            <v/>
          </cell>
          <cell r="K1179" t="str">
            <v/>
          </cell>
          <cell r="L1179" t="str">
            <v>1,072,050</v>
          </cell>
          <cell r="M1179" t="str">
            <v>107,205</v>
          </cell>
          <cell r="N1179">
            <v>1179255</v>
          </cell>
          <cell r="O1179" t="str">
            <v>20230510</v>
          </cell>
          <cell r="Q1179">
            <v>1179255</v>
          </cell>
        </row>
        <row r="1180">
          <cell r="J1180" t="str">
            <v>Advertising services fee - Auto</v>
          </cell>
          <cell r="K1180" t="str">
            <v>202304 Auto Deduct</v>
          </cell>
          <cell r="L1180" t="str">
            <v>-93,600</v>
          </cell>
          <cell r="M1180" t="str">
            <v>-9,360</v>
          </cell>
          <cell r="N1180">
            <v>-102960</v>
          </cell>
          <cell r="O1180" t="str">
            <v>20230510</v>
          </cell>
          <cell r="Q1180">
            <v>0</v>
          </cell>
        </row>
        <row r="1181">
          <cell r="I1181">
            <v>20722</v>
          </cell>
          <cell r="J1181" t="str">
            <v/>
          </cell>
          <cell r="K1181" t="str">
            <v/>
          </cell>
          <cell r="L1181" t="str">
            <v>1,072,050</v>
          </cell>
          <cell r="M1181" t="str">
            <v>107,205</v>
          </cell>
          <cell r="N1181">
            <v>1179255</v>
          </cell>
          <cell r="O1181" t="str">
            <v>20230530</v>
          </cell>
          <cell r="Q1181">
            <v>1179255</v>
          </cell>
        </row>
        <row r="1182">
          <cell r="J1182" t="str">
            <v>Sale services fee - Auto</v>
          </cell>
          <cell r="K1182" t="str">
            <v>202304 Auto Deduct</v>
          </cell>
          <cell r="L1182" t="str">
            <v>-311,999</v>
          </cell>
          <cell r="M1182" t="str">
            <v>-31,200</v>
          </cell>
          <cell r="N1182">
            <v>-343199</v>
          </cell>
          <cell r="O1182" t="str">
            <v>20230510</v>
          </cell>
          <cell r="Q1182">
            <v>0</v>
          </cell>
        </row>
        <row r="1183">
          <cell r="I1183">
            <v>19342</v>
          </cell>
          <cell r="J1183" t="str">
            <v/>
          </cell>
          <cell r="K1183" t="str">
            <v/>
          </cell>
          <cell r="L1183" t="str">
            <v>762,024</v>
          </cell>
          <cell r="M1183" t="str">
            <v>76,202</v>
          </cell>
          <cell r="N1183">
            <v>838226</v>
          </cell>
          <cell r="O1183" t="str">
            <v>20230530</v>
          </cell>
          <cell r="Q1183">
            <v>838226</v>
          </cell>
        </row>
        <row r="1184">
          <cell r="I1184">
            <v>2005</v>
          </cell>
          <cell r="J1184" t="str">
            <v>Distribution Cost -Manual</v>
          </cell>
          <cell r="K1184" t="str">
            <v>PHI VAN CHUYEN THANG 03.2023 - HANG LANH</v>
          </cell>
          <cell r="L1184" t="str">
            <v>-109,860</v>
          </cell>
          <cell r="M1184" t="str">
            <v>-10,986</v>
          </cell>
          <cell r="N1184">
            <v>-120846</v>
          </cell>
          <cell r="O1184" t="str">
            <v>20230510</v>
          </cell>
          <cell r="Q1184">
            <v>-933328</v>
          </cell>
        </row>
        <row r="1185">
          <cell r="I1185">
            <v>18721</v>
          </cell>
          <cell r="J1185" t="str">
            <v/>
          </cell>
          <cell r="K1185" t="str">
            <v/>
          </cell>
          <cell r="L1185" t="str">
            <v>2,203,405</v>
          </cell>
          <cell r="M1185" t="str">
            <v>220,341</v>
          </cell>
          <cell r="N1185">
            <v>2423746</v>
          </cell>
          <cell r="O1185" t="str">
            <v>20230530</v>
          </cell>
          <cell r="Q1185">
            <v>2423746</v>
          </cell>
        </row>
        <row r="1186">
          <cell r="I1186">
            <v>37717</v>
          </cell>
          <cell r="J1186" t="str">
            <v>Basic discount - Auto</v>
          </cell>
          <cell r="K1186" t="str">
            <v>202304 Auto Deduct</v>
          </cell>
          <cell r="L1186" t="str">
            <v>-343,199</v>
          </cell>
          <cell r="M1186" t="str">
            <v>-34,320</v>
          </cell>
          <cell r="N1186">
            <v>-377519</v>
          </cell>
          <cell r="O1186" t="str">
            <v>20230510</v>
          </cell>
          <cell r="Q1186">
            <v>-3507202</v>
          </cell>
        </row>
        <row r="1187">
          <cell r="J1187" t="str">
            <v>Sale services fee - Auto</v>
          </cell>
          <cell r="K1187" t="str">
            <v>202304 Auto Deduct</v>
          </cell>
          <cell r="L1187" t="str">
            <v>-601,292</v>
          </cell>
          <cell r="M1187" t="str">
            <v>-60,129</v>
          </cell>
          <cell r="N1187">
            <v>-661421</v>
          </cell>
          <cell r="O1187" t="str">
            <v>20230510</v>
          </cell>
          <cell r="Q1187">
            <v>0</v>
          </cell>
        </row>
        <row r="1188">
          <cell r="I1188">
            <v>37725</v>
          </cell>
          <cell r="J1188" t="str">
            <v>Basic discount - Auto</v>
          </cell>
          <cell r="K1188" t="str">
            <v>202304 Auto Deduct</v>
          </cell>
          <cell r="L1188" t="str">
            <v>-661,421</v>
          </cell>
          <cell r="M1188" t="str">
            <v>-66,142</v>
          </cell>
          <cell r="N1188">
            <v>-727563</v>
          </cell>
          <cell r="O1188" t="str">
            <v>20230510</v>
          </cell>
          <cell r="Q1188">
            <v>-3617830</v>
          </cell>
        </row>
        <row r="1189">
          <cell r="I1189">
            <v>20500</v>
          </cell>
          <cell r="J1189" t="str">
            <v/>
          </cell>
          <cell r="K1189" t="str">
            <v/>
          </cell>
          <cell r="L1189" t="str">
            <v>5,279,260</v>
          </cell>
          <cell r="M1189" t="str">
            <v>527,926</v>
          </cell>
          <cell r="N1189">
            <v>5807186</v>
          </cell>
          <cell r="O1189" t="str">
            <v>20230530</v>
          </cell>
          <cell r="Q1189">
            <v>5807186</v>
          </cell>
        </row>
        <row r="1190">
          <cell r="I1190">
            <v>17594</v>
          </cell>
          <cell r="J1190" t="str">
            <v/>
          </cell>
          <cell r="K1190" t="str">
            <v/>
          </cell>
          <cell r="L1190" t="str">
            <v>2,144,100</v>
          </cell>
          <cell r="M1190" t="str">
            <v>214,410</v>
          </cell>
          <cell r="N1190">
            <v>2358510</v>
          </cell>
          <cell r="O1190" t="str">
            <v>20230510</v>
          </cell>
          <cell r="Q1190">
            <v>2358510</v>
          </cell>
        </row>
        <row r="1191">
          <cell r="I1191">
            <v>19082</v>
          </cell>
          <cell r="J1191" t="str">
            <v/>
          </cell>
          <cell r="K1191" t="str">
            <v/>
          </cell>
          <cell r="L1191" t="str">
            <v>1,110,580</v>
          </cell>
          <cell r="M1191" t="str">
            <v>111,058</v>
          </cell>
          <cell r="N1191">
            <v>1221638</v>
          </cell>
          <cell r="O1191" t="str">
            <v>20230530</v>
          </cell>
          <cell r="Q1191">
            <v>1221638</v>
          </cell>
        </row>
        <row r="1192">
          <cell r="I1192">
            <v>13522</v>
          </cell>
          <cell r="J1192" t="str">
            <v/>
          </cell>
          <cell r="K1192" t="str">
            <v/>
          </cell>
          <cell r="L1192" t="str">
            <v>2,262,710</v>
          </cell>
          <cell r="M1192" t="str">
            <v>226,271</v>
          </cell>
          <cell r="N1192">
            <v>2488981</v>
          </cell>
          <cell r="O1192" t="str">
            <v>20230510</v>
          </cell>
          <cell r="Q1192">
            <v>2488981</v>
          </cell>
        </row>
        <row r="1193">
          <cell r="J1193" t="str">
            <v>Advertising services fee - Auto</v>
          </cell>
          <cell r="K1193" t="str">
            <v>202304 Auto Deduct</v>
          </cell>
          <cell r="L1193" t="str">
            <v>-180,388</v>
          </cell>
          <cell r="M1193" t="str">
            <v>-18,039</v>
          </cell>
          <cell r="N1193">
            <v>-198427</v>
          </cell>
          <cell r="O1193" t="str">
            <v>20230510</v>
          </cell>
          <cell r="Q1193">
            <v>0</v>
          </cell>
        </row>
        <row r="1194">
          <cell r="I1194">
            <v>17629</v>
          </cell>
          <cell r="J1194" t="str">
            <v/>
          </cell>
          <cell r="K1194" t="str">
            <v/>
          </cell>
          <cell r="L1194" t="str">
            <v>1,861,015</v>
          </cell>
          <cell r="M1194" t="str">
            <v>186,102</v>
          </cell>
          <cell r="N1194">
            <v>2047117</v>
          </cell>
          <cell r="O1194" t="str">
            <v>20230510</v>
          </cell>
          <cell r="Q1194">
            <v>2047117</v>
          </cell>
        </row>
        <row r="1195">
          <cell r="I1195">
            <v>15658</v>
          </cell>
          <cell r="J1195" t="str">
            <v/>
          </cell>
          <cell r="K1195" t="str">
            <v/>
          </cell>
          <cell r="L1195" t="str">
            <v>1,072,050</v>
          </cell>
          <cell r="M1195" t="str">
            <v>107,205</v>
          </cell>
          <cell r="N1195">
            <v>1179255</v>
          </cell>
          <cell r="O1195" t="str">
            <v>20230510</v>
          </cell>
          <cell r="Q1195">
            <v>1179255</v>
          </cell>
        </row>
        <row r="1196">
          <cell r="J1196" t="str">
            <v>Advertising services fee - Auto</v>
          </cell>
          <cell r="K1196" t="str">
            <v>202304 Auto Deduct</v>
          </cell>
          <cell r="L1196" t="str">
            <v>-59,393</v>
          </cell>
          <cell r="M1196" t="str">
            <v>-5,939</v>
          </cell>
          <cell r="N1196">
            <v>-65332</v>
          </cell>
          <cell r="O1196" t="str">
            <v>20230510</v>
          </cell>
          <cell r="Q1196">
            <v>0</v>
          </cell>
        </row>
        <row r="1197">
          <cell r="J1197" t="str">
            <v>Sale services fee - Auto</v>
          </cell>
          <cell r="K1197" t="str">
            <v>202304 Auto Deduct</v>
          </cell>
          <cell r="L1197" t="str">
            <v>-197,978</v>
          </cell>
          <cell r="M1197" t="str">
            <v>-19,798</v>
          </cell>
          <cell r="N1197">
            <v>-217776</v>
          </cell>
          <cell r="O1197" t="str">
            <v>20230510</v>
          </cell>
          <cell r="Q1197">
            <v>0</v>
          </cell>
        </row>
        <row r="1198">
          <cell r="I1198">
            <v>2005</v>
          </cell>
          <cell r="J1198" t="str">
            <v>Distribution Cost -Manual</v>
          </cell>
          <cell r="K1198" t="str">
            <v>PHI VAN CHUYEN THANG 03.2023 - HANG LANH</v>
          </cell>
          <cell r="L1198" t="str">
            <v>-177,210</v>
          </cell>
          <cell r="M1198" t="str">
            <v>-17,721</v>
          </cell>
          <cell r="N1198">
            <v>-194931</v>
          </cell>
          <cell r="O1198" t="str">
            <v>20230510</v>
          </cell>
          <cell r="Q1198">
            <v>-933328</v>
          </cell>
        </row>
        <row r="1199">
          <cell r="I1199">
            <v>19198</v>
          </cell>
          <cell r="J1199" t="str">
            <v/>
          </cell>
          <cell r="K1199" t="str">
            <v/>
          </cell>
          <cell r="L1199" t="str">
            <v>1,313,431</v>
          </cell>
          <cell r="M1199" t="str">
            <v>131,343</v>
          </cell>
          <cell r="N1199">
            <v>1444774</v>
          </cell>
          <cell r="O1199" t="str">
            <v>20230530</v>
          </cell>
          <cell r="Q1199">
            <v>1444774</v>
          </cell>
        </row>
        <row r="1200">
          <cell r="I1200">
            <v>37713</v>
          </cell>
          <cell r="J1200" t="str">
            <v>Basic discount - Auto</v>
          </cell>
          <cell r="K1200" t="str">
            <v>202304 Auto Deduct</v>
          </cell>
          <cell r="L1200" t="str">
            <v>-217,776</v>
          </cell>
          <cell r="M1200" t="str">
            <v>-21,778</v>
          </cell>
          <cell r="N1200">
            <v>-239554</v>
          </cell>
          <cell r="O1200" t="str">
            <v>20230510</v>
          </cell>
          <cell r="Q1200">
            <v>-3105652</v>
          </cell>
        </row>
        <row r="1201">
          <cell r="I1201">
            <v>2492</v>
          </cell>
          <cell r="J1201" t="str">
            <v>230425-01006-1-0083</v>
          </cell>
          <cell r="K1201" t="str">
            <v>hang tra lai</v>
          </cell>
          <cell r="L1201" t="str">
            <v>-111,058</v>
          </cell>
          <cell r="M1201" t="str">
            <v>-11,106</v>
          </cell>
          <cell r="N1201">
            <v>-122164</v>
          </cell>
          <cell r="O1201" t="str">
            <v>20230510</v>
          </cell>
          <cell r="Q1201">
            <v>-122164</v>
          </cell>
        </row>
        <row r="1202">
          <cell r="J1202" t="str">
            <v>Advertising services fee - Auto</v>
          </cell>
          <cell r="K1202" t="str">
            <v>202304 Auto Deduct</v>
          </cell>
          <cell r="L1202" t="str">
            <v>-39,299</v>
          </cell>
          <cell r="M1202" t="str">
            <v>-3,930</v>
          </cell>
          <cell r="N1202">
            <v>-43229</v>
          </cell>
          <cell r="O1202" t="str">
            <v>20230510</v>
          </cell>
          <cell r="Q1202">
            <v>0</v>
          </cell>
        </row>
        <row r="1203">
          <cell r="J1203" t="str">
            <v>Sale services fee - Auto</v>
          </cell>
          <cell r="K1203" t="str">
            <v>202304 Auto Deduct</v>
          </cell>
          <cell r="L1203" t="str">
            <v>-130,996</v>
          </cell>
          <cell r="M1203" t="str">
            <v>-13,100</v>
          </cell>
          <cell r="N1203">
            <v>-144096</v>
          </cell>
          <cell r="O1203" t="str">
            <v>20230510</v>
          </cell>
          <cell r="Q1203">
            <v>0</v>
          </cell>
        </row>
        <row r="1204">
          <cell r="I1204">
            <v>19349</v>
          </cell>
          <cell r="J1204" t="str">
            <v/>
          </cell>
          <cell r="K1204" t="str">
            <v/>
          </cell>
          <cell r="L1204" t="str">
            <v>1,131,355</v>
          </cell>
          <cell r="M1204" t="str">
            <v>113,136</v>
          </cell>
          <cell r="N1204">
            <v>1244491</v>
          </cell>
          <cell r="O1204" t="str">
            <v>20230530</v>
          </cell>
          <cell r="Q1204">
            <v>1244491</v>
          </cell>
        </row>
        <row r="1205">
          <cell r="I1205">
            <v>37711</v>
          </cell>
          <cell r="J1205" t="str">
            <v>Basic discount - Auto</v>
          </cell>
          <cell r="K1205" t="str">
            <v>202304 Auto Deduct</v>
          </cell>
          <cell r="L1205" t="str">
            <v>-144,095</v>
          </cell>
          <cell r="M1205" t="str">
            <v>-14,410</v>
          </cell>
          <cell r="N1205">
            <v>-158505</v>
          </cell>
          <cell r="O1205" t="str">
            <v>20230510</v>
          </cell>
          <cell r="Q1205">
            <v>-704268</v>
          </cell>
        </row>
        <row r="1206">
          <cell r="I1206">
            <v>15880</v>
          </cell>
          <cell r="J1206" t="str">
            <v/>
          </cell>
          <cell r="K1206" t="str">
            <v/>
          </cell>
          <cell r="L1206" t="str">
            <v>555,290</v>
          </cell>
          <cell r="M1206" t="str">
            <v>55,529</v>
          </cell>
          <cell r="N1206">
            <v>610819</v>
          </cell>
          <cell r="O1206" t="str">
            <v>20230510</v>
          </cell>
          <cell r="Q1206">
            <v>610819</v>
          </cell>
        </row>
        <row r="1207">
          <cell r="I1207">
            <v>20654</v>
          </cell>
          <cell r="J1207" t="str">
            <v/>
          </cell>
          <cell r="K1207" t="str">
            <v/>
          </cell>
          <cell r="L1207" t="str">
            <v>7,024,250</v>
          </cell>
          <cell r="M1207" t="str">
            <v>702,425</v>
          </cell>
          <cell r="N1207">
            <v>7726675</v>
          </cell>
          <cell r="O1207" t="str">
            <v>20230530</v>
          </cell>
          <cell r="Q1207">
            <v>7726675</v>
          </cell>
        </row>
        <row r="1208">
          <cell r="I1208">
            <v>17551</v>
          </cell>
          <cell r="J1208" t="str">
            <v/>
          </cell>
          <cell r="K1208" t="str">
            <v/>
          </cell>
          <cell r="L1208" t="str">
            <v>3,334,000</v>
          </cell>
          <cell r="M1208" t="str">
            <v>333,400</v>
          </cell>
          <cell r="N1208">
            <v>3667400</v>
          </cell>
          <cell r="O1208" t="str">
            <v>20230510</v>
          </cell>
          <cell r="Q1208">
            <v>3667400</v>
          </cell>
        </row>
        <row r="1209">
          <cell r="I1209">
            <v>19273</v>
          </cell>
          <cell r="J1209" t="str">
            <v/>
          </cell>
          <cell r="K1209" t="str">
            <v/>
          </cell>
          <cell r="L1209" t="str">
            <v>1,665,870</v>
          </cell>
          <cell r="M1209" t="str">
            <v>166,587</v>
          </cell>
          <cell r="N1209">
            <v>1832457</v>
          </cell>
          <cell r="O1209" t="str">
            <v>20230530</v>
          </cell>
          <cell r="Q1209">
            <v>1832457</v>
          </cell>
        </row>
        <row r="1210">
          <cell r="I1210">
            <v>15618</v>
          </cell>
          <cell r="J1210" t="str">
            <v/>
          </cell>
          <cell r="K1210" t="str">
            <v/>
          </cell>
          <cell r="L1210" t="str">
            <v>4,483,870</v>
          </cell>
          <cell r="M1210" t="str">
            <v>448,387</v>
          </cell>
          <cell r="N1210">
            <v>4932257</v>
          </cell>
          <cell r="O1210" t="str">
            <v>20230510</v>
          </cell>
          <cell r="Q1210">
            <v>4932257</v>
          </cell>
        </row>
        <row r="1211">
          <cell r="J1211" t="str">
            <v>Advertising services fee - Auto</v>
          </cell>
          <cell r="K1211" t="str">
            <v>202304 Auto Deduct</v>
          </cell>
          <cell r="L1211" t="str">
            <v>-498,633</v>
          </cell>
          <cell r="M1211" t="str">
            <v>-49,863</v>
          </cell>
          <cell r="N1211">
            <v>-548496</v>
          </cell>
          <cell r="O1211" t="str">
            <v>20230510</v>
          </cell>
          <cell r="Q1211">
            <v>0</v>
          </cell>
        </row>
        <row r="1212">
          <cell r="J1212" t="str">
            <v>Sale services fee - Auto</v>
          </cell>
          <cell r="K1212" t="str">
            <v>202304 Auto Deduct</v>
          </cell>
          <cell r="L1212" t="str">
            <v>-1,662,109</v>
          </cell>
          <cell r="M1212" t="str">
            <v>-166,211</v>
          </cell>
          <cell r="N1212">
            <v>-1828320</v>
          </cell>
          <cell r="O1212" t="str">
            <v>20230510</v>
          </cell>
          <cell r="Q1212">
            <v>0</v>
          </cell>
        </row>
        <row r="1213">
          <cell r="I1213">
            <v>37707</v>
          </cell>
          <cell r="J1213" t="str">
            <v>Basic discount - Auto</v>
          </cell>
          <cell r="K1213" t="str">
            <v>202304 Auto Deduct</v>
          </cell>
          <cell r="L1213" t="str">
            <v>-1,828,320</v>
          </cell>
          <cell r="M1213" t="str">
            <v>-182,832</v>
          </cell>
          <cell r="N1213">
            <v>-2011152</v>
          </cell>
          <cell r="O1213" t="str">
            <v>20230510</v>
          </cell>
          <cell r="Q1213">
            <v>-4257151</v>
          </cell>
        </row>
        <row r="1214">
          <cell r="I1214">
            <v>17721</v>
          </cell>
          <cell r="J1214" t="str">
            <v/>
          </cell>
          <cell r="K1214" t="str">
            <v/>
          </cell>
          <cell r="L1214" t="str">
            <v>2,381,320</v>
          </cell>
          <cell r="M1214" t="str">
            <v>238,132</v>
          </cell>
          <cell r="N1214">
            <v>2619452</v>
          </cell>
          <cell r="O1214" t="str">
            <v>20230510</v>
          </cell>
          <cell r="Q1214">
            <v>2619452</v>
          </cell>
        </row>
        <row r="1215">
          <cell r="I1215">
            <v>38147</v>
          </cell>
          <cell r="J1215" t="str">
            <v>Basic discount - Auto</v>
          </cell>
          <cell r="K1215" t="str">
            <v>202305 Auto Deduct</v>
          </cell>
          <cell r="L1215">
            <v>-410252</v>
          </cell>
          <cell r="M1215">
            <v>-41025</v>
          </cell>
          <cell r="N1215">
            <v>-451277</v>
          </cell>
          <cell r="O1215" t="str">
            <v>20230609</v>
          </cell>
          <cell r="Q1215">
            <v>-6214195</v>
          </cell>
        </row>
        <row r="1216">
          <cell r="I1216">
            <v>23666</v>
          </cell>
          <cell r="J1216" t="str">
            <v/>
          </cell>
          <cell r="K1216" t="str">
            <v/>
          </cell>
          <cell r="L1216">
            <v>6189330</v>
          </cell>
          <cell r="M1216">
            <v>618933</v>
          </cell>
          <cell r="N1216">
            <v>6808263</v>
          </cell>
          <cell r="O1216" t="str">
            <v>20230609</v>
          </cell>
          <cell r="Q1216">
            <v>6808263</v>
          </cell>
        </row>
        <row r="1217">
          <cell r="I1217">
            <v>4084</v>
          </cell>
          <cell r="J1217" t="str">
            <v>230608-01016-1-0058</v>
          </cell>
          <cell r="K1217" t="str">
            <v>Hang tra lai</v>
          </cell>
          <cell r="L1217">
            <v>-496662</v>
          </cell>
          <cell r="M1217">
            <v>-49667</v>
          </cell>
          <cell r="N1217">
            <v>-546329</v>
          </cell>
          <cell r="O1217" t="str">
            <v>20230630</v>
          </cell>
          <cell r="Q1217">
            <v>-546329</v>
          </cell>
        </row>
        <row r="1218">
          <cell r="I1218">
            <v>22442</v>
          </cell>
          <cell r="J1218" t="str">
            <v/>
          </cell>
          <cell r="K1218" t="str">
            <v/>
          </cell>
          <cell r="L1218">
            <v>11705960</v>
          </cell>
          <cell r="M1218">
            <v>1170596</v>
          </cell>
          <cell r="N1218">
            <v>12876556</v>
          </cell>
          <cell r="O1218" t="str">
            <v>20230609</v>
          </cell>
          <cell r="Q1218">
            <v>12876556</v>
          </cell>
        </row>
        <row r="1219">
          <cell r="I1219">
            <v>22262</v>
          </cell>
          <cell r="J1219" t="str">
            <v/>
          </cell>
          <cell r="K1219" t="str">
            <v/>
          </cell>
          <cell r="L1219">
            <v>6308850</v>
          </cell>
          <cell r="M1219">
            <v>630885</v>
          </cell>
          <cell r="N1219">
            <v>6939735</v>
          </cell>
          <cell r="O1219" t="str">
            <v>20230609</v>
          </cell>
          <cell r="Q1219">
            <v>6939735</v>
          </cell>
        </row>
        <row r="1220">
          <cell r="I1220">
            <v>3782</v>
          </cell>
          <cell r="J1220" t="str">
            <v>Advertising services fee - Auto</v>
          </cell>
          <cell r="K1220" t="str">
            <v>202305 Auto Deduct</v>
          </cell>
          <cell r="L1220">
            <v>-111887</v>
          </cell>
          <cell r="M1220">
            <v>-11189</v>
          </cell>
          <cell r="N1220">
            <v>-123076</v>
          </cell>
          <cell r="O1220" t="str">
            <v>20230609</v>
          </cell>
          <cell r="Q1220">
            <v>-533328</v>
          </cell>
        </row>
        <row r="1221">
          <cell r="I1221">
            <v>3782</v>
          </cell>
          <cell r="J1221" t="str">
            <v>Sale services fee - Auto</v>
          </cell>
          <cell r="K1221" t="str">
            <v>202305 Auto Deduct</v>
          </cell>
          <cell r="L1221">
            <v>-372956</v>
          </cell>
          <cell r="M1221">
            <v>-37296</v>
          </cell>
          <cell r="N1221">
            <v>-410252</v>
          </cell>
          <cell r="O1221" t="str">
            <v>20230609</v>
          </cell>
          <cell r="Q1221">
            <v>-533328</v>
          </cell>
        </row>
        <row r="1222">
          <cell r="I1222">
            <v>2625</v>
          </cell>
          <cell r="J1222" t="str">
            <v>Distribution Cost -Manual</v>
          </cell>
          <cell r="K1222" t="str">
            <v>PHI VAN CHUYEN THANG 04.2023 - HANG LANH</v>
          </cell>
          <cell r="L1222">
            <v>-918960</v>
          </cell>
          <cell r="M1222">
            <v>-91896</v>
          </cell>
          <cell r="N1222">
            <v>-1010856</v>
          </cell>
          <cell r="O1222" t="str">
            <v>20230609</v>
          </cell>
          <cell r="Q1222">
            <v>-1919181</v>
          </cell>
        </row>
        <row r="1223">
          <cell r="I1223">
            <v>2579</v>
          </cell>
          <cell r="J1223" t="str">
            <v>Advertising services fee - Auto</v>
          </cell>
          <cell r="K1223" t="str">
            <v>202305 Auto Deduct</v>
          </cell>
          <cell r="L1223">
            <v>-17860</v>
          </cell>
          <cell r="M1223">
            <v>-1786</v>
          </cell>
          <cell r="N1223">
            <v>-19646</v>
          </cell>
          <cell r="O1223" t="str">
            <v>20230609</v>
          </cell>
          <cell r="Q1223">
            <v>-85132</v>
          </cell>
        </row>
        <row r="1224">
          <cell r="I1224">
            <v>2579</v>
          </cell>
          <cell r="J1224" t="str">
            <v>Sale services fee - Auto</v>
          </cell>
          <cell r="K1224" t="str">
            <v>202305 Auto Deduct</v>
          </cell>
          <cell r="L1224">
            <v>-59533</v>
          </cell>
          <cell r="M1224">
            <v>-5953</v>
          </cell>
          <cell r="N1224">
            <v>-65486</v>
          </cell>
          <cell r="O1224" t="str">
            <v>20230609</v>
          </cell>
          <cell r="Q1224">
            <v>-85132</v>
          </cell>
        </row>
        <row r="1225">
          <cell r="I1225">
            <v>37715</v>
          </cell>
          <cell r="J1225" t="str">
            <v>Basic discount - Auto</v>
          </cell>
          <cell r="K1225" t="str">
            <v>202305 Auto Deduct</v>
          </cell>
          <cell r="L1225">
            <v>-65486</v>
          </cell>
          <cell r="M1225">
            <v>-6549</v>
          </cell>
          <cell r="N1225">
            <v>-72035</v>
          </cell>
          <cell r="O1225" t="str">
            <v>20230609</v>
          </cell>
          <cell r="Q1225">
            <v>-437613</v>
          </cell>
        </row>
        <row r="1226">
          <cell r="I1226">
            <v>22252</v>
          </cell>
          <cell r="J1226" t="str">
            <v/>
          </cell>
          <cell r="K1226" t="str">
            <v/>
          </cell>
          <cell r="L1226">
            <v>1190660</v>
          </cell>
          <cell r="M1226">
            <v>119066</v>
          </cell>
          <cell r="N1226">
            <v>1309726</v>
          </cell>
          <cell r="O1226" t="str">
            <v>20230609</v>
          </cell>
          <cell r="Q1226">
            <v>1309726</v>
          </cell>
        </row>
        <row r="1227">
          <cell r="I1227">
            <v>2625</v>
          </cell>
          <cell r="J1227" t="str">
            <v>Distribution Cost -Manual</v>
          </cell>
          <cell r="K1227" t="str">
            <v>PHI VAN CHUYEN THANG 04.2023 - HANG LANH</v>
          </cell>
          <cell r="L1227">
            <v>-303280</v>
          </cell>
          <cell r="M1227">
            <v>-30328</v>
          </cell>
          <cell r="N1227">
            <v>-333608</v>
          </cell>
          <cell r="O1227" t="str">
            <v>20230609</v>
          </cell>
          <cell r="Q1227">
            <v>-1919181</v>
          </cell>
        </row>
        <row r="1228">
          <cell r="I1228">
            <v>23663</v>
          </cell>
          <cell r="J1228" t="str">
            <v/>
          </cell>
          <cell r="K1228" t="str">
            <v/>
          </cell>
          <cell r="L1228">
            <v>1905060</v>
          </cell>
          <cell r="M1228">
            <v>190506</v>
          </cell>
          <cell r="N1228">
            <v>2095566</v>
          </cell>
          <cell r="O1228" t="str">
            <v>20230609</v>
          </cell>
          <cell r="Q1228">
            <v>2095566</v>
          </cell>
        </row>
        <row r="1229">
          <cell r="I1229">
            <v>22263</v>
          </cell>
          <cell r="J1229" t="str">
            <v/>
          </cell>
          <cell r="K1229" t="str">
            <v/>
          </cell>
          <cell r="L1229">
            <v>3096630</v>
          </cell>
          <cell r="M1229">
            <v>309663</v>
          </cell>
          <cell r="N1229">
            <v>3406293</v>
          </cell>
          <cell r="O1229" t="str">
            <v>20230609</v>
          </cell>
          <cell r="Q1229">
            <v>3406293</v>
          </cell>
        </row>
        <row r="1230">
          <cell r="I1230">
            <v>24132</v>
          </cell>
          <cell r="J1230" t="str">
            <v/>
          </cell>
          <cell r="K1230" t="str">
            <v/>
          </cell>
          <cell r="L1230">
            <v>5356320</v>
          </cell>
          <cell r="M1230">
            <v>535632</v>
          </cell>
          <cell r="N1230">
            <v>5891952</v>
          </cell>
          <cell r="O1230" t="str">
            <v>20230609</v>
          </cell>
          <cell r="Q1230">
            <v>5891952</v>
          </cell>
        </row>
        <row r="1231">
          <cell r="I1231">
            <v>4922</v>
          </cell>
          <cell r="J1231" t="str">
            <v>Advertising services fee - Auto</v>
          </cell>
          <cell r="K1231" t="str">
            <v>202305 Auto Deduct</v>
          </cell>
          <cell r="L1231">
            <v>-151175</v>
          </cell>
          <cell r="M1231">
            <v>-15118</v>
          </cell>
          <cell r="N1231">
            <v>-166293</v>
          </cell>
          <cell r="O1231" t="str">
            <v>20230609</v>
          </cell>
          <cell r="Q1231">
            <v>-720601</v>
          </cell>
        </row>
        <row r="1232">
          <cell r="I1232">
            <v>23466</v>
          </cell>
          <cell r="J1232" t="str">
            <v/>
          </cell>
          <cell r="K1232" t="str">
            <v/>
          </cell>
          <cell r="L1232">
            <v>2221160</v>
          </cell>
          <cell r="M1232">
            <v>222116</v>
          </cell>
          <cell r="N1232">
            <v>2443276</v>
          </cell>
          <cell r="O1232" t="str">
            <v>20230609</v>
          </cell>
          <cell r="Q1232">
            <v>2443276</v>
          </cell>
        </row>
        <row r="1233">
          <cell r="I1233">
            <v>4922</v>
          </cell>
          <cell r="J1233" t="str">
            <v>Sale services fee - Auto</v>
          </cell>
          <cell r="K1233" t="str">
            <v>202305 Auto Deduct</v>
          </cell>
          <cell r="L1233">
            <v>-503916</v>
          </cell>
          <cell r="M1233">
            <v>-50392</v>
          </cell>
          <cell r="N1233">
            <v>-554308</v>
          </cell>
          <cell r="O1233" t="str">
            <v>20230609</v>
          </cell>
          <cell r="Q1233">
            <v>-720601</v>
          </cell>
        </row>
        <row r="1234">
          <cell r="I1234">
            <v>25349</v>
          </cell>
          <cell r="J1234" t="str">
            <v/>
          </cell>
          <cell r="K1234" t="str">
            <v/>
          </cell>
          <cell r="L1234">
            <v>3411820</v>
          </cell>
          <cell r="M1234">
            <v>341182</v>
          </cell>
          <cell r="N1234">
            <v>3753002</v>
          </cell>
          <cell r="O1234" t="str">
            <v>20230630</v>
          </cell>
          <cell r="Q1234">
            <v>3753002</v>
          </cell>
        </row>
        <row r="1235">
          <cell r="I1235">
            <v>37721</v>
          </cell>
          <cell r="J1235" t="str">
            <v>Basic discount - Auto</v>
          </cell>
          <cell r="K1235" t="str">
            <v>202305 Auto Deduct</v>
          </cell>
          <cell r="L1235">
            <v>-554308</v>
          </cell>
          <cell r="M1235">
            <v>-55431</v>
          </cell>
          <cell r="N1235">
            <v>-609739</v>
          </cell>
          <cell r="O1235" t="str">
            <v>20230609</v>
          </cell>
          <cell r="Q1235">
            <v>-3780969</v>
          </cell>
        </row>
        <row r="1236">
          <cell r="I1236">
            <v>37719</v>
          </cell>
          <cell r="J1236" t="str">
            <v>Basic discount - Auto</v>
          </cell>
          <cell r="K1236" t="str">
            <v>202305 Auto Deduct</v>
          </cell>
          <cell r="L1236">
            <v>-308815</v>
          </cell>
          <cell r="M1236">
            <v>-30882</v>
          </cell>
          <cell r="N1236">
            <v>-339697</v>
          </cell>
          <cell r="O1236" t="str">
            <v>20230609</v>
          </cell>
          <cell r="Q1236">
            <v>-2045305</v>
          </cell>
        </row>
        <row r="1237">
          <cell r="I1237">
            <v>3377</v>
          </cell>
          <cell r="J1237" t="str">
            <v>Advertising services fee - Auto</v>
          </cell>
          <cell r="K1237" t="str">
            <v>202305 Auto Deduct</v>
          </cell>
          <cell r="L1237">
            <v>-84222</v>
          </cell>
          <cell r="M1237">
            <v>-8422</v>
          </cell>
          <cell r="N1237">
            <v>-92644</v>
          </cell>
          <cell r="O1237" t="str">
            <v>20230609</v>
          </cell>
          <cell r="Q1237">
            <v>-401459</v>
          </cell>
        </row>
        <row r="1238">
          <cell r="I1238">
            <v>23664</v>
          </cell>
          <cell r="J1238" t="str">
            <v/>
          </cell>
          <cell r="K1238" t="str">
            <v/>
          </cell>
          <cell r="L1238">
            <v>3331740</v>
          </cell>
          <cell r="M1238">
            <v>333174</v>
          </cell>
          <cell r="N1238">
            <v>3664914</v>
          </cell>
          <cell r="O1238" t="str">
            <v>20230609</v>
          </cell>
          <cell r="Q1238">
            <v>3664914</v>
          </cell>
        </row>
        <row r="1239">
          <cell r="I1239">
            <v>3377</v>
          </cell>
          <cell r="J1239" t="str">
            <v>Sale services fee - Auto</v>
          </cell>
          <cell r="K1239" t="str">
            <v>202305 Auto Deduct</v>
          </cell>
          <cell r="L1239">
            <v>-280741</v>
          </cell>
          <cell r="M1239">
            <v>-28074</v>
          </cell>
          <cell r="N1239">
            <v>-308815</v>
          </cell>
          <cell r="O1239" t="str">
            <v>20230609</v>
          </cell>
          <cell r="Q1239">
            <v>-401459</v>
          </cell>
        </row>
        <row r="1240">
          <cell r="I1240">
            <v>25320</v>
          </cell>
          <cell r="J1240" t="str">
            <v/>
          </cell>
          <cell r="K1240" t="str">
            <v/>
          </cell>
          <cell r="L1240">
            <v>2203025</v>
          </cell>
          <cell r="M1240">
            <v>220303</v>
          </cell>
          <cell r="N1240">
            <v>2423328</v>
          </cell>
          <cell r="O1240" t="str">
            <v>20230630</v>
          </cell>
          <cell r="Q1240">
            <v>2423328</v>
          </cell>
        </row>
        <row r="1241">
          <cell r="I1241">
            <v>25744</v>
          </cell>
          <cell r="J1241" t="str">
            <v/>
          </cell>
          <cell r="K1241" t="str">
            <v/>
          </cell>
          <cell r="L1241">
            <v>2301215</v>
          </cell>
          <cell r="M1241">
            <v>230122</v>
          </cell>
          <cell r="N1241">
            <v>2531337</v>
          </cell>
          <cell r="O1241" t="str">
            <v>20230630</v>
          </cell>
          <cell r="Q1241">
            <v>2531337</v>
          </cell>
        </row>
        <row r="1242">
          <cell r="I1242">
            <v>22264</v>
          </cell>
          <cell r="J1242" t="str">
            <v/>
          </cell>
          <cell r="K1242" t="str">
            <v/>
          </cell>
          <cell r="L1242">
            <v>1110580</v>
          </cell>
          <cell r="M1242">
            <v>111058</v>
          </cell>
          <cell r="N1242">
            <v>1221638</v>
          </cell>
          <cell r="O1242" t="str">
            <v>20230609</v>
          </cell>
          <cell r="Q1242">
            <v>1221638</v>
          </cell>
        </row>
        <row r="1243">
          <cell r="I1243">
            <v>2625</v>
          </cell>
          <cell r="J1243" t="str">
            <v>Distribution Cost -Manual</v>
          </cell>
          <cell r="K1243" t="str">
            <v>PHI VAN CHUYEN THANG 04.2023 - HANG LANH</v>
          </cell>
          <cell r="L1243">
            <v>-187500</v>
          </cell>
          <cell r="M1243">
            <v>-18750</v>
          </cell>
          <cell r="N1243">
            <v>-206250</v>
          </cell>
          <cell r="O1243" t="str">
            <v>20230609</v>
          </cell>
          <cell r="Q1243">
            <v>-1919181</v>
          </cell>
        </row>
        <row r="1244">
          <cell r="I1244">
            <v>3891</v>
          </cell>
          <cell r="J1244" t="str">
            <v>Sale services fee - Auto</v>
          </cell>
          <cell r="K1244" t="str">
            <v>202305 Auto Deduct</v>
          </cell>
          <cell r="L1244">
            <v>-237585</v>
          </cell>
          <cell r="M1244">
            <v>-23759</v>
          </cell>
          <cell r="N1244">
            <v>-261344</v>
          </cell>
          <cell r="O1244" t="str">
            <v>20230609</v>
          </cell>
          <cell r="Q1244">
            <v>-339747</v>
          </cell>
        </row>
        <row r="1245">
          <cell r="I1245">
            <v>2625</v>
          </cell>
          <cell r="J1245" t="str">
            <v>Distribution Cost -Manual</v>
          </cell>
          <cell r="K1245" t="str">
            <v>PHI VAN CHUYEN THANG 04.2023 - HANG LANH</v>
          </cell>
          <cell r="L1245">
            <v>-204560</v>
          </cell>
          <cell r="M1245">
            <v>-20456</v>
          </cell>
          <cell r="N1245">
            <v>-225016</v>
          </cell>
          <cell r="O1245" t="str">
            <v>20230609</v>
          </cell>
          <cell r="Q1245">
            <v>-1919181</v>
          </cell>
        </row>
        <row r="1246">
          <cell r="I1246">
            <v>37717</v>
          </cell>
          <cell r="J1246" t="str">
            <v>Basic discount - Auto</v>
          </cell>
          <cell r="K1246" t="str">
            <v>202305 Auto Deduct</v>
          </cell>
          <cell r="L1246">
            <v>-261343</v>
          </cell>
          <cell r="M1246">
            <v>-26134</v>
          </cell>
          <cell r="N1246">
            <v>-287477</v>
          </cell>
          <cell r="O1246" t="str">
            <v>20230609</v>
          </cell>
          <cell r="Q1246">
            <v>-3507202</v>
          </cell>
        </row>
        <row r="1247">
          <cell r="I1247">
            <v>25424</v>
          </cell>
          <cell r="J1247" t="str">
            <v/>
          </cell>
          <cell r="K1247" t="str">
            <v/>
          </cell>
          <cell r="L1247">
            <v>3394065</v>
          </cell>
          <cell r="M1247">
            <v>339407</v>
          </cell>
          <cell r="N1247">
            <v>3733472</v>
          </cell>
          <cell r="O1247" t="str">
            <v>20230630</v>
          </cell>
          <cell r="Q1247">
            <v>3733472</v>
          </cell>
        </row>
        <row r="1248">
          <cell r="I1248">
            <v>23665</v>
          </cell>
          <cell r="J1248" t="str">
            <v/>
          </cell>
          <cell r="K1248" t="str">
            <v/>
          </cell>
          <cell r="L1248">
            <v>1905060</v>
          </cell>
          <cell r="M1248">
            <v>190506</v>
          </cell>
          <cell r="N1248">
            <v>2095566</v>
          </cell>
          <cell r="O1248" t="str">
            <v>20230609</v>
          </cell>
          <cell r="Q1248">
            <v>2095566</v>
          </cell>
        </row>
        <row r="1249">
          <cell r="I1249">
            <v>22441</v>
          </cell>
          <cell r="J1249" t="str">
            <v/>
          </cell>
          <cell r="K1249" t="str">
            <v/>
          </cell>
          <cell r="L1249">
            <v>2500845</v>
          </cell>
          <cell r="M1249">
            <v>250085</v>
          </cell>
          <cell r="N1249">
            <v>2750930</v>
          </cell>
          <cell r="O1249" t="str">
            <v>20230609</v>
          </cell>
          <cell r="Q1249">
            <v>2750930</v>
          </cell>
        </row>
        <row r="1250">
          <cell r="I1250">
            <v>3891</v>
          </cell>
          <cell r="J1250" t="str">
            <v>Advertising services fee - Auto</v>
          </cell>
          <cell r="K1250" t="str">
            <v>202305 Auto Deduct</v>
          </cell>
          <cell r="L1250">
            <v>-71275</v>
          </cell>
          <cell r="M1250">
            <v>-7128</v>
          </cell>
          <cell r="N1250">
            <v>-78403</v>
          </cell>
          <cell r="O1250" t="str">
            <v>20230609</v>
          </cell>
          <cell r="Q1250">
            <v>-339747</v>
          </cell>
        </row>
        <row r="1251">
          <cell r="I1251">
            <v>22253</v>
          </cell>
          <cell r="J1251" t="str">
            <v/>
          </cell>
          <cell r="K1251" t="str">
            <v/>
          </cell>
          <cell r="L1251">
            <v>5636000</v>
          </cell>
          <cell r="M1251">
            <v>563600</v>
          </cell>
          <cell r="N1251">
            <v>6199600</v>
          </cell>
          <cell r="O1251" t="str">
            <v>20230609</v>
          </cell>
          <cell r="Q1251">
            <v>6199600</v>
          </cell>
        </row>
        <row r="1252">
          <cell r="I1252">
            <v>25319</v>
          </cell>
          <cell r="J1252" t="str">
            <v/>
          </cell>
          <cell r="K1252" t="str">
            <v/>
          </cell>
          <cell r="L1252">
            <v>2737920</v>
          </cell>
          <cell r="M1252">
            <v>273792</v>
          </cell>
          <cell r="N1252">
            <v>3011712</v>
          </cell>
          <cell r="O1252" t="str">
            <v>20230630</v>
          </cell>
          <cell r="Q1252">
            <v>3011712</v>
          </cell>
        </row>
        <row r="1253">
          <cell r="I1253">
            <v>3054</v>
          </cell>
          <cell r="J1253" t="str">
            <v>Advertising services fee - Auto</v>
          </cell>
          <cell r="K1253" t="str">
            <v>202305 Auto Deduct</v>
          </cell>
          <cell r="L1253">
            <v>-183914</v>
          </cell>
          <cell r="M1253">
            <v>-18391</v>
          </cell>
          <cell r="N1253">
            <v>-202305</v>
          </cell>
          <cell r="O1253" t="str">
            <v>20230609</v>
          </cell>
          <cell r="Q1253">
            <v>-876658</v>
          </cell>
        </row>
        <row r="1254">
          <cell r="I1254">
            <v>3054</v>
          </cell>
          <cell r="J1254" t="str">
            <v>Sale services fee - Auto</v>
          </cell>
          <cell r="K1254" t="str">
            <v>202305 Auto Deduct</v>
          </cell>
          <cell r="L1254">
            <v>-613048</v>
          </cell>
          <cell r="M1254">
            <v>-61305</v>
          </cell>
          <cell r="N1254">
            <v>-674353</v>
          </cell>
          <cell r="O1254" t="str">
            <v>20230609</v>
          </cell>
          <cell r="Q1254">
            <v>-876658</v>
          </cell>
        </row>
        <row r="1255">
          <cell r="I1255">
            <v>37725</v>
          </cell>
          <cell r="J1255" t="str">
            <v>Basic discount - Auto</v>
          </cell>
          <cell r="K1255" t="str">
            <v>202305 Auto Deduct</v>
          </cell>
          <cell r="L1255">
            <v>-674352</v>
          </cell>
          <cell r="M1255">
            <v>-67435</v>
          </cell>
          <cell r="N1255">
            <v>-741787</v>
          </cell>
          <cell r="O1255" t="str">
            <v>20230609</v>
          </cell>
          <cell r="Q1255">
            <v>-3617830</v>
          </cell>
        </row>
        <row r="1256">
          <cell r="I1256">
            <v>3895</v>
          </cell>
          <cell r="J1256" t="str">
            <v>Sale services fee - Auto</v>
          </cell>
          <cell r="K1256" t="str">
            <v>202305 Auto Deduct</v>
          </cell>
          <cell r="L1256">
            <v>-213673</v>
          </cell>
          <cell r="M1256">
            <v>-21367</v>
          </cell>
          <cell r="N1256">
            <v>-235040</v>
          </cell>
          <cell r="O1256" t="str">
            <v>20230609</v>
          </cell>
          <cell r="Q1256">
            <v>-305552</v>
          </cell>
        </row>
        <row r="1257">
          <cell r="I1257">
            <v>2625</v>
          </cell>
          <cell r="J1257" t="str">
            <v>Distribution Cost -Manual</v>
          </cell>
          <cell r="K1257" t="str">
            <v>PHI VAN CHUYEN THANG 04.2023 - HANG LANH</v>
          </cell>
          <cell r="L1257">
            <v>-130410</v>
          </cell>
          <cell r="M1257">
            <v>-13041</v>
          </cell>
          <cell r="N1257">
            <v>-143451</v>
          </cell>
          <cell r="O1257" t="str">
            <v>20230609</v>
          </cell>
          <cell r="Q1257">
            <v>-1919181</v>
          </cell>
        </row>
        <row r="1258">
          <cell r="I1258">
            <v>37713</v>
          </cell>
          <cell r="J1258" t="str">
            <v>Basic discount - Auto</v>
          </cell>
          <cell r="K1258" t="str">
            <v>202305 Auto Deduct</v>
          </cell>
          <cell r="L1258">
            <v>-235041</v>
          </cell>
          <cell r="M1258">
            <v>-23504</v>
          </cell>
          <cell r="N1258">
            <v>-258545</v>
          </cell>
          <cell r="O1258" t="str">
            <v>20230609</v>
          </cell>
          <cell r="Q1258">
            <v>-3105652</v>
          </cell>
        </row>
        <row r="1259">
          <cell r="I1259">
            <v>23667</v>
          </cell>
          <cell r="J1259" t="str">
            <v/>
          </cell>
          <cell r="K1259" t="str">
            <v/>
          </cell>
          <cell r="L1259">
            <v>1646605</v>
          </cell>
          <cell r="M1259">
            <v>164661</v>
          </cell>
          <cell r="N1259">
            <v>1811266</v>
          </cell>
          <cell r="O1259" t="str">
            <v>20230609</v>
          </cell>
          <cell r="Q1259">
            <v>1811266</v>
          </cell>
        </row>
        <row r="1260">
          <cell r="I1260">
            <v>25745</v>
          </cell>
          <cell r="J1260" t="str">
            <v/>
          </cell>
          <cell r="K1260" t="str">
            <v/>
          </cell>
          <cell r="L1260">
            <v>2404746</v>
          </cell>
          <cell r="M1260">
            <v>240475</v>
          </cell>
          <cell r="N1260">
            <v>2645221</v>
          </cell>
          <cell r="O1260" t="str">
            <v>20230630</v>
          </cell>
          <cell r="Q1260">
            <v>2645221</v>
          </cell>
        </row>
        <row r="1261">
          <cell r="I1261">
            <v>22139</v>
          </cell>
          <cell r="J1261" t="str">
            <v/>
          </cell>
          <cell r="K1261" t="str">
            <v/>
          </cell>
          <cell r="L1261">
            <v>1110580</v>
          </cell>
          <cell r="M1261">
            <v>111058</v>
          </cell>
          <cell r="N1261">
            <v>1221638</v>
          </cell>
          <cell r="O1261" t="str">
            <v>20230609</v>
          </cell>
          <cell r="Q1261">
            <v>1221638</v>
          </cell>
        </row>
        <row r="1262">
          <cell r="I1262">
            <v>3592</v>
          </cell>
          <cell r="J1262" t="str">
            <v>230529-01006-1-0082</v>
          </cell>
          <cell r="K1262" t="str">
            <v>Hang tra lai</v>
          </cell>
          <cell r="L1262">
            <v>-111058</v>
          </cell>
          <cell r="M1262">
            <v>-11106</v>
          </cell>
          <cell r="N1262">
            <v>-122164</v>
          </cell>
          <cell r="O1262" t="str">
            <v>20230609</v>
          </cell>
          <cell r="Q1262">
            <v>-122164</v>
          </cell>
        </row>
        <row r="1263">
          <cell r="I1263">
            <v>3895</v>
          </cell>
          <cell r="J1263" t="str">
            <v>Advertising services fee - Auto</v>
          </cell>
          <cell r="K1263" t="str">
            <v>202305 Auto Deduct</v>
          </cell>
          <cell r="L1263">
            <v>-64102</v>
          </cell>
          <cell r="M1263">
            <v>-6410</v>
          </cell>
          <cell r="N1263">
            <v>-70512</v>
          </cell>
          <cell r="O1263" t="str">
            <v>20230609</v>
          </cell>
          <cell r="Q1263">
            <v>-305552</v>
          </cell>
        </row>
        <row r="1264">
          <cell r="I1264">
            <v>3402</v>
          </cell>
          <cell r="J1264" t="str">
            <v>Sale services fee - Auto</v>
          </cell>
          <cell r="K1264" t="str">
            <v>202305 Auto Deduct</v>
          </cell>
          <cell r="L1264">
            <v>-56568</v>
          </cell>
          <cell r="M1264">
            <v>-5657</v>
          </cell>
          <cell r="N1264">
            <v>-62225</v>
          </cell>
          <cell r="O1264" t="str">
            <v>20230609</v>
          </cell>
          <cell r="Q1264">
            <v>-80892</v>
          </cell>
        </row>
        <row r="1265">
          <cell r="I1265">
            <v>37711</v>
          </cell>
          <cell r="J1265" t="str">
            <v>Basic discount - Auto</v>
          </cell>
          <cell r="K1265" t="str">
            <v>202305 Auto Deduct</v>
          </cell>
          <cell r="L1265">
            <v>-62225</v>
          </cell>
          <cell r="M1265">
            <v>-6223</v>
          </cell>
          <cell r="N1265">
            <v>-68448</v>
          </cell>
          <cell r="O1265" t="str">
            <v>20230609</v>
          </cell>
          <cell r="Q1265">
            <v>-704268</v>
          </cell>
        </row>
        <row r="1266">
          <cell r="I1266">
            <v>23710</v>
          </cell>
          <cell r="J1266" t="str">
            <v/>
          </cell>
          <cell r="K1266" t="str">
            <v/>
          </cell>
          <cell r="L1266">
            <v>1488555</v>
          </cell>
          <cell r="M1266">
            <v>148856</v>
          </cell>
          <cell r="N1266">
            <v>1637411</v>
          </cell>
          <cell r="O1266" t="str">
            <v>20230609</v>
          </cell>
          <cell r="Q1266">
            <v>1637411</v>
          </cell>
        </row>
        <row r="1267">
          <cell r="I1267">
            <v>3402</v>
          </cell>
          <cell r="J1267" t="str">
            <v>Advertising services fee - Auto</v>
          </cell>
          <cell r="K1267" t="str">
            <v>202305 Auto Deduct</v>
          </cell>
          <cell r="L1267">
            <v>-16970</v>
          </cell>
          <cell r="M1267">
            <v>-1697</v>
          </cell>
          <cell r="N1267">
            <v>-18667</v>
          </cell>
          <cell r="O1267" t="str">
            <v>20230609</v>
          </cell>
          <cell r="Q1267">
            <v>-80892</v>
          </cell>
        </row>
        <row r="1268">
          <cell r="I1268">
            <v>3295</v>
          </cell>
          <cell r="J1268" t="str">
            <v>Advertising services fee - Auto</v>
          </cell>
          <cell r="K1268" t="str">
            <v>202305 Auto Deduct</v>
          </cell>
          <cell r="L1268">
            <v>-8329</v>
          </cell>
          <cell r="M1268">
            <v>-833</v>
          </cell>
          <cell r="N1268">
            <v>-9162</v>
          </cell>
          <cell r="O1268" t="str">
            <v>20230609</v>
          </cell>
          <cell r="Q1268">
            <v>-39704</v>
          </cell>
        </row>
        <row r="1269">
          <cell r="I1269">
            <v>3295</v>
          </cell>
          <cell r="J1269" t="str">
            <v>Sale services fee - Auto</v>
          </cell>
          <cell r="K1269" t="str">
            <v>202305 Auto Deduct</v>
          </cell>
          <cell r="L1269">
            <v>-27765</v>
          </cell>
          <cell r="M1269">
            <v>-2777</v>
          </cell>
          <cell r="N1269">
            <v>-30542</v>
          </cell>
          <cell r="O1269" t="str">
            <v>20230609</v>
          </cell>
          <cell r="Q1269">
            <v>-39704</v>
          </cell>
        </row>
        <row r="1270">
          <cell r="I1270">
            <v>37709</v>
          </cell>
          <cell r="J1270" t="str">
            <v>Basic discount - Auto</v>
          </cell>
          <cell r="K1270" t="str">
            <v>202305 Auto Deduct</v>
          </cell>
          <cell r="L1270">
            <v>-30541</v>
          </cell>
          <cell r="M1270">
            <v>-3054</v>
          </cell>
          <cell r="N1270">
            <v>-33595</v>
          </cell>
          <cell r="O1270" t="str">
            <v>20230609</v>
          </cell>
          <cell r="Q1270">
            <v>-537521</v>
          </cell>
        </row>
        <row r="1271">
          <cell r="I1271">
            <v>25441</v>
          </cell>
          <cell r="J1271" t="str">
            <v/>
          </cell>
          <cell r="K1271" t="str">
            <v/>
          </cell>
          <cell r="L1271">
            <v>555290</v>
          </cell>
          <cell r="M1271">
            <v>55529</v>
          </cell>
          <cell r="N1271">
            <v>610819</v>
          </cell>
          <cell r="O1271" t="str">
            <v>20230630</v>
          </cell>
          <cell r="Q1271">
            <v>610819</v>
          </cell>
        </row>
        <row r="1272">
          <cell r="I1272">
            <v>5982</v>
          </cell>
          <cell r="J1272" t="str">
            <v>Sale services fee - Auto</v>
          </cell>
          <cell r="K1272" t="str">
            <v>202305 Auto Deduct</v>
          </cell>
          <cell r="L1272">
            <v>-382924</v>
          </cell>
          <cell r="M1272">
            <v>-38292</v>
          </cell>
          <cell r="N1272">
            <v>-421216</v>
          </cell>
          <cell r="O1272" t="str">
            <v>20230609</v>
          </cell>
          <cell r="Q1272">
            <v>-547581</v>
          </cell>
        </row>
        <row r="1273">
          <cell r="I1273">
            <v>37707</v>
          </cell>
          <cell r="J1273" t="str">
            <v>Basic discount - Auto</v>
          </cell>
          <cell r="K1273" t="str">
            <v>202305 Auto Deduct</v>
          </cell>
          <cell r="L1273">
            <v>-421216</v>
          </cell>
          <cell r="M1273">
            <v>-42122</v>
          </cell>
          <cell r="N1273">
            <v>-463338</v>
          </cell>
          <cell r="O1273" t="str">
            <v>20230609</v>
          </cell>
          <cell r="Q1273">
            <v>-4257151</v>
          </cell>
        </row>
        <row r="1274">
          <cell r="I1274">
            <v>25009</v>
          </cell>
          <cell r="J1274" t="str">
            <v/>
          </cell>
          <cell r="K1274" t="str">
            <v/>
          </cell>
          <cell r="L1274">
            <v>3331740</v>
          </cell>
          <cell r="M1274">
            <v>333174</v>
          </cell>
          <cell r="N1274">
            <v>3664914</v>
          </cell>
          <cell r="O1274" t="str">
            <v>20230609</v>
          </cell>
          <cell r="Q1274">
            <v>3664914</v>
          </cell>
        </row>
        <row r="1275">
          <cell r="I1275">
            <v>23668</v>
          </cell>
          <cell r="J1275" t="str">
            <v/>
          </cell>
          <cell r="K1275" t="str">
            <v/>
          </cell>
          <cell r="L1275">
            <v>19763790</v>
          </cell>
          <cell r="M1275">
            <v>1976379</v>
          </cell>
          <cell r="N1275">
            <v>21740169</v>
          </cell>
          <cell r="O1275" t="str">
            <v>20230609</v>
          </cell>
          <cell r="Q1275">
            <v>21740169</v>
          </cell>
        </row>
        <row r="1276">
          <cell r="I1276">
            <v>23165</v>
          </cell>
          <cell r="J1276" t="str">
            <v/>
          </cell>
          <cell r="K1276" t="str">
            <v/>
          </cell>
          <cell r="L1276">
            <v>1905060</v>
          </cell>
          <cell r="M1276">
            <v>190506</v>
          </cell>
          <cell r="N1276">
            <v>2095566</v>
          </cell>
          <cell r="O1276" t="str">
            <v>20230609</v>
          </cell>
          <cell r="Q1276">
            <v>2095566</v>
          </cell>
        </row>
        <row r="1277">
          <cell r="I1277">
            <v>23177</v>
          </cell>
          <cell r="J1277" t="str">
            <v/>
          </cell>
          <cell r="K1277" t="str">
            <v/>
          </cell>
          <cell r="L1277">
            <v>1665870</v>
          </cell>
          <cell r="M1277">
            <v>166587</v>
          </cell>
          <cell r="N1277">
            <v>1832457</v>
          </cell>
          <cell r="O1277" t="str">
            <v>20230609</v>
          </cell>
          <cell r="Q1277">
            <v>1832457</v>
          </cell>
        </row>
        <row r="1278">
          <cell r="I1278">
            <v>5982</v>
          </cell>
          <cell r="J1278" t="str">
            <v>Advertising services fee - Auto</v>
          </cell>
          <cell r="K1278" t="str">
            <v>202305 Auto Deduct</v>
          </cell>
          <cell r="L1278">
            <v>-114877</v>
          </cell>
          <cell r="M1278">
            <v>-11488</v>
          </cell>
          <cell r="N1278">
            <v>-126365</v>
          </cell>
          <cell r="O1278" t="str">
            <v>20230609</v>
          </cell>
          <cell r="Q1278">
            <v>-547581</v>
          </cell>
        </row>
      </sheetData>
      <sheetData sheetId="2" refreshError="1">
        <row r="1">
          <cell r="I1" t="str">
            <v>Invoice No</v>
          </cell>
        </row>
        <row r="555">
          <cell r="I555">
            <v>29935</v>
          </cell>
          <cell r="J555" t="str">
            <v/>
          </cell>
          <cell r="K555" t="str">
            <v/>
          </cell>
          <cell r="L555" t="str">
            <v>8,212,940</v>
          </cell>
          <cell r="M555" t="str">
            <v>821,294</v>
          </cell>
          <cell r="N555">
            <v>9034234</v>
          </cell>
          <cell r="O555" t="str">
            <v>20230710</v>
          </cell>
          <cell r="Q555">
            <v>9034234</v>
          </cell>
        </row>
        <row r="556">
          <cell r="I556">
            <v>4753</v>
          </cell>
          <cell r="J556" t="str">
            <v>Sale services fee - Auto</v>
          </cell>
          <cell r="K556" t="str">
            <v>202306 Auto Deduct</v>
          </cell>
          <cell r="L556" t="str">
            <v>-827,365</v>
          </cell>
          <cell r="M556" t="str">
            <v>-82,737</v>
          </cell>
          <cell r="N556">
            <v>-910102</v>
          </cell>
          <cell r="O556" t="str">
            <v>20230710</v>
          </cell>
          <cell r="Q556">
            <v>-1183132</v>
          </cell>
        </row>
        <row r="557">
          <cell r="I557">
            <v>4753</v>
          </cell>
          <cell r="J557" t="str">
            <v>Sampling services fee - Auto</v>
          </cell>
          <cell r="K557" t="str">
            <v>202306 Auto Deduct</v>
          </cell>
          <cell r="L557" t="str">
            <v>-248,209</v>
          </cell>
          <cell r="M557" t="str">
            <v>-24,821</v>
          </cell>
          <cell r="N557">
            <v>-273030</v>
          </cell>
          <cell r="O557" t="str">
            <v>20230710</v>
          </cell>
          <cell r="Q557">
            <v>-1183132</v>
          </cell>
        </row>
        <row r="558">
          <cell r="I558">
            <v>3213</v>
          </cell>
          <cell r="J558" t="str">
            <v>Distribution Cost -Manual</v>
          </cell>
          <cell r="K558" t="str">
            <v>PHI VAN CHUYEN THANG 05.2023 - HANG LANH</v>
          </cell>
          <cell r="L558" t="str">
            <v>-200,770</v>
          </cell>
          <cell r="M558" t="str">
            <v>-20,077</v>
          </cell>
          <cell r="N558">
            <v>-220847</v>
          </cell>
          <cell r="O558" t="str">
            <v>20230710</v>
          </cell>
          <cell r="Q558">
            <v>-610181</v>
          </cell>
        </row>
        <row r="559">
          <cell r="I559">
            <v>5093</v>
          </cell>
          <cell r="J559" t="str">
            <v>230705-01016-1-0057</v>
          </cell>
          <cell r="K559" t="str">
            <v>hang tra lai</v>
          </cell>
          <cell r="L559" t="str">
            <v>-753,812</v>
          </cell>
          <cell r="M559" t="str">
            <v>-60,305</v>
          </cell>
          <cell r="N559">
            <v>-814117</v>
          </cell>
          <cell r="O559" t="str">
            <v>20230731</v>
          </cell>
          <cell r="Q559">
            <v>-814117</v>
          </cell>
        </row>
        <row r="560">
          <cell r="I560">
            <v>42432</v>
          </cell>
          <cell r="J560" t="str">
            <v>Basic discount - Manual(10%)</v>
          </cell>
          <cell r="K560" t="str">
            <v>TRUY THU CHIET KHAU CO BAN T01-05.2023 - D.SO: 102,713,943 x 0.5%</v>
          </cell>
          <cell r="L560" t="str">
            <v>-513,570</v>
          </cell>
          <cell r="M560" t="str">
            <v>-51,357</v>
          </cell>
          <cell r="N560">
            <v>-564927</v>
          </cell>
          <cell r="O560" t="str">
            <v>20230710</v>
          </cell>
          <cell r="Q560">
            <v>-1657049</v>
          </cell>
        </row>
        <row r="561">
          <cell r="I561">
            <v>33152</v>
          </cell>
          <cell r="J561" t="str">
            <v/>
          </cell>
          <cell r="K561" t="str">
            <v/>
          </cell>
          <cell r="L561" t="str">
            <v>10,189,360</v>
          </cell>
          <cell r="M561" t="str">
            <v>1,018,936</v>
          </cell>
          <cell r="N561">
            <v>11208296</v>
          </cell>
          <cell r="O561" t="str">
            <v>20230731</v>
          </cell>
          <cell r="Q561">
            <v>11208296</v>
          </cell>
        </row>
        <row r="562">
          <cell r="I562">
            <v>42432</v>
          </cell>
          <cell r="J562" t="str">
            <v>Basic discount - Auto</v>
          </cell>
          <cell r="K562" t="str">
            <v>202306 Auto Deduct</v>
          </cell>
          <cell r="L562" t="str">
            <v>-992,838</v>
          </cell>
          <cell r="M562" t="str">
            <v>-99,284</v>
          </cell>
          <cell r="N562">
            <v>-1092122</v>
          </cell>
          <cell r="O562" t="str">
            <v>20230710</v>
          </cell>
          <cell r="Q562">
            <v>-1657049</v>
          </cell>
        </row>
        <row r="563">
          <cell r="I563" t="str">
            <v/>
          </cell>
          <cell r="J563" t="str">
            <v/>
          </cell>
          <cell r="K563" t="str">
            <v>SUB SUM</v>
          </cell>
          <cell r="L563" t="str">
            <v>14,865,736</v>
          </cell>
          <cell r="M563" t="str">
            <v>1,501,649</v>
          </cell>
          <cell r="N563">
            <v>16367385</v>
          </cell>
          <cell r="O563" t="str">
            <v/>
          </cell>
          <cell r="Q563">
            <v>2287770326</v>
          </cell>
        </row>
        <row r="564">
          <cell r="I564">
            <v>34599</v>
          </cell>
          <cell r="J564" t="str">
            <v/>
          </cell>
          <cell r="K564" t="str">
            <v/>
          </cell>
          <cell r="L564" t="str">
            <v>595,330</v>
          </cell>
          <cell r="M564" t="str">
            <v>59,533</v>
          </cell>
          <cell r="N564">
            <v>654863</v>
          </cell>
          <cell r="O564" t="str">
            <v>20230731</v>
          </cell>
          <cell r="Q564">
            <v>654863</v>
          </cell>
        </row>
        <row r="565">
          <cell r="I565">
            <v>3002</v>
          </cell>
          <cell r="J565" t="str">
            <v>Sampling services fee - Auto</v>
          </cell>
          <cell r="K565" t="str">
            <v>202306 Auto Deduct</v>
          </cell>
          <cell r="L565" t="str">
            <v>-8,930</v>
          </cell>
          <cell r="M565" t="str">
            <v>-893</v>
          </cell>
          <cell r="N565">
            <v>-9823</v>
          </cell>
          <cell r="O565" t="str">
            <v>20230710</v>
          </cell>
          <cell r="Q565">
            <v>-42567</v>
          </cell>
        </row>
        <row r="566">
          <cell r="I566">
            <v>42408</v>
          </cell>
          <cell r="J566" t="str">
            <v>Basic discount - Manual(10%)</v>
          </cell>
          <cell r="K566" t="str">
            <v>TRUY THU CHIET KHAU CO BAN T01-05.2023 - D.SO: 7,233,261 x 0.5%</v>
          </cell>
          <cell r="L566" t="str">
            <v>-36,166</v>
          </cell>
          <cell r="M566" t="str">
            <v>-3,617</v>
          </cell>
          <cell r="N566">
            <v>-39783</v>
          </cell>
          <cell r="O566" t="str">
            <v>20230710</v>
          </cell>
          <cell r="Q566">
            <v>-79075</v>
          </cell>
        </row>
        <row r="567">
          <cell r="I567">
            <v>42408</v>
          </cell>
          <cell r="J567" t="str">
            <v>Basic discount - Auto</v>
          </cell>
          <cell r="K567" t="str">
            <v>202306 Auto Deduct</v>
          </cell>
          <cell r="L567" t="str">
            <v>-35,720</v>
          </cell>
          <cell r="M567" t="str">
            <v>-3,572</v>
          </cell>
          <cell r="N567">
            <v>-39292</v>
          </cell>
          <cell r="O567" t="str">
            <v>20230710</v>
          </cell>
          <cell r="Q567">
            <v>-79075</v>
          </cell>
        </row>
        <row r="568">
          <cell r="I568">
            <v>29899</v>
          </cell>
          <cell r="J568" t="str">
            <v/>
          </cell>
          <cell r="K568" t="str">
            <v/>
          </cell>
          <cell r="L568" t="str">
            <v>1,190,660</v>
          </cell>
          <cell r="M568" t="str">
            <v>119,066</v>
          </cell>
          <cell r="N568">
            <v>1309726</v>
          </cell>
          <cell r="O568" t="str">
            <v>20230710</v>
          </cell>
          <cell r="Q568">
            <v>1309726</v>
          </cell>
        </row>
        <row r="569">
          <cell r="I569">
            <v>3002</v>
          </cell>
          <cell r="J569" t="str">
            <v>Sale services fee - Auto</v>
          </cell>
          <cell r="K569" t="str">
            <v>202306 Auto Deduct</v>
          </cell>
          <cell r="L569" t="str">
            <v>-29,767</v>
          </cell>
          <cell r="M569" t="str">
            <v>-2,977</v>
          </cell>
          <cell r="N569">
            <v>-32744</v>
          </cell>
          <cell r="O569" t="str">
            <v>20230710</v>
          </cell>
          <cell r="Q569">
            <v>-42567</v>
          </cell>
        </row>
        <row r="570">
          <cell r="I570" t="str">
            <v/>
          </cell>
          <cell r="J570" t="str">
            <v/>
          </cell>
          <cell r="K570" t="str">
            <v>SUB SUM</v>
          </cell>
          <cell r="L570" t="str">
            <v>1,675,407</v>
          </cell>
          <cell r="M570" t="str">
            <v>167,540</v>
          </cell>
          <cell r="N570">
            <v>1842947</v>
          </cell>
          <cell r="O570" t="str">
            <v/>
          </cell>
          <cell r="Q570">
            <v>2287770326</v>
          </cell>
        </row>
        <row r="571">
          <cell r="I571">
            <v>42420</v>
          </cell>
          <cell r="J571" t="str">
            <v>Basic discount - Auto</v>
          </cell>
          <cell r="K571" t="str">
            <v>202306 Auto Deduct</v>
          </cell>
          <cell r="L571" t="str">
            <v>-135,763</v>
          </cell>
          <cell r="M571" t="str">
            <v>-13,576</v>
          </cell>
          <cell r="N571">
            <v>-149339</v>
          </cell>
          <cell r="O571" t="str">
            <v>20230710</v>
          </cell>
          <cell r="Q571">
            <v>-473204</v>
          </cell>
        </row>
        <row r="572">
          <cell r="I572" t="str">
            <v/>
          </cell>
          <cell r="J572" t="str">
            <v/>
          </cell>
          <cell r="K572" t="str">
            <v>NET OFF REGULAR 10.07.2023</v>
          </cell>
          <cell r="L572" t="str">
            <v>634,989</v>
          </cell>
          <cell r="M572" t="str">
            <v>0</v>
          </cell>
          <cell r="N572">
            <v>634989</v>
          </cell>
          <cell r="O572" t="str">
            <v>20230710</v>
          </cell>
          <cell r="Q572">
            <v>2287770326</v>
          </cell>
        </row>
        <row r="573">
          <cell r="I573">
            <v>33354</v>
          </cell>
          <cell r="J573" t="str">
            <v/>
          </cell>
          <cell r="K573" t="str">
            <v/>
          </cell>
          <cell r="L573" t="str">
            <v>2,262,710</v>
          </cell>
          <cell r="M573" t="str">
            <v>226,271</v>
          </cell>
          <cell r="N573">
            <v>2488981</v>
          </cell>
          <cell r="O573" t="str">
            <v>20230731</v>
          </cell>
          <cell r="Q573">
            <v>2488981</v>
          </cell>
        </row>
        <row r="574">
          <cell r="I574">
            <v>4321</v>
          </cell>
          <cell r="J574" t="str">
            <v>Sale services fee - Auto</v>
          </cell>
          <cell r="K574" t="str">
            <v>202306 Auto Deduct</v>
          </cell>
          <cell r="L574" t="str">
            <v>-113,136</v>
          </cell>
          <cell r="M574" t="str">
            <v>-11,314</v>
          </cell>
          <cell r="N574">
            <v>-124450</v>
          </cell>
          <cell r="O574" t="str">
            <v>20230710</v>
          </cell>
          <cell r="Q574">
            <v>-161785</v>
          </cell>
        </row>
        <row r="575">
          <cell r="I575">
            <v>4321</v>
          </cell>
          <cell r="J575" t="str">
            <v>Sampling services fee - Auto</v>
          </cell>
          <cell r="K575" t="str">
            <v>202306 Auto Deduct</v>
          </cell>
          <cell r="L575" t="str">
            <v>-33,941</v>
          </cell>
          <cell r="M575" t="str">
            <v>-3,394</v>
          </cell>
          <cell r="N575">
            <v>-37335</v>
          </cell>
          <cell r="O575" t="str">
            <v>20230710</v>
          </cell>
          <cell r="Q575">
            <v>-161785</v>
          </cell>
        </row>
        <row r="576">
          <cell r="I576">
            <v>42420</v>
          </cell>
          <cell r="J576" t="str">
            <v>Basic discount - Manual(10%)</v>
          </cell>
          <cell r="K576" t="str">
            <v>TRUY THU CHIET KHAU CO BAN T01-05.2023 - D.SO: 58,884,535 x 0.5%</v>
          </cell>
          <cell r="L576" t="str">
            <v>-294,423</v>
          </cell>
          <cell r="M576" t="str">
            <v>-29,442</v>
          </cell>
          <cell r="N576">
            <v>-323865</v>
          </cell>
          <cell r="O576" t="str">
            <v>20230710</v>
          </cell>
          <cell r="Q576">
            <v>-473204</v>
          </cell>
        </row>
        <row r="577">
          <cell r="I577" t="str">
            <v/>
          </cell>
          <cell r="J577" t="str">
            <v/>
          </cell>
          <cell r="K577" t="str">
            <v>SUB SUM</v>
          </cell>
          <cell r="L577" t="str">
            <v>2,320,436</v>
          </cell>
          <cell r="M577" t="str">
            <v>168,545</v>
          </cell>
          <cell r="N577">
            <v>2488981</v>
          </cell>
          <cell r="O577" t="str">
            <v/>
          </cell>
          <cell r="Q577">
            <v>2287770326</v>
          </cell>
        </row>
        <row r="578">
          <cell r="I578">
            <v>30094</v>
          </cell>
          <cell r="J578" t="str">
            <v/>
          </cell>
          <cell r="K578" t="str">
            <v/>
          </cell>
          <cell r="L578" t="str">
            <v>4,483,870</v>
          </cell>
          <cell r="M578" t="str">
            <v>448,387</v>
          </cell>
          <cell r="N578">
            <v>4932257</v>
          </cell>
          <cell r="O578" t="str">
            <v>20230710</v>
          </cell>
          <cell r="Q578">
            <v>4932257</v>
          </cell>
        </row>
        <row r="579">
          <cell r="I579">
            <v>29740</v>
          </cell>
          <cell r="J579" t="str">
            <v/>
          </cell>
          <cell r="K579" t="str">
            <v/>
          </cell>
          <cell r="L579" t="str">
            <v>2,182,630</v>
          </cell>
          <cell r="M579" t="str">
            <v>218,263</v>
          </cell>
          <cell r="N579">
            <v>2400893</v>
          </cell>
          <cell r="O579" t="str">
            <v>20230710</v>
          </cell>
          <cell r="Q579">
            <v>2400893</v>
          </cell>
        </row>
        <row r="580">
          <cell r="I580">
            <v>5829</v>
          </cell>
          <cell r="J580" t="str">
            <v>Sale services fee - Auto</v>
          </cell>
          <cell r="K580" t="str">
            <v>202306 Auto Deduct</v>
          </cell>
          <cell r="L580" t="str">
            <v>-913,063</v>
          </cell>
          <cell r="M580" t="str">
            <v>-91,306</v>
          </cell>
          <cell r="N580">
            <v>-1004369</v>
          </cell>
          <cell r="O580" t="str">
            <v>20230710</v>
          </cell>
          <cell r="Q580">
            <v>-1305680</v>
          </cell>
        </row>
        <row r="581">
          <cell r="I581">
            <v>34590</v>
          </cell>
          <cell r="J581" t="str">
            <v/>
          </cell>
          <cell r="K581" t="str">
            <v/>
          </cell>
          <cell r="L581" t="str">
            <v>3,078,640</v>
          </cell>
          <cell r="M581" t="str">
            <v>307,864</v>
          </cell>
          <cell r="N581">
            <v>3386504</v>
          </cell>
          <cell r="O581" t="str">
            <v>20230731</v>
          </cell>
          <cell r="Q581">
            <v>3386504</v>
          </cell>
        </row>
        <row r="582">
          <cell r="I582">
            <v>5829</v>
          </cell>
          <cell r="J582" t="str">
            <v>Sampling services fee - Auto</v>
          </cell>
          <cell r="K582" t="str">
            <v>202306 Auto Deduct</v>
          </cell>
          <cell r="L582" t="str">
            <v>-273,919</v>
          </cell>
          <cell r="M582" t="str">
            <v>-27,392</v>
          </cell>
          <cell r="N582">
            <v>-301311</v>
          </cell>
          <cell r="O582" t="str">
            <v>20230710</v>
          </cell>
          <cell r="Q582">
            <v>-1305680</v>
          </cell>
        </row>
        <row r="583">
          <cell r="I583">
            <v>33320</v>
          </cell>
          <cell r="J583" t="str">
            <v/>
          </cell>
          <cell r="K583" t="str">
            <v/>
          </cell>
          <cell r="L583" t="str">
            <v>4,269,300</v>
          </cell>
          <cell r="M583" t="str">
            <v>426,930</v>
          </cell>
          <cell r="N583">
            <v>4696230</v>
          </cell>
          <cell r="O583" t="str">
            <v>20230731</v>
          </cell>
          <cell r="Q583">
            <v>4696230</v>
          </cell>
        </row>
        <row r="584">
          <cell r="I584">
            <v>42412</v>
          </cell>
          <cell r="J584" t="str">
            <v>Basic discount - Manual(10%)</v>
          </cell>
          <cell r="K584" t="str">
            <v>TRUY THU CHIET KHAU CO BAN T01-05.2023 - D.SO: 62,495,326 x 0.5%</v>
          </cell>
          <cell r="L584" t="str">
            <v>-312,477</v>
          </cell>
          <cell r="M584" t="str">
            <v>-31,248</v>
          </cell>
          <cell r="N584">
            <v>-343725</v>
          </cell>
          <cell r="O584" t="str">
            <v>20230710</v>
          </cell>
          <cell r="Q584">
            <v>-1548969</v>
          </cell>
        </row>
        <row r="585">
          <cell r="I585">
            <v>32748</v>
          </cell>
          <cell r="J585" t="str">
            <v/>
          </cell>
          <cell r="K585" t="str">
            <v/>
          </cell>
          <cell r="L585" t="str">
            <v>1,110,580</v>
          </cell>
          <cell r="M585" t="str">
            <v>111,058</v>
          </cell>
          <cell r="N585">
            <v>1221638</v>
          </cell>
          <cell r="O585" t="str">
            <v>20230731</v>
          </cell>
          <cell r="Q585">
            <v>1221638</v>
          </cell>
        </row>
        <row r="586">
          <cell r="I586">
            <v>42412</v>
          </cell>
          <cell r="J586" t="str">
            <v>Basic discount - Auto</v>
          </cell>
          <cell r="K586" t="str">
            <v>202306 Auto Deduct</v>
          </cell>
          <cell r="L586" t="str">
            <v>-1,095,676</v>
          </cell>
          <cell r="M586" t="str">
            <v>-109,568</v>
          </cell>
          <cell r="N586">
            <v>-1205244</v>
          </cell>
          <cell r="O586" t="str">
            <v>20230710</v>
          </cell>
          <cell r="Q586">
            <v>-1548969</v>
          </cell>
        </row>
        <row r="587">
          <cell r="I587" t="str">
            <v/>
          </cell>
          <cell r="J587" t="str">
            <v/>
          </cell>
          <cell r="K587" t="str">
            <v>SUB SUM</v>
          </cell>
          <cell r="L587" t="str">
            <v>12,529,885</v>
          </cell>
          <cell r="M587" t="str">
            <v>1,252,988</v>
          </cell>
          <cell r="N587">
            <v>13782873</v>
          </cell>
          <cell r="O587" t="str">
            <v/>
          </cell>
          <cell r="Q587">
            <v>2287770326</v>
          </cell>
        </row>
        <row r="588">
          <cell r="I588">
            <v>42407</v>
          </cell>
          <cell r="J588" t="str">
            <v>Basic discount - Manual(10%)</v>
          </cell>
          <cell r="K588" t="str">
            <v>TRUY THU CHIET KHAU CO BAN T01-05.2023 - D.SO: 33,806,698 x 0.5%</v>
          </cell>
          <cell r="L588" t="str">
            <v>-169,033</v>
          </cell>
          <cell r="M588" t="str">
            <v>-16,903</v>
          </cell>
          <cell r="N588">
            <v>-185936</v>
          </cell>
          <cell r="O588" t="str">
            <v>20230710</v>
          </cell>
          <cell r="Q588">
            <v>-653212</v>
          </cell>
        </row>
        <row r="589">
          <cell r="I589">
            <v>34449</v>
          </cell>
          <cell r="J589" t="str">
            <v/>
          </cell>
          <cell r="K589" t="str">
            <v/>
          </cell>
          <cell r="L589" t="str">
            <v>943,990</v>
          </cell>
          <cell r="M589" t="str">
            <v>94,399</v>
          </cell>
          <cell r="N589">
            <v>1038389</v>
          </cell>
          <cell r="O589" t="str">
            <v>20230731</v>
          </cell>
          <cell r="Q589">
            <v>1038389</v>
          </cell>
        </row>
        <row r="590">
          <cell r="I590">
            <v>42407</v>
          </cell>
          <cell r="J590" t="str">
            <v>Basic discount - Auto</v>
          </cell>
          <cell r="K590" t="str">
            <v>202306 Auto Deduct</v>
          </cell>
          <cell r="L590" t="str">
            <v>-424,796</v>
          </cell>
          <cell r="M590" t="str">
            <v>-42,480</v>
          </cell>
          <cell r="N590">
            <v>-467276</v>
          </cell>
          <cell r="O590" t="str">
            <v>20230710</v>
          </cell>
          <cell r="Q590">
            <v>-653212</v>
          </cell>
        </row>
        <row r="591">
          <cell r="I591">
            <v>33150</v>
          </cell>
          <cell r="J591" t="str">
            <v/>
          </cell>
          <cell r="K591" t="str">
            <v/>
          </cell>
          <cell r="L591" t="str">
            <v>1,887,980</v>
          </cell>
          <cell r="M591" t="str">
            <v>188,798</v>
          </cell>
          <cell r="N591">
            <v>2076778</v>
          </cell>
          <cell r="O591" t="str">
            <v>20230731</v>
          </cell>
          <cell r="Q591">
            <v>2076778</v>
          </cell>
        </row>
        <row r="592">
          <cell r="I592">
            <v>29651</v>
          </cell>
          <cell r="J592" t="str">
            <v/>
          </cell>
          <cell r="K592" t="str">
            <v/>
          </cell>
          <cell r="L592" t="str">
            <v>1,110,580</v>
          </cell>
          <cell r="M592" t="str">
            <v>111,058</v>
          </cell>
          <cell r="N592">
            <v>1221638</v>
          </cell>
          <cell r="O592" t="str">
            <v>20230710</v>
          </cell>
          <cell r="Q592">
            <v>1221638</v>
          </cell>
        </row>
        <row r="593">
          <cell r="I593" t="str">
            <v/>
          </cell>
          <cell r="J593" t="str">
            <v/>
          </cell>
          <cell r="K593" t="str">
            <v>NET OFF REGULAR 10.07.2023</v>
          </cell>
          <cell r="L593" t="str">
            <v>79,524</v>
          </cell>
          <cell r="M593" t="str">
            <v>0</v>
          </cell>
          <cell r="N593">
            <v>79524</v>
          </cell>
          <cell r="O593" t="str">
            <v>20230710</v>
          </cell>
          <cell r="Q593">
            <v>2287770326</v>
          </cell>
        </row>
        <row r="594">
          <cell r="I594">
            <v>4397</v>
          </cell>
          <cell r="J594" t="str">
            <v>Sale services fee - Auto</v>
          </cell>
          <cell r="K594" t="str">
            <v>202306 Auto Deduct</v>
          </cell>
          <cell r="L594" t="str">
            <v>-353,996</v>
          </cell>
          <cell r="M594" t="str">
            <v>-35,400</v>
          </cell>
          <cell r="N594">
            <v>-389396</v>
          </cell>
          <cell r="O594" t="str">
            <v>20230710</v>
          </cell>
          <cell r="Q594">
            <v>-506215</v>
          </cell>
        </row>
        <row r="595">
          <cell r="I595">
            <v>4397</v>
          </cell>
          <cell r="J595" t="str">
            <v>Sampling services fee - Auto</v>
          </cell>
          <cell r="K595" t="str">
            <v>202306 Auto Deduct</v>
          </cell>
          <cell r="L595" t="str">
            <v>-106,199</v>
          </cell>
          <cell r="M595" t="str">
            <v>-10,620</v>
          </cell>
          <cell r="N595">
            <v>-116819</v>
          </cell>
          <cell r="O595" t="str">
            <v>20230710</v>
          </cell>
          <cell r="Q595">
            <v>-506215</v>
          </cell>
        </row>
        <row r="596">
          <cell r="I596">
            <v>3213</v>
          </cell>
          <cell r="J596" t="str">
            <v>Distribution Cost -Manual</v>
          </cell>
          <cell r="K596" t="str">
            <v>PHI VAN CHUYEN THANG 05.2023 - HANG LANH</v>
          </cell>
          <cell r="L596" t="str">
            <v>-128,850</v>
          </cell>
          <cell r="M596" t="str">
            <v>-12,885</v>
          </cell>
          <cell r="N596">
            <v>-141735</v>
          </cell>
          <cell r="O596" t="str">
            <v>20230710</v>
          </cell>
          <cell r="Q596">
            <v>-610181</v>
          </cell>
        </row>
        <row r="597">
          <cell r="I597">
            <v>4811</v>
          </cell>
          <cell r="J597" t="str">
            <v>230718-01011-1-0066</v>
          </cell>
          <cell r="K597" t="str">
            <v>hang tra lai</v>
          </cell>
          <cell r="L597" t="str">
            <v>-2,495,582</v>
          </cell>
          <cell r="M597" t="str">
            <v>-199,647</v>
          </cell>
          <cell r="N597">
            <v>-2695229</v>
          </cell>
          <cell r="O597" t="str">
            <v>20230731</v>
          </cell>
          <cell r="Q597">
            <v>-2695229</v>
          </cell>
        </row>
        <row r="598">
          <cell r="I598" t="str">
            <v/>
          </cell>
          <cell r="J598" t="str">
            <v/>
          </cell>
          <cell r="K598" t="str">
            <v>SUB SUM</v>
          </cell>
          <cell r="L598" t="str">
            <v>343,618</v>
          </cell>
          <cell r="M598" t="str">
            <v>76,320</v>
          </cell>
          <cell r="N598">
            <v>419938</v>
          </cell>
          <cell r="O598" t="str">
            <v/>
          </cell>
          <cell r="Q598">
            <v>2287770326</v>
          </cell>
        </row>
        <row r="599">
          <cell r="I599">
            <v>4698</v>
          </cell>
          <cell r="J599" t="str">
            <v>Sale services fee - Auto</v>
          </cell>
          <cell r="K599" t="str">
            <v>202306 Auto Deduct</v>
          </cell>
          <cell r="L599" t="str">
            <v>-369,173</v>
          </cell>
          <cell r="M599" t="str">
            <v>-36,917</v>
          </cell>
          <cell r="N599">
            <v>-406090</v>
          </cell>
          <cell r="O599" t="str">
            <v>20230710</v>
          </cell>
          <cell r="Q599">
            <v>-527917</v>
          </cell>
        </row>
        <row r="600">
          <cell r="I600">
            <v>33353</v>
          </cell>
          <cell r="J600" t="str">
            <v/>
          </cell>
          <cell r="K600" t="str">
            <v/>
          </cell>
          <cell r="L600" t="str">
            <v>2,262,710</v>
          </cell>
          <cell r="M600" t="str">
            <v>226,271</v>
          </cell>
          <cell r="N600">
            <v>2488981</v>
          </cell>
          <cell r="O600" t="str">
            <v>20230731</v>
          </cell>
          <cell r="Q600">
            <v>2488981</v>
          </cell>
        </row>
        <row r="601">
          <cell r="I601">
            <v>4698</v>
          </cell>
          <cell r="J601" t="str">
            <v>Sampling services fee - Auto</v>
          </cell>
          <cell r="K601" t="str">
            <v>202306 Auto Deduct</v>
          </cell>
          <cell r="L601" t="str">
            <v>-110,752</v>
          </cell>
          <cell r="M601" t="str">
            <v>-11,075</v>
          </cell>
          <cell r="N601">
            <v>-121827</v>
          </cell>
          <cell r="O601" t="str">
            <v>20230710</v>
          </cell>
          <cell r="Q601">
            <v>-527917</v>
          </cell>
        </row>
        <row r="602">
          <cell r="I602">
            <v>32708</v>
          </cell>
          <cell r="J602" t="str">
            <v/>
          </cell>
          <cell r="K602" t="str">
            <v/>
          </cell>
          <cell r="L602" t="str">
            <v>1,726,685</v>
          </cell>
          <cell r="M602" t="str">
            <v>172,669</v>
          </cell>
          <cell r="N602">
            <v>1899354</v>
          </cell>
          <cell r="O602" t="str">
            <v>20230731</v>
          </cell>
          <cell r="Q602">
            <v>1899354</v>
          </cell>
        </row>
        <row r="603">
          <cell r="I603">
            <v>3213</v>
          </cell>
          <cell r="J603" t="str">
            <v>Distribution Cost -Manual</v>
          </cell>
          <cell r="K603" t="str">
            <v>PHI VAN CHUYEN THANG 05.2023 - HANG LANH</v>
          </cell>
          <cell r="L603" t="str">
            <v>-90,670</v>
          </cell>
          <cell r="M603" t="str">
            <v>-9,067</v>
          </cell>
          <cell r="N603">
            <v>-99737</v>
          </cell>
          <cell r="O603" t="str">
            <v>20230710</v>
          </cell>
          <cell r="Q603">
            <v>-610181</v>
          </cell>
        </row>
        <row r="604">
          <cell r="I604">
            <v>42437</v>
          </cell>
          <cell r="J604" t="str">
            <v>Basic discount - Manual(10%)</v>
          </cell>
          <cell r="K604" t="str">
            <v>TRUY THU CHIET KHAU CO BAN T01-05.2023 - D.SO: 57,970,275 x 0.5%</v>
          </cell>
          <cell r="L604" t="str">
            <v>-289,851</v>
          </cell>
          <cell r="M604" t="str">
            <v>-28,985</v>
          </cell>
          <cell r="N604">
            <v>-318836</v>
          </cell>
          <cell r="O604" t="str">
            <v>20230710</v>
          </cell>
          <cell r="Q604">
            <v>-806145</v>
          </cell>
        </row>
        <row r="605">
          <cell r="I605">
            <v>42437</v>
          </cell>
          <cell r="J605" t="str">
            <v>Basic discount - Auto</v>
          </cell>
          <cell r="K605" t="str">
            <v>202306 Auto Deduct</v>
          </cell>
          <cell r="L605" t="str">
            <v>-443,008</v>
          </cell>
          <cell r="M605" t="str">
            <v>-44,301</v>
          </cell>
          <cell r="N605">
            <v>-487309</v>
          </cell>
          <cell r="O605" t="str">
            <v>20230710</v>
          </cell>
          <cell r="Q605">
            <v>-806145</v>
          </cell>
        </row>
        <row r="606">
          <cell r="I606">
            <v>29653</v>
          </cell>
          <cell r="J606" t="str">
            <v/>
          </cell>
          <cell r="K606" t="str">
            <v/>
          </cell>
          <cell r="L606" t="str">
            <v>1,357,626</v>
          </cell>
          <cell r="M606" t="str">
            <v>135,763</v>
          </cell>
          <cell r="N606">
            <v>1493389</v>
          </cell>
          <cell r="O606" t="str">
            <v>20230710</v>
          </cell>
          <cell r="Q606">
            <v>1493389</v>
          </cell>
        </row>
        <row r="607">
          <cell r="I607" t="str">
            <v/>
          </cell>
          <cell r="J607" t="str">
            <v/>
          </cell>
          <cell r="K607" t="str">
            <v>SUB SUM</v>
          </cell>
          <cell r="L607" t="str">
            <v>4,043,567</v>
          </cell>
          <cell r="M607" t="str">
            <v>404,358</v>
          </cell>
          <cell r="N607">
            <v>4447925</v>
          </cell>
          <cell r="O607" t="str">
            <v/>
          </cell>
          <cell r="Q607">
            <v>2287770326</v>
          </cell>
        </row>
        <row r="608">
          <cell r="I608" t="str">
            <v/>
          </cell>
          <cell r="J608" t="str">
            <v/>
          </cell>
          <cell r="K608" t="str">
            <v>NET OFF REGULAR 10.07.2023</v>
          </cell>
          <cell r="L608" t="str">
            <v>-1,089,015</v>
          </cell>
          <cell r="M608" t="str">
            <v>0</v>
          </cell>
          <cell r="N608">
            <v>-1089015</v>
          </cell>
          <cell r="O608" t="str">
            <v>20230710</v>
          </cell>
          <cell r="Q608">
            <v>2287770326</v>
          </cell>
        </row>
        <row r="609">
          <cell r="I609">
            <v>28343</v>
          </cell>
          <cell r="J609" t="str">
            <v/>
          </cell>
          <cell r="K609" t="str">
            <v/>
          </cell>
          <cell r="L609" t="str">
            <v>1,665,870</v>
          </cell>
          <cell r="M609" t="str">
            <v>166,587</v>
          </cell>
          <cell r="N609">
            <v>1832457</v>
          </cell>
          <cell r="O609" t="str">
            <v>20230710</v>
          </cell>
          <cell r="Q609">
            <v>1832457</v>
          </cell>
        </row>
        <row r="610">
          <cell r="I610">
            <v>3888</v>
          </cell>
          <cell r="J610" t="str">
            <v>Sale services fee - Auto</v>
          </cell>
          <cell r="K610" t="str">
            <v>202306 Auto Deduct</v>
          </cell>
          <cell r="L610" t="str">
            <v>-516,344</v>
          </cell>
          <cell r="M610" t="str">
            <v>-51,634</v>
          </cell>
          <cell r="N610">
            <v>-567978</v>
          </cell>
          <cell r="O610" t="str">
            <v>20230710</v>
          </cell>
          <cell r="Q610">
            <v>-738371</v>
          </cell>
        </row>
        <row r="611">
          <cell r="I611">
            <v>3888</v>
          </cell>
          <cell r="J611" t="str">
            <v>Sampling services fee - Auto</v>
          </cell>
          <cell r="K611" t="str">
            <v>202306 Auto Deduct</v>
          </cell>
          <cell r="L611" t="str">
            <v>-154,903</v>
          </cell>
          <cell r="M611" t="str">
            <v>-15,490</v>
          </cell>
          <cell r="N611">
            <v>-170393</v>
          </cell>
          <cell r="O611" t="str">
            <v>20230710</v>
          </cell>
          <cell r="Q611">
            <v>-738371</v>
          </cell>
        </row>
        <row r="612">
          <cell r="I612">
            <v>42414</v>
          </cell>
          <cell r="J612" t="str">
            <v>Basic discount - Manual(10%)</v>
          </cell>
          <cell r="K612" t="str">
            <v>TRUY THU CHIET KHAU CO BAN T01-05.2023 - D.SO: 59,798,826 x 0.5%</v>
          </cell>
          <cell r="L612" t="str">
            <v>-298,994</v>
          </cell>
          <cell r="M612" t="str">
            <v>-29,899</v>
          </cell>
          <cell r="N612">
            <v>-328893</v>
          </cell>
          <cell r="O612" t="str">
            <v>20230710</v>
          </cell>
          <cell r="Q612">
            <v>-1010466</v>
          </cell>
        </row>
        <row r="613">
          <cell r="I613">
            <v>42414</v>
          </cell>
          <cell r="J613" t="str">
            <v>Basic discount - Auto</v>
          </cell>
          <cell r="K613" t="str">
            <v>202306 Auto Deduct</v>
          </cell>
          <cell r="L613" t="str">
            <v>-619,612</v>
          </cell>
          <cell r="M613" t="str">
            <v>-61,961</v>
          </cell>
          <cell r="N613">
            <v>-681573</v>
          </cell>
          <cell r="O613" t="str">
            <v>20230710</v>
          </cell>
          <cell r="Q613">
            <v>-1010466</v>
          </cell>
        </row>
        <row r="614">
          <cell r="I614">
            <v>31529</v>
          </cell>
          <cell r="J614" t="str">
            <v/>
          </cell>
          <cell r="K614" t="str">
            <v/>
          </cell>
          <cell r="L614" t="str">
            <v>4,047,190</v>
          </cell>
          <cell r="M614" t="str">
            <v>404,719</v>
          </cell>
          <cell r="N614">
            <v>4451909</v>
          </cell>
          <cell r="O614" t="str">
            <v>20230710</v>
          </cell>
          <cell r="Q614">
            <v>4451909</v>
          </cell>
        </row>
        <row r="615">
          <cell r="I615">
            <v>29898</v>
          </cell>
          <cell r="J615" t="str">
            <v/>
          </cell>
          <cell r="K615" t="str">
            <v/>
          </cell>
          <cell r="L615" t="str">
            <v>3,809,970</v>
          </cell>
          <cell r="M615" t="str">
            <v>380,997</v>
          </cell>
          <cell r="N615">
            <v>4190967</v>
          </cell>
          <cell r="O615" t="str">
            <v>20230710</v>
          </cell>
          <cell r="Q615">
            <v>4190967</v>
          </cell>
        </row>
        <row r="616">
          <cell r="I616">
            <v>33129</v>
          </cell>
          <cell r="J616" t="str">
            <v/>
          </cell>
          <cell r="K616" t="str">
            <v/>
          </cell>
          <cell r="L616" t="str">
            <v>4,976,070</v>
          </cell>
          <cell r="M616" t="str">
            <v>497,607</v>
          </cell>
          <cell r="N616">
            <v>5473677</v>
          </cell>
          <cell r="O616" t="str">
            <v>20230731</v>
          </cell>
          <cell r="Q616">
            <v>5473677</v>
          </cell>
        </row>
        <row r="617">
          <cell r="I617" t="str">
            <v/>
          </cell>
          <cell r="J617" t="str">
            <v/>
          </cell>
          <cell r="K617" t="str">
            <v>SUB SUM</v>
          </cell>
          <cell r="L617" t="str">
            <v>11,820,232</v>
          </cell>
          <cell r="M617" t="str">
            <v>1,290,926</v>
          </cell>
          <cell r="N617">
            <v>13111158</v>
          </cell>
          <cell r="O617" t="str">
            <v/>
          </cell>
          <cell r="Q617">
            <v>2287770326</v>
          </cell>
        </row>
        <row r="618">
          <cell r="I618">
            <v>31584</v>
          </cell>
          <cell r="J618" t="str">
            <v/>
          </cell>
          <cell r="K618" t="str">
            <v/>
          </cell>
          <cell r="L618" t="str">
            <v>1,091,315</v>
          </cell>
          <cell r="M618" t="str">
            <v>109,132</v>
          </cell>
          <cell r="N618">
            <v>1200447</v>
          </cell>
          <cell r="O618" t="str">
            <v>20230731</v>
          </cell>
          <cell r="Q618">
            <v>1200447</v>
          </cell>
        </row>
        <row r="619">
          <cell r="I619">
            <v>42426</v>
          </cell>
          <cell r="J619" t="str">
            <v>Basic discount - Auto</v>
          </cell>
          <cell r="K619" t="str">
            <v>202306 Auto Deduct</v>
          </cell>
          <cell r="L619" t="str">
            <v>-347,520</v>
          </cell>
          <cell r="M619" t="str">
            <v>-34,752</v>
          </cell>
          <cell r="N619">
            <v>-382272</v>
          </cell>
          <cell r="O619" t="str">
            <v>20230710</v>
          </cell>
          <cell r="Q619">
            <v>-664604</v>
          </cell>
        </row>
        <row r="620">
          <cell r="I620">
            <v>31390</v>
          </cell>
          <cell r="J620" t="str">
            <v/>
          </cell>
          <cell r="K620" t="str">
            <v/>
          </cell>
          <cell r="L620" t="str">
            <v>888,464</v>
          </cell>
          <cell r="M620" t="str">
            <v>88,846</v>
          </cell>
          <cell r="N620">
            <v>977310</v>
          </cell>
          <cell r="O620" t="str">
            <v>20230710</v>
          </cell>
          <cell r="Q620">
            <v>977310</v>
          </cell>
        </row>
        <row r="621">
          <cell r="I621" t="str">
            <v/>
          </cell>
          <cell r="J621" t="str">
            <v/>
          </cell>
          <cell r="K621" t="str">
            <v>NET OFF REGULAR 10.07.2023</v>
          </cell>
          <cell r="L621" t="str">
            <v>249,284</v>
          </cell>
          <cell r="M621" t="str">
            <v>0</v>
          </cell>
          <cell r="N621">
            <v>249284</v>
          </cell>
          <cell r="O621" t="str">
            <v>20230710</v>
          </cell>
          <cell r="Q621">
            <v>2287770326</v>
          </cell>
        </row>
        <row r="622">
          <cell r="I622">
            <v>5061</v>
          </cell>
          <cell r="J622" t="str">
            <v>230718-01006-1-0052</v>
          </cell>
          <cell r="K622" t="str">
            <v>hang tra lai</v>
          </cell>
          <cell r="L622" t="str">
            <v>-111,058</v>
          </cell>
          <cell r="M622" t="str">
            <v>-8,885</v>
          </cell>
          <cell r="N622">
            <v>-119943</v>
          </cell>
          <cell r="O622" t="str">
            <v>20230731</v>
          </cell>
          <cell r="Q622">
            <v>-119943</v>
          </cell>
        </row>
        <row r="623">
          <cell r="I623">
            <v>4684</v>
          </cell>
          <cell r="J623" t="str">
            <v>Sale services fee - Auto</v>
          </cell>
          <cell r="K623" t="str">
            <v>202306 Auto Deduct</v>
          </cell>
          <cell r="L623" t="str">
            <v>-289,600</v>
          </cell>
          <cell r="M623" t="str">
            <v>-28,960</v>
          </cell>
          <cell r="N623">
            <v>-318560</v>
          </cell>
          <cell r="O623" t="str">
            <v>20230710</v>
          </cell>
          <cell r="Q623">
            <v>-414128</v>
          </cell>
        </row>
        <row r="624">
          <cell r="I624">
            <v>33352</v>
          </cell>
          <cell r="J624" t="str">
            <v/>
          </cell>
          <cell r="K624" t="str">
            <v/>
          </cell>
          <cell r="L624" t="str">
            <v>2,831,970</v>
          </cell>
          <cell r="M624" t="str">
            <v>283,197</v>
          </cell>
          <cell r="N624">
            <v>3115167</v>
          </cell>
          <cell r="O624" t="str">
            <v>20230731</v>
          </cell>
          <cell r="Q624">
            <v>3115167</v>
          </cell>
        </row>
        <row r="625">
          <cell r="I625">
            <v>4684</v>
          </cell>
          <cell r="J625" t="str">
            <v>Sampling services fee - Auto</v>
          </cell>
          <cell r="K625" t="str">
            <v>202306 Auto Deduct</v>
          </cell>
          <cell r="L625" t="str">
            <v>-86,880</v>
          </cell>
          <cell r="M625" t="str">
            <v>-8,688</v>
          </cell>
          <cell r="N625">
            <v>-95568</v>
          </cell>
          <cell r="O625" t="str">
            <v>20230710</v>
          </cell>
          <cell r="Q625">
            <v>-414128</v>
          </cell>
        </row>
        <row r="626">
          <cell r="I626">
            <v>33151</v>
          </cell>
          <cell r="J626" t="str">
            <v/>
          </cell>
          <cell r="K626" t="str">
            <v/>
          </cell>
          <cell r="L626" t="str">
            <v>2,016,040</v>
          </cell>
          <cell r="M626" t="str">
            <v>201,604</v>
          </cell>
          <cell r="N626">
            <v>2217644</v>
          </cell>
          <cell r="O626" t="str">
            <v>20230731</v>
          </cell>
          <cell r="Q626">
            <v>2217644</v>
          </cell>
        </row>
        <row r="627">
          <cell r="I627">
            <v>3213</v>
          </cell>
          <cell r="J627" t="str">
            <v>Distribution Cost -Manual</v>
          </cell>
          <cell r="K627" t="str">
            <v>PHI VAN CHUYEN THANG 05.2023 - HANG LANH</v>
          </cell>
          <cell r="L627" t="str">
            <v>-134,420</v>
          </cell>
          <cell r="M627" t="str">
            <v>-13,442</v>
          </cell>
          <cell r="N627">
            <v>-147862</v>
          </cell>
          <cell r="O627" t="str">
            <v>20230710</v>
          </cell>
          <cell r="Q627">
            <v>-610181</v>
          </cell>
        </row>
        <row r="628">
          <cell r="I628">
            <v>32992</v>
          </cell>
          <cell r="J628" t="str">
            <v/>
          </cell>
          <cell r="K628" t="str">
            <v/>
          </cell>
          <cell r="L628" t="str">
            <v>943,990</v>
          </cell>
          <cell r="M628" t="str">
            <v>94,399</v>
          </cell>
          <cell r="N628">
            <v>1038389</v>
          </cell>
          <cell r="O628" t="str">
            <v>20230731</v>
          </cell>
          <cell r="Q628">
            <v>1038389</v>
          </cell>
        </row>
        <row r="629">
          <cell r="I629">
            <v>42426</v>
          </cell>
          <cell r="J629" t="str">
            <v>Basic discount - Manual(10%)</v>
          </cell>
          <cell r="K629" t="str">
            <v>TRUY THU CHIET KHAU CO BAN T01-05.2023 - D.SO: 51,333,051 x 0.5%</v>
          </cell>
          <cell r="L629" t="str">
            <v>-256,665</v>
          </cell>
          <cell r="M629" t="str">
            <v>-25,667</v>
          </cell>
          <cell r="N629">
            <v>-282332</v>
          </cell>
          <cell r="O629" t="str">
            <v>20230710</v>
          </cell>
          <cell r="Q629">
            <v>-664604</v>
          </cell>
        </row>
        <row r="630">
          <cell r="I630" t="str">
            <v/>
          </cell>
          <cell r="J630" t="str">
            <v/>
          </cell>
          <cell r="K630" t="str">
            <v>SUB SUM</v>
          </cell>
          <cell r="L630" t="str">
            <v>6,794,920</v>
          </cell>
          <cell r="M630" t="str">
            <v>656,784</v>
          </cell>
          <cell r="N630">
            <v>7451704</v>
          </cell>
          <cell r="O630" t="str">
            <v/>
          </cell>
          <cell r="Q630">
            <v>2287770326</v>
          </cell>
        </row>
        <row r="631">
          <cell r="I631">
            <v>4041</v>
          </cell>
          <cell r="J631" t="str">
            <v>Sale services fee - Auto</v>
          </cell>
          <cell r="K631" t="str">
            <v>202306 Auto Deduct</v>
          </cell>
          <cell r="L631" t="str">
            <v>-86,334</v>
          </cell>
          <cell r="M631" t="str">
            <v>-8,633</v>
          </cell>
          <cell r="N631">
            <v>-94967</v>
          </cell>
          <cell r="O631" t="str">
            <v>20230710</v>
          </cell>
          <cell r="Q631">
            <v>-123457</v>
          </cell>
        </row>
        <row r="632">
          <cell r="I632">
            <v>4041</v>
          </cell>
          <cell r="J632" t="str">
            <v>Sampling services fee - Auto</v>
          </cell>
          <cell r="K632" t="str">
            <v>202306 Auto Deduct</v>
          </cell>
          <cell r="L632" t="str">
            <v>-25,900</v>
          </cell>
          <cell r="M632" t="str">
            <v>-2,590</v>
          </cell>
          <cell r="N632">
            <v>-28490</v>
          </cell>
          <cell r="O632" t="str">
            <v>20230710</v>
          </cell>
          <cell r="Q632">
            <v>-123457</v>
          </cell>
        </row>
        <row r="633">
          <cell r="I633">
            <v>42403</v>
          </cell>
          <cell r="J633" t="str">
            <v>Basic discount - Manual(10%)</v>
          </cell>
          <cell r="K633" t="str">
            <v>TRUY THU CHIET KHAU CO BAN T01-05.2023 - D.SO: 11,640,755 x 0.5%</v>
          </cell>
          <cell r="L633" t="str">
            <v>-58,204</v>
          </cell>
          <cell r="M633" t="str">
            <v>-5,820</v>
          </cell>
          <cell r="N633">
            <v>-64024</v>
          </cell>
          <cell r="O633" t="str">
            <v>20230710</v>
          </cell>
          <cell r="Q633">
            <v>-177985</v>
          </cell>
        </row>
        <row r="634">
          <cell r="I634">
            <v>42403</v>
          </cell>
          <cell r="J634" t="str">
            <v>Basic discount - Auto</v>
          </cell>
          <cell r="K634" t="str">
            <v>202306 Auto Deduct</v>
          </cell>
          <cell r="L634" t="str">
            <v>-103,601</v>
          </cell>
          <cell r="M634" t="str">
            <v>-10,360</v>
          </cell>
          <cell r="N634">
            <v>-113961</v>
          </cell>
          <cell r="O634" t="str">
            <v>20230710</v>
          </cell>
          <cell r="Q634">
            <v>-177985</v>
          </cell>
        </row>
        <row r="635">
          <cell r="I635">
            <v>31506</v>
          </cell>
          <cell r="J635" t="str">
            <v/>
          </cell>
          <cell r="K635" t="str">
            <v/>
          </cell>
          <cell r="L635" t="str">
            <v>1,131,355</v>
          </cell>
          <cell r="M635" t="str">
            <v>113,136</v>
          </cell>
          <cell r="N635">
            <v>1244491</v>
          </cell>
          <cell r="O635" t="str">
            <v>20230710</v>
          </cell>
          <cell r="Q635">
            <v>1244491</v>
          </cell>
        </row>
        <row r="636">
          <cell r="I636" t="str">
            <v/>
          </cell>
          <cell r="J636" t="str">
            <v/>
          </cell>
          <cell r="K636" t="str">
            <v>SUB SUM</v>
          </cell>
          <cell r="L636" t="str">
            <v>857,316</v>
          </cell>
          <cell r="M636" t="str">
            <v>85,733</v>
          </cell>
          <cell r="N636">
            <v>943049</v>
          </cell>
          <cell r="O636" t="str">
            <v/>
          </cell>
          <cell r="Q636">
            <v>2287770326</v>
          </cell>
        </row>
        <row r="637">
          <cell r="I637" t="str">
            <v/>
          </cell>
          <cell r="J637" t="str">
            <v/>
          </cell>
          <cell r="K637" t="str">
            <v>NET OFF REGULAR 10.07.2023</v>
          </cell>
          <cell r="L637" t="str">
            <v>125,218</v>
          </cell>
          <cell r="M637" t="str">
            <v>0</v>
          </cell>
          <cell r="N637">
            <v>125218</v>
          </cell>
          <cell r="O637" t="str">
            <v>20230710</v>
          </cell>
          <cell r="Q637">
            <v>2287770326</v>
          </cell>
        </row>
        <row r="638">
          <cell r="I638">
            <v>4605</v>
          </cell>
          <cell r="J638" t="str">
            <v>Sale services fee - Auto</v>
          </cell>
          <cell r="K638" t="str">
            <v>202306 Auto Deduct</v>
          </cell>
          <cell r="L638" t="str">
            <v>-27,765</v>
          </cell>
          <cell r="M638" t="str">
            <v>-2,777</v>
          </cell>
          <cell r="N638">
            <v>-30542</v>
          </cell>
          <cell r="O638" t="str">
            <v>20230710</v>
          </cell>
          <cell r="Q638">
            <v>-39704</v>
          </cell>
        </row>
        <row r="639">
          <cell r="I639">
            <v>4605</v>
          </cell>
          <cell r="J639" t="str">
            <v>Sampling services fee - Auto</v>
          </cell>
          <cell r="K639" t="str">
            <v>202306 Auto Deduct</v>
          </cell>
          <cell r="L639" t="str">
            <v>-8,329</v>
          </cell>
          <cell r="M639" t="str">
            <v>-833</v>
          </cell>
          <cell r="N639">
            <v>-9162</v>
          </cell>
          <cell r="O639" t="str">
            <v>20230710</v>
          </cell>
          <cell r="Q639">
            <v>-39704</v>
          </cell>
        </row>
        <row r="640">
          <cell r="I640">
            <v>42429</v>
          </cell>
          <cell r="J640" t="str">
            <v>Basic discount - Manual(10%)</v>
          </cell>
          <cell r="K640" t="str">
            <v>TRUY THU CHIET KHAU CO BAN T01-05.2023 - D.SO: 8,884,640 x 0.5%</v>
          </cell>
          <cell r="L640" t="str">
            <v>-44,423</v>
          </cell>
          <cell r="M640" t="str">
            <v>-4,442</v>
          </cell>
          <cell r="N640">
            <v>-48865</v>
          </cell>
          <cell r="O640" t="str">
            <v>20230710</v>
          </cell>
          <cell r="Q640">
            <v>-85514</v>
          </cell>
        </row>
        <row r="641">
          <cell r="I641">
            <v>42429</v>
          </cell>
          <cell r="J641" t="str">
            <v>Basic discount - Auto</v>
          </cell>
          <cell r="K641" t="str">
            <v>202306 Auto Deduct</v>
          </cell>
          <cell r="L641" t="str">
            <v>-33,317</v>
          </cell>
          <cell r="M641" t="str">
            <v>-3,332</v>
          </cell>
          <cell r="N641">
            <v>-36649</v>
          </cell>
          <cell r="O641" t="str">
            <v>20230710</v>
          </cell>
          <cell r="Q641">
            <v>-85514</v>
          </cell>
        </row>
        <row r="642">
          <cell r="I642" t="str">
            <v/>
          </cell>
          <cell r="J642" t="str">
            <v/>
          </cell>
          <cell r="K642" t="str">
            <v>SUB SUM</v>
          </cell>
          <cell r="L642" t="str">
            <v>11,384</v>
          </cell>
          <cell r="M642" t="str">
            <v>-11,384</v>
          </cell>
          <cell r="N642">
            <v>0</v>
          </cell>
          <cell r="O642" t="str">
            <v/>
          </cell>
          <cell r="Q642">
            <v>2287770326</v>
          </cell>
        </row>
        <row r="643">
          <cell r="I643">
            <v>34585</v>
          </cell>
          <cell r="J643" t="str">
            <v/>
          </cell>
          <cell r="K643" t="str">
            <v/>
          </cell>
          <cell r="L643" t="str">
            <v>1,887,980</v>
          </cell>
          <cell r="M643" t="str">
            <v>188,798</v>
          </cell>
          <cell r="N643">
            <v>2076778</v>
          </cell>
          <cell r="O643" t="str">
            <v>20230731</v>
          </cell>
          <cell r="Q643">
            <v>2076778</v>
          </cell>
        </row>
        <row r="644">
          <cell r="I644">
            <v>29675</v>
          </cell>
          <cell r="J644" t="str">
            <v/>
          </cell>
          <cell r="K644" t="str">
            <v/>
          </cell>
          <cell r="L644" t="str">
            <v>4,365,260</v>
          </cell>
          <cell r="M644" t="str">
            <v>436,526</v>
          </cell>
          <cell r="N644">
            <v>4801786</v>
          </cell>
          <cell r="O644" t="str">
            <v>20230710</v>
          </cell>
          <cell r="Q644">
            <v>4801786</v>
          </cell>
        </row>
        <row r="645">
          <cell r="I645">
            <v>33083</v>
          </cell>
          <cell r="J645" t="str">
            <v/>
          </cell>
          <cell r="K645" t="str">
            <v/>
          </cell>
          <cell r="L645" t="str">
            <v>3,197,200</v>
          </cell>
          <cell r="M645" t="str">
            <v>319,720</v>
          </cell>
          <cell r="N645">
            <v>3516920</v>
          </cell>
          <cell r="O645" t="str">
            <v>20230731</v>
          </cell>
          <cell r="Q645">
            <v>3516920</v>
          </cell>
        </row>
        <row r="646">
          <cell r="I646">
            <v>28453</v>
          </cell>
          <cell r="J646" t="str">
            <v/>
          </cell>
          <cell r="K646" t="str">
            <v/>
          </cell>
          <cell r="L646" t="str">
            <v>1,072,050</v>
          </cell>
          <cell r="M646" t="str">
            <v>107,205</v>
          </cell>
          <cell r="N646">
            <v>1179255</v>
          </cell>
          <cell r="O646" t="str">
            <v>20230710</v>
          </cell>
          <cell r="Q646">
            <v>1179255</v>
          </cell>
        </row>
        <row r="647">
          <cell r="I647">
            <v>6806</v>
          </cell>
          <cell r="J647" t="str">
            <v>Sale services fee - Auto</v>
          </cell>
          <cell r="K647" t="str">
            <v>202306 Auto Deduct</v>
          </cell>
          <cell r="L647" t="str">
            <v>-632,382</v>
          </cell>
          <cell r="M647" t="str">
            <v>-63,238</v>
          </cell>
          <cell r="N647">
            <v>-695620</v>
          </cell>
          <cell r="O647" t="str">
            <v>20230710</v>
          </cell>
          <cell r="Q647">
            <v>-904307</v>
          </cell>
        </row>
        <row r="648">
          <cell r="I648">
            <v>32831</v>
          </cell>
          <cell r="J648" t="str">
            <v/>
          </cell>
          <cell r="K648" t="str">
            <v/>
          </cell>
          <cell r="L648" t="str">
            <v>1,309,220</v>
          </cell>
          <cell r="M648" t="str">
            <v>130,922</v>
          </cell>
          <cell r="N648">
            <v>1440142</v>
          </cell>
          <cell r="O648" t="str">
            <v>20230731</v>
          </cell>
          <cell r="Q648">
            <v>1440142</v>
          </cell>
        </row>
        <row r="649">
          <cell r="I649">
            <v>6806</v>
          </cell>
          <cell r="J649" t="str">
            <v>Sampling services fee - Auto</v>
          </cell>
          <cell r="K649" t="str">
            <v>202306 Auto Deduct</v>
          </cell>
          <cell r="L649" t="str">
            <v>-189,715</v>
          </cell>
          <cell r="M649" t="str">
            <v>-18,972</v>
          </cell>
          <cell r="N649">
            <v>-208687</v>
          </cell>
          <cell r="O649" t="str">
            <v>20230710</v>
          </cell>
          <cell r="Q649">
            <v>-904307</v>
          </cell>
        </row>
        <row r="650">
          <cell r="I650">
            <v>42415</v>
          </cell>
          <cell r="J650" t="str">
            <v>Basic discount - Manual(10%)</v>
          </cell>
          <cell r="K650" t="str">
            <v>TRUY THU CHIET KHAU CO BAN T01-05.2023 - D.SO: 70,366,139 x 0.5%</v>
          </cell>
          <cell r="L650" t="str">
            <v>-351,831</v>
          </cell>
          <cell r="M650" t="str">
            <v>-35,183</v>
          </cell>
          <cell r="N650">
            <v>-387014</v>
          </cell>
          <cell r="O650" t="str">
            <v>20230710</v>
          </cell>
          <cell r="Q650">
            <v>-1221758</v>
          </cell>
        </row>
        <row r="651">
          <cell r="I651">
            <v>42415</v>
          </cell>
          <cell r="J651" t="str">
            <v>Basic discount - Auto</v>
          </cell>
          <cell r="K651" t="str">
            <v>202306 Auto Deduct</v>
          </cell>
          <cell r="L651" t="str">
            <v>-758,858</v>
          </cell>
          <cell r="M651" t="str">
            <v>-75,886</v>
          </cell>
          <cell r="N651">
            <v>-834744</v>
          </cell>
          <cell r="O651" t="str">
            <v>20230710</v>
          </cell>
          <cell r="Q651">
            <v>-1221758</v>
          </cell>
        </row>
        <row r="652">
          <cell r="I652">
            <v>30961</v>
          </cell>
          <cell r="J652" t="str">
            <v/>
          </cell>
          <cell r="K652" t="str">
            <v/>
          </cell>
          <cell r="L652" t="str">
            <v>2,221,160</v>
          </cell>
          <cell r="M652" t="str">
            <v>222,116</v>
          </cell>
          <cell r="N652">
            <v>2443276</v>
          </cell>
          <cell r="O652" t="str">
            <v>20230710</v>
          </cell>
          <cell r="Q652">
            <v>2443276</v>
          </cell>
        </row>
        <row r="653">
          <cell r="I653" t="str">
            <v/>
          </cell>
          <cell r="J653" t="str">
            <v/>
          </cell>
          <cell r="K653" t="str">
            <v>SUB SUM</v>
          </cell>
          <cell r="L653" t="str">
            <v>12,120,084</v>
          </cell>
          <cell r="M653" t="str">
            <v>1,212,008</v>
          </cell>
          <cell r="N653">
            <v>13332092</v>
          </cell>
          <cell r="O653" t="str">
            <v/>
          </cell>
          <cell r="Q653">
            <v>2287770326</v>
          </cell>
        </row>
        <row r="654">
          <cell r="I654" t="str">
            <v/>
          </cell>
          <cell r="J654" t="str">
            <v/>
          </cell>
          <cell r="K654" t="str">
            <v>SUM</v>
          </cell>
          <cell r="L654" t="str">
            <v>67,382,585</v>
          </cell>
          <cell r="M654" t="str">
            <v>6,805,467</v>
          </cell>
          <cell r="N654">
            <v>74188052</v>
          </cell>
          <cell r="O654" t="str">
            <v/>
          </cell>
          <cell r="Q654">
            <v>2287770326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44"/>
  <sheetViews>
    <sheetView zoomScaleNormal="100" workbookViewId="0">
      <selection sqref="A1:I1"/>
    </sheetView>
  </sheetViews>
  <sheetFormatPr defaultColWidth="9.140625" defaultRowHeight="15" outlineLevelRow="1" x14ac:dyDescent="0.25"/>
  <cols>
    <col min="1" max="1" width="1.42578125" customWidth="1"/>
    <col min="2" max="2" width="14.28515625" style="9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34" t="s">
        <v>689</v>
      </c>
      <c r="B1" s="34"/>
      <c r="C1" s="34"/>
      <c r="D1" s="34"/>
      <c r="E1" s="34"/>
      <c r="F1" s="34"/>
      <c r="G1" s="34"/>
      <c r="H1" s="34"/>
      <c r="I1" s="34"/>
    </row>
    <row r="2" spans="1:10" x14ac:dyDescent="0.25">
      <c r="A2" s="35" t="s">
        <v>584</v>
      </c>
      <c r="B2" s="35"/>
      <c r="C2" s="35"/>
      <c r="D2" s="35"/>
      <c r="E2" s="35"/>
      <c r="F2" s="35"/>
      <c r="G2" s="35"/>
      <c r="H2" s="35"/>
      <c r="I2" s="35"/>
    </row>
    <row r="3" spans="1:10" ht="24.75" customHeight="1" x14ac:dyDescent="0.25">
      <c r="B3" s="6" t="s">
        <v>139</v>
      </c>
      <c r="C3" s="4" t="s">
        <v>0</v>
      </c>
      <c r="D3" s="4" t="s">
        <v>773</v>
      </c>
      <c r="E3" s="4" t="s">
        <v>603</v>
      </c>
      <c r="F3" s="10" t="s">
        <v>316</v>
      </c>
      <c r="G3" s="4" t="s">
        <v>57</v>
      </c>
      <c r="H3" s="10" t="s">
        <v>658</v>
      </c>
      <c r="I3" s="4" t="s">
        <v>487</v>
      </c>
      <c r="J3" s="4" t="s">
        <v>249</v>
      </c>
    </row>
    <row r="4" spans="1:10" x14ac:dyDescent="0.25">
      <c r="A4" s="3" t="s">
        <v>261</v>
      </c>
      <c r="F4" s="7">
        <v>1056143882</v>
      </c>
      <c r="H4" s="7">
        <v>87862007</v>
      </c>
    </row>
    <row r="5" spans="1:10" outlineLevel="1" x14ac:dyDescent="0.25">
      <c r="B5" s="11">
        <v>44564</v>
      </c>
      <c r="C5" s="1" t="s">
        <v>740</v>
      </c>
      <c r="D5" s="1" t="s">
        <v>110</v>
      </c>
      <c r="E5" s="1" t="s">
        <v>450</v>
      </c>
      <c r="F5" s="5">
        <v>2016040</v>
      </c>
      <c r="G5" s="8" t="s">
        <v>28</v>
      </c>
      <c r="H5" s="5">
        <v>201604</v>
      </c>
      <c r="I5" s="1" t="s">
        <v>302</v>
      </c>
      <c r="J5" s="1" t="s">
        <v>375</v>
      </c>
    </row>
    <row r="6" spans="1:10" outlineLevel="1" x14ac:dyDescent="0.25">
      <c r="B6" s="11">
        <v>44564</v>
      </c>
      <c r="C6" s="1" t="s">
        <v>188</v>
      </c>
      <c r="D6" s="1" t="s">
        <v>110</v>
      </c>
      <c r="E6" s="1" t="s">
        <v>246</v>
      </c>
      <c r="F6" s="5">
        <v>2144100</v>
      </c>
      <c r="G6" s="8" t="s">
        <v>28</v>
      </c>
      <c r="H6" s="5">
        <v>214410</v>
      </c>
      <c r="I6" s="1" t="s">
        <v>149</v>
      </c>
      <c r="J6" s="1" t="s">
        <v>134</v>
      </c>
    </row>
    <row r="7" spans="1:10" outlineLevel="1" x14ac:dyDescent="0.25">
      <c r="B7" s="11">
        <v>44565</v>
      </c>
      <c r="C7" s="1" t="s">
        <v>829</v>
      </c>
      <c r="D7" s="1" t="s">
        <v>110</v>
      </c>
      <c r="E7" s="1" t="s">
        <v>476</v>
      </c>
      <c r="F7" s="5">
        <v>943990</v>
      </c>
      <c r="G7" s="8" t="s">
        <v>28</v>
      </c>
      <c r="H7" s="5">
        <v>94399</v>
      </c>
      <c r="I7" s="1" t="s">
        <v>149</v>
      </c>
      <c r="J7" s="1" t="s">
        <v>134</v>
      </c>
    </row>
    <row r="8" spans="1:10" outlineLevel="1" x14ac:dyDescent="0.25">
      <c r="B8" s="11">
        <v>44565</v>
      </c>
      <c r="C8" s="1" t="s">
        <v>512</v>
      </c>
      <c r="D8" s="1" t="s">
        <v>110</v>
      </c>
      <c r="E8" s="1" t="s">
        <v>893</v>
      </c>
      <c r="F8" s="5">
        <v>595330</v>
      </c>
      <c r="G8" s="8" t="s">
        <v>28</v>
      </c>
      <c r="H8" s="5">
        <v>59533</v>
      </c>
      <c r="I8" s="1" t="s">
        <v>302</v>
      </c>
      <c r="J8" s="1" t="s">
        <v>375</v>
      </c>
    </row>
    <row r="9" spans="1:10" outlineLevel="1" x14ac:dyDescent="0.25">
      <c r="B9" s="11">
        <v>44566</v>
      </c>
      <c r="C9" s="1" t="s">
        <v>821</v>
      </c>
      <c r="D9" s="1" t="s">
        <v>110</v>
      </c>
      <c r="E9" s="1" t="s">
        <v>319</v>
      </c>
      <c r="F9" s="5">
        <v>5792000</v>
      </c>
      <c r="G9" s="8" t="s">
        <v>28</v>
      </c>
      <c r="H9" s="5">
        <v>579200</v>
      </c>
      <c r="I9" s="1" t="s">
        <v>768</v>
      </c>
      <c r="J9" s="1" t="s">
        <v>456</v>
      </c>
    </row>
    <row r="10" spans="1:10" outlineLevel="1" x14ac:dyDescent="0.25">
      <c r="B10" s="11">
        <v>44566</v>
      </c>
      <c r="C10" s="1" t="s">
        <v>55</v>
      </c>
      <c r="D10" s="1" t="s">
        <v>110</v>
      </c>
      <c r="E10" s="1" t="s">
        <v>605</v>
      </c>
      <c r="F10" s="5">
        <v>5656775</v>
      </c>
      <c r="G10" s="8" t="s">
        <v>28</v>
      </c>
      <c r="H10" s="5">
        <v>565678</v>
      </c>
      <c r="I10" s="1" t="s">
        <v>454</v>
      </c>
      <c r="J10" s="1" t="s">
        <v>428</v>
      </c>
    </row>
    <row r="11" spans="1:10" outlineLevel="1" x14ac:dyDescent="0.25">
      <c r="B11" s="11">
        <v>44567</v>
      </c>
      <c r="C11" s="1" t="s">
        <v>633</v>
      </c>
      <c r="D11" s="1" t="s">
        <v>110</v>
      </c>
      <c r="E11" s="1" t="s">
        <v>781</v>
      </c>
      <c r="F11" s="5">
        <v>471995</v>
      </c>
      <c r="G11" s="8" t="s">
        <v>28</v>
      </c>
      <c r="H11" s="5">
        <v>47200</v>
      </c>
      <c r="I11" s="1" t="s">
        <v>149</v>
      </c>
      <c r="J11" s="1" t="s">
        <v>134</v>
      </c>
    </row>
    <row r="12" spans="1:10" outlineLevel="1" x14ac:dyDescent="0.25">
      <c r="B12" s="11">
        <v>44568</v>
      </c>
      <c r="C12" s="1" t="s">
        <v>215</v>
      </c>
      <c r="D12" s="1" t="s">
        <v>110</v>
      </c>
      <c r="E12" s="1" t="s">
        <v>763</v>
      </c>
      <c r="F12" s="5">
        <v>2262710</v>
      </c>
      <c r="G12" s="8" t="s">
        <v>28</v>
      </c>
      <c r="H12" s="5">
        <v>226271</v>
      </c>
      <c r="I12" s="1" t="s">
        <v>438</v>
      </c>
      <c r="J12" s="1" t="s">
        <v>779</v>
      </c>
    </row>
    <row r="13" spans="1:10" outlineLevel="1" x14ac:dyDescent="0.25">
      <c r="B13" s="11">
        <v>44568</v>
      </c>
      <c r="C13" s="1" t="s">
        <v>284</v>
      </c>
      <c r="D13" s="1" t="s">
        <v>110</v>
      </c>
      <c r="E13" s="1" t="s">
        <v>407</v>
      </c>
      <c r="F13" s="5">
        <v>1544045</v>
      </c>
      <c r="G13" s="8" t="s">
        <v>28</v>
      </c>
      <c r="H13" s="5">
        <v>154405</v>
      </c>
      <c r="I13" s="1" t="s">
        <v>302</v>
      </c>
      <c r="J13" s="1" t="s">
        <v>375</v>
      </c>
    </row>
    <row r="14" spans="1:10" outlineLevel="1" x14ac:dyDescent="0.25">
      <c r="B14" s="11">
        <v>44572</v>
      </c>
      <c r="C14" s="1" t="s">
        <v>173</v>
      </c>
      <c r="D14" s="1" t="s">
        <v>110</v>
      </c>
      <c r="E14" s="1" t="s">
        <v>157</v>
      </c>
      <c r="F14" s="5">
        <v>943990</v>
      </c>
      <c r="G14" s="8" t="s">
        <v>28</v>
      </c>
      <c r="H14" s="5">
        <v>94399</v>
      </c>
      <c r="I14" s="1" t="s">
        <v>149</v>
      </c>
      <c r="J14" s="1" t="s">
        <v>134</v>
      </c>
    </row>
    <row r="15" spans="1:10" outlineLevel="1" x14ac:dyDescent="0.25">
      <c r="B15" s="11">
        <v>44573</v>
      </c>
      <c r="C15" s="1" t="s">
        <v>158</v>
      </c>
      <c r="D15" s="1" t="s">
        <v>110</v>
      </c>
      <c r="E15" s="1" t="s">
        <v>699</v>
      </c>
      <c r="F15" s="5">
        <v>2143180</v>
      </c>
      <c r="G15" s="8" t="s">
        <v>28</v>
      </c>
      <c r="H15" s="5">
        <v>214318</v>
      </c>
      <c r="I15" s="1" t="s">
        <v>454</v>
      </c>
      <c r="J15" s="1" t="s">
        <v>428</v>
      </c>
    </row>
    <row r="16" spans="1:10" outlineLevel="1" x14ac:dyDescent="0.25">
      <c r="B16" s="11">
        <v>44573</v>
      </c>
      <c r="C16" s="1" t="s">
        <v>312</v>
      </c>
      <c r="D16" s="1" t="s">
        <v>110</v>
      </c>
      <c r="E16" s="1" t="s">
        <v>279</v>
      </c>
      <c r="F16" s="5">
        <v>10715900</v>
      </c>
      <c r="G16" s="8" t="s">
        <v>28</v>
      </c>
      <c r="H16" s="5">
        <v>1071590</v>
      </c>
      <c r="I16" s="1" t="s">
        <v>454</v>
      </c>
      <c r="J16" s="1" t="s">
        <v>428</v>
      </c>
    </row>
    <row r="17" spans="2:10" outlineLevel="1" x14ac:dyDescent="0.25">
      <c r="B17" s="11">
        <v>44574</v>
      </c>
      <c r="C17" s="1" t="s">
        <v>800</v>
      </c>
      <c r="D17" s="1" t="s">
        <v>110</v>
      </c>
      <c r="E17" s="1"/>
      <c r="F17" s="5">
        <v>0</v>
      </c>
      <c r="G17" s="8" t="s">
        <v>28</v>
      </c>
      <c r="H17" s="5">
        <v>0</v>
      </c>
      <c r="I17" s="1" t="s">
        <v>768</v>
      </c>
      <c r="J17" s="1" t="s">
        <v>456</v>
      </c>
    </row>
    <row r="18" spans="2:10" outlineLevel="1" x14ac:dyDescent="0.25">
      <c r="B18" s="11">
        <v>44574</v>
      </c>
      <c r="C18" s="1" t="s">
        <v>91</v>
      </c>
      <c r="D18" s="1" t="s">
        <v>110</v>
      </c>
      <c r="E18" s="1" t="s">
        <v>37</v>
      </c>
      <c r="F18" s="5">
        <v>3751255</v>
      </c>
      <c r="G18" s="8" t="s">
        <v>28</v>
      </c>
      <c r="H18" s="5">
        <v>375126</v>
      </c>
      <c r="I18" s="1" t="s">
        <v>67</v>
      </c>
      <c r="J18" s="1" t="s">
        <v>706</v>
      </c>
    </row>
    <row r="19" spans="2:10" outlineLevel="1" x14ac:dyDescent="0.25">
      <c r="B19" s="11">
        <v>44575</v>
      </c>
      <c r="C19" s="1" t="s">
        <v>702</v>
      </c>
      <c r="D19" s="1" t="s">
        <v>110</v>
      </c>
      <c r="E19" s="1"/>
      <c r="F19" s="5">
        <v>0</v>
      </c>
      <c r="G19" s="8" t="s">
        <v>28</v>
      </c>
      <c r="H19" s="5">
        <v>0</v>
      </c>
      <c r="I19" s="1" t="s">
        <v>768</v>
      </c>
      <c r="J19" s="1" t="s">
        <v>456</v>
      </c>
    </row>
    <row r="20" spans="2:10" outlineLevel="1" x14ac:dyDescent="0.25">
      <c r="B20" s="11">
        <v>44575</v>
      </c>
      <c r="C20" s="1" t="s">
        <v>589</v>
      </c>
      <c r="D20" s="1" t="s">
        <v>110</v>
      </c>
      <c r="E20" s="1" t="s">
        <v>697</v>
      </c>
      <c r="F20" s="5">
        <v>25089530</v>
      </c>
      <c r="G20" s="8" t="s">
        <v>28</v>
      </c>
      <c r="H20" s="5">
        <v>2508953</v>
      </c>
      <c r="I20" s="1" t="s">
        <v>768</v>
      </c>
      <c r="J20" s="1" t="s">
        <v>456</v>
      </c>
    </row>
    <row r="21" spans="2:10" outlineLevel="1" x14ac:dyDescent="0.25">
      <c r="B21" s="11">
        <v>44579</v>
      </c>
      <c r="C21" s="1" t="s">
        <v>542</v>
      </c>
      <c r="D21" s="1" t="s">
        <v>110</v>
      </c>
      <c r="E21" s="1" t="s">
        <v>159</v>
      </c>
      <c r="F21" s="5">
        <v>1110580</v>
      </c>
      <c r="G21" s="8" t="s">
        <v>28</v>
      </c>
      <c r="H21" s="5">
        <v>111058</v>
      </c>
      <c r="I21" s="1" t="s">
        <v>149</v>
      </c>
      <c r="J21" s="1" t="s">
        <v>134</v>
      </c>
    </row>
    <row r="22" spans="2:10" outlineLevel="1" x14ac:dyDescent="0.25">
      <c r="B22" s="11">
        <v>44580</v>
      </c>
      <c r="C22" s="1" t="s">
        <v>76</v>
      </c>
      <c r="D22" s="1" t="s">
        <v>110</v>
      </c>
      <c r="E22" s="1" t="s">
        <v>848</v>
      </c>
      <c r="F22" s="5">
        <v>24650250</v>
      </c>
      <c r="G22" s="8" t="s">
        <v>28</v>
      </c>
      <c r="H22" s="5">
        <v>2465025</v>
      </c>
      <c r="I22" s="1" t="s">
        <v>67</v>
      </c>
      <c r="J22" s="1" t="s">
        <v>706</v>
      </c>
    </row>
    <row r="23" spans="2:10" outlineLevel="1" x14ac:dyDescent="0.25">
      <c r="B23" s="11">
        <v>44580</v>
      </c>
      <c r="C23" s="1" t="s">
        <v>719</v>
      </c>
      <c r="D23" s="1" t="s">
        <v>110</v>
      </c>
      <c r="E23" s="1" t="s">
        <v>621</v>
      </c>
      <c r="F23" s="5">
        <v>3216150</v>
      </c>
      <c r="G23" s="8" t="s">
        <v>28</v>
      </c>
      <c r="H23" s="5">
        <v>321615</v>
      </c>
      <c r="I23" s="1" t="s">
        <v>454</v>
      </c>
      <c r="J23" s="1" t="s">
        <v>428</v>
      </c>
    </row>
    <row r="24" spans="2:10" outlineLevel="1" x14ac:dyDescent="0.25">
      <c r="B24" s="11">
        <v>44581</v>
      </c>
      <c r="C24" s="1" t="s">
        <v>164</v>
      </c>
      <c r="D24" s="1" t="s">
        <v>110</v>
      </c>
      <c r="E24" s="1" t="s">
        <v>622</v>
      </c>
      <c r="F24" s="5">
        <v>4900365</v>
      </c>
      <c r="G24" s="8" t="s">
        <v>28</v>
      </c>
      <c r="H24" s="5">
        <v>490037</v>
      </c>
      <c r="I24" s="1" t="s">
        <v>302</v>
      </c>
      <c r="J24" s="1" t="s">
        <v>375</v>
      </c>
    </row>
    <row r="25" spans="2:10" outlineLevel="1" x14ac:dyDescent="0.25">
      <c r="B25" s="11">
        <v>44581</v>
      </c>
      <c r="C25" s="1" t="s">
        <v>388</v>
      </c>
      <c r="D25" s="1" t="s">
        <v>110</v>
      </c>
      <c r="E25" s="1" t="s">
        <v>277</v>
      </c>
      <c r="F25" s="5">
        <v>4288200</v>
      </c>
      <c r="G25" s="8" t="s">
        <v>28</v>
      </c>
      <c r="H25" s="5">
        <v>428820</v>
      </c>
      <c r="I25" s="1" t="s">
        <v>149</v>
      </c>
      <c r="J25" s="1" t="s">
        <v>134</v>
      </c>
    </row>
    <row r="26" spans="2:10" outlineLevel="1" x14ac:dyDescent="0.25">
      <c r="B26" s="11">
        <v>44582</v>
      </c>
      <c r="C26" s="1" t="s">
        <v>642</v>
      </c>
      <c r="D26" s="1" t="s">
        <v>110</v>
      </c>
      <c r="E26" s="1" t="s">
        <v>522</v>
      </c>
      <c r="F26" s="5">
        <v>4288200</v>
      </c>
      <c r="G26" s="8" t="s">
        <v>28</v>
      </c>
      <c r="H26" s="5">
        <v>428820</v>
      </c>
      <c r="I26" s="1" t="s">
        <v>149</v>
      </c>
      <c r="J26" s="1" t="s">
        <v>134</v>
      </c>
    </row>
    <row r="27" spans="2:10" outlineLevel="1" x14ac:dyDescent="0.25">
      <c r="B27" s="11">
        <v>44585</v>
      </c>
      <c r="C27" s="1" t="s">
        <v>564</v>
      </c>
      <c r="D27" s="1" t="s">
        <v>110</v>
      </c>
      <c r="E27" s="1"/>
      <c r="F27" s="5">
        <v>0</v>
      </c>
      <c r="G27" s="8" t="s">
        <v>28</v>
      </c>
      <c r="H27" s="5">
        <v>0</v>
      </c>
      <c r="I27" s="1" t="s">
        <v>302</v>
      </c>
      <c r="J27" s="1" t="s">
        <v>375</v>
      </c>
    </row>
    <row r="28" spans="2:10" outlineLevel="1" x14ac:dyDescent="0.25">
      <c r="B28" s="11">
        <v>44586</v>
      </c>
      <c r="C28" s="1" t="s">
        <v>501</v>
      </c>
      <c r="D28" s="1" t="s">
        <v>110</v>
      </c>
      <c r="E28" s="1" t="s">
        <v>468</v>
      </c>
      <c r="F28" s="5">
        <v>1071590</v>
      </c>
      <c r="G28" s="8" t="s">
        <v>28</v>
      </c>
      <c r="H28" s="5">
        <v>107159</v>
      </c>
      <c r="I28" s="1" t="s">
        <v>302</v>
      </c>
      <c r="J28" s="1" t="s">
        <v>375</v>
      </c>
    </row>
    <row r="29" spans="2:10" outlineLevel="1" x14ac:dyDescent="0.25">
      <c r="B29" s="11">
        <v>44587</v>
      </c>
      <c r="C29" s="1" t="s">
        <v>10</v>
      </c>
      <c r="D29" s="1" t="s">
        <v>110</v>
      </c>
      <c r="E29" s="1" t="s">
        <v>680</v>
      </c>
      <c r="F29" s="5">
        <v>2776450</v>
      </c>
      <c r="G29" s="8" t="s">
        <v>28</v>
      </c>
      <c r="H29" s="5">
        <v>277645</v>
      </c>
      <c r="I29" s="1" t="s">
        <v>149</v>
      </c>
      <c r="J29" s="1" t="s">
        <v>134</v>
      </c>
    </row>
    <row r="30" spans="2:10" outlineLevel="1" x14ac:dyDescent="0.25">
      <c r="B30" s="11">
        <v>44587</v>
      </c>
      <c r="C30" s="1" t="s">
        <v>744</v>
      </c>
      <c r="D30" s="1" t="s">
        <v>110</v>
      </c>
      <c r="E30" s="1" t="s">
        <v>2</v>
      </c>
      <c r="F30" s="5">
        <v>5357950</v>
      </c>
      <c r="G30" s="8" t="s">
        <v>28</v>
      </c>
      <c r="H30" s="5">
        <v>535795</v>
      </c>
      <c r="I30" s="1" t="s">
        <v>768</v>
      </c>
      <c r="J30" s="1" t="s">
        <v>456</v>
      </c>
    </row>
    <row r="31" spans="2:10" outlineLevel="1" x14ac:dyDescent="0.25">
      <c r="B31" s="11">
        <v>44587</v>
      </c>
      <c r="C31" s="1" t="s">
        <v>760</v>
      </c>
      <c r="D31" s="1" t="s">
        <v>110</v>
      </c>
      <c r="E31" s="1" t="s">
        <v>894</v>
      </c>
      <c r="F31" s="5">
        <v>3216150</v>
      </c>
      <c r="G31" s="8" t="s">
        <v>28</v>
      </c>
      <c r="H31" s="5">
        <v>321615</v>
      </c>
      <c r="I31" s="1" t="s">
        <v>454</v>
      </c>
      <c r="J31" s="1" t="s">
        <v>428</v>
      </c>
    </row>
    <row r="32" spans="2:10" outlineLevel="1" x14ac:dyDescent="0.25">
      <c r="B32" s="11">
        <v>44590</v>
      </c>
      <c r="C32" s="1" t="s">
        <v>479</v>
      </c>
      <c r="D32" s="1" t="s">
        <v>110</v>
      </c>
      <c r="E32" s="1" t="s">
        <v>63</v>
      </c>
      <c r="F32" s="5">
        <v>8467861</v>
      </c>
      <c r="G32" s="8" t="s">
        <v>28</v>
      </c>
      <c r="H32" s="5">
        <v>846786</v>
      </c>
      <c r="I32" s="1" t="s">
        <v>302</v>
      </c>
      <c r="J32" s="1" t="s">
        <v>375</v>
      </c>
    </row>
    <row r="33" spans="2:10" outlineLevel="1" x14ac:dyDescent="0.25">
      <c r="B33" s="11">
        <v>44601</v>
      </c>
      <c r="C33" s="1" t="s">
        <v>143</v>
      </c>
      <c r="D33" s="1" t="s">
        <v>110</v>
      </c>
      <c r="E33" s="1" t="s">
        <v>381</v>
      </c>
      <c r="F33" s="5">
        <v>2182630</v>
      </c>
      <c r="G33" s="8" t="s">
        <v>145</v>
      </c>
      <c r="H33" s="5">
        <v>174610</v>
      </c>
      <c r="I33" s="1" t="s">
        <v>302</v>
      </c>
      <c r="J33" s="1" t="s">
        <v>375</v>
      </c>
    </row>
    <row r="34" spans="2:10" outlineLevel="1" x14ac:dyDescent="0.25">
      <c r="B34" s="11">
        <v>44601</v>
      </c>
      <c r="C34" s="1" t="s">
        <v>722</v>
      </c>
      <c r="D34" s="1" t="s">
        <v>110</v>
      </c>
      <c r="E34" s="1" t="s">
        <v>705</v>
      </c>
      <c r="F34" s="5">
        <v>595330</v>
      </c>
      <c r="G34" s="8" t="s">
        <v>145</v>
      </c>
      <c r="H34" s="5">
        <v>47626</v>
      </c>
      <c r="I34" s="1" t="s">
        <v>302</v>
      </c>
      <c r="J34" s="1" t="s">
        <v>375</v>
      </c>
    </row>
    <row r="35" spans="2:10" outlineLevel="1" x14ac:dyDescent="0.25">
      <c r="B35" s="11">
        <v>44602</v>
      </c>
      <c r="C35" s="1" t="s">
        <v>389</v>
      </c>
      <c r="D35" s="1" t="s">
        <v>110</v>
      </c>
      <c r="E35" s="1" t="s">
        <v>390</v>
      </c>
      <c r="F35" s="5">
        <v>1110580</v>
      </c>
      <c r="G35" s="8" t="s">
        <v>145</v>
      </c>
      <c r="H35" s="5">
        <v>88846</v>
      </c>
      <c r="I35" s="1" t="s">
        <v>149</v>
      </c>
      <c r="J35" s="1" t="s">
        <v>134</v>
      </c>
    </row>
    <row r="36" spans="2:10" outlineLevel="1" x14ac:dyDescent="0.25">
      <c r="B36" s="11">
        <v>44607</v>
      </c>
      <c r="C36" s="1" t="s">
        <v>666</v>
      </c>
      <c r="D36" s="1" t="s">
        <v>110</v>
      </c>
      <c r="E36" s="1" t="s">
        <v>244</v>
      </c>
      <c r="F36" s="5">
        <v>1190660</v>
      </c>
      <c r="G36" s="8" t="s">
        <v>145</v>
      </c>
      <c r="H36" s="5">
        <v>95253</v>
      </c>
      <c r="I36" s="1" t="s">
        <v>302</v>
      </c>
      <c r="J36" s="1" t="s">
        <v>375</v>
      </c>
    </row>
    <row r="37" spans="2:10" outlineLevel="1" x14ac:dyDescent="0.25">
      <c r="B37" s="11">
        <v>44608</v>
      </c>
      <c r="C37" s="1" t="s">
        <v>687</v>
      </c>
      <c r="D37" s="1" t="s">
        <v>110</v>
      </c>
      <c r="E37" s="1" t="s">
        <v>871</v>
      </c>
      <c r="F37" s="5">
        <v>2182630</v>
      </c>
      <c r="G37" s="8" t="s">
        <v>145</v>
      </c>
      <c r="H37" s="5">
        <v>174610</v>
      </c>
      <c r="I37" s="1" t="s">
        <v>768</v>
      </c>
      <c r="J37" s="1" t="s">
        <v>456</v>
      </c>
    </row>
    <row r="38" spans="2:10" outlineLevel="1" x14ac:dyDescent="0.25">
      <c r="B38" s="11">
        <v>44608</v>
      </c>
      <c r="C38" s="1" t="s">
        <v>676</v>
      </c>
      <c r="D38" s="1" t="s">
        <v>110</v>
      </c>
      <c r="E38" s="1"/>
      <c r="F38" s="5">
        <v>0</v>
      </c>
      <c r="G38" s="8" t="s">
        <v>145</v>
      </c>
      <c r="H38" s="5">
        <v>0</v>
      </c>
      <c r="I38" s="1" t="s">
        <v>67</v>
      </c>
      <c r="J38" s="1" t="s">
        <v>706</v>
      </c>
    </row>
    <row r="39" spans="2:10" outlineLevel="1" x14ac:dyDescent="0.25">
      <c r="B39" s="11">
        <v>44608</v>
      </c>
      <c r="C39" s="1" t="s">
        <v>591</v>
      </c>
      <c r="D39" s="1" t="s">
        <v>110</v>
      </c>
      <c r="E39" s="1" t="s">
        <v>470</v>
      </c>
      <c r="F39" s="5">
        <v>2144100</v>
      </c>
      <c r="G39" s="8" t="s">
        <v>145</v>
      </c>
      <c r="H39" s="5">
        <v>171528</v>
      </c>
      <c r="I39" s="1" t="s">
        <v>454</v>
      </c>
      <c r="J39" s="1" t="s">
        <v>428</v>
      </c>
    </row>
    <row r="40" spans="2:10" outlineLevel="1" x14ac:dyDescent="0.25">
      <c r="B40" s="11">
        <v>44608</v>
      </c>
      <c r="C40" s="1" t="s">
        <v>645</v>
      </c>
      <c r="D40" s="1" t="s">
        <v>110</v>
      </c>
      <c r="E40" s="1" t="s">
        <v>598</v>
      </c>
      <c r="F40" s="5">
        <v>1608075</v>
      </c>
      <c r="G40" s="8" t="s">
        <v>145</v>
      </c>
      <c r="H40" s="5">
        <v>128646</v>
      </c>
      <c r="I40" s="1" t="s">
        <v>67</v>
      </c>
      <c r="J40" s="1" t="s">
        <v>706</v>
      </c>
    </row>
    <row r="41" spans="2:10" outlineLevel="1" x14ac:dyDescent="0.25">
      <c r="B41" s="11">
        <v>44609</v>
      </c>
      <c r="C41" s="1" t="s">
        <v>757</v>
      </c>
      <c r="D41" s="1" t="s">
        <v>110</v>
      </c>
      <c r="E41" s="1" t="s">
        <v>525</v>
      </c>
      <c r="F41" s="5">
        <v>2381320</v>
      </c>
      <c r="G41" s="8" t="s">
        <v>145</v>
      </c>
      <c r="H41" s="5">
        <v>190506</v>
      </c>
      <c r="I41" s="1" t="s">
        <v>67</v>
      </c>
      <c r="J41" s="1" t="s">
        <v>706</v>
      </c>
    </row>
    <row r="42" spans="2:10" outlineLevel="1" x14ac:dyDescent="0.25">
      <c r="B42" s="11">
        <v>44609</v>
      </c>
      <c r="C42" s="1" t="s">
        <v>242</v>
      </c>
      <c r="D42" s="1" t="s">
        <v>110</v>
      </c>
      <c r="E42" s="1" t="s">
        <v>193</v>
      </c>
      <c r="F42" s="5">
        <v>2143180</v>
      </c>
      <c r="G42" s="8" t="s">
        <v>145</v>
      </c>
      <c r="H42" s="5">
        <v>171454</v>
      </c>
      <c r="I42" s="1" t="s">
        <v>454</v>
      </c>
      <c r="J42" s="1" t="s">
        <v>428</v>
      </c>
    </row>
    <row r="43" spans="2:10" outlineLevel="1" x14ac:dyDescent="0.25">
      <c r="B43" s="11">
        <v>44609</v>
      </c>
      <c r="C43" s="1" t="s">
        <v>346</v>
      </c>
      <c r="D43" s="1" t="s">
        <v>110</v>
      </c>
      <c r="E43" s="1" t="s">
        <v>774</v>
      </c>
      <c r="F43" s="5">
        <v>1072050</v>
      </c>
      <c r="G43" s="8" t="s">
        <v>145</v>
      </c>
      <c r="H43" s="5">
        <v>85764</v>
      </c>
      <c r="I43" s="1" t="s">
        <v>438</v>
      </c>
      <c r="J43" s="1" t="s">
        <v>779</v>
      </c>
    </row>
    <row r="44" spans="2:10" outlineLevel="1" x14ac:dyDescent="0.25">
      <c r="B44" s="11">
        <v>44611</v>
      </c>
      <c r="C44" s="1" t="s">
        <v>569</v>
      </c>
      <c r="D44" s="1" t="s">
        <v>110</v>
      </c>
      <c r="E44" s="1" t="s">
        <v>18</v>
      </c>
      <c r="F44" s="5">
        <v>3216150</v>
      </c>
      <c r="G44" s="8" t="s">
        <v>145</v>
      </c>
      <c r="H44" s="5">
        <v>257292</v>
      </c>
      <c r="I44" s="1" t="s">
        <v>149</v>
      </c>
      <c r="J44" s="1" t="s">
        <v>134</v>
      </c>
    </row>
    <row r="45" spans="2:10" outlineLevel="1" x14ac:dyDescent="0.25">
      <c r="B45" s="11">
        <v>44616</v>
      </c>
      <c r="C45" s="1" t="s">
        <v>77</v>
      </c>
      <c r="D45" s="1" t="s">
        <v>110</v>
      </c>
      <c r="E45" s="1" t="s">
        <v>239</v>
      </c>
      <c r="F45" s="5">
        <v>1190660</v>
      </c>
      <c r="G45" s="8" t="s">
        <v>145</v>
      </c>
      <c r="H45" s="5">
        <v>95253</v>
      </c>
      <c r="I45" s="1" t="s">
        <v>438</v>
      </c>
      <c r="J45" s="1" t="s">
        <v>779</v>
      </c>
    </row>
    <row r="46" spans="2:10" outlineLevel="1" x14ac:dyDescent="0.25">
      <c r="B46" s="11">
        <v>44617</v>
      </c>
      <c r="C46" s="1" t="s">
        <v>22</v>
      </c>
      <c r="D46" s="1" t="s">
        <v>110</v>
      </c>
      <c r="E46" s="1" t="s">
        <v>683</v>
      </c>
      <c r="F46" s="5">
        <v>555290</v>
      </c>
      <c r="G46" s="8" t="s">
        <v>145</v>
      </c>
      <c r="H46" s="5">
        <v>44423</v>
      </c>
      <c r="I46" s="1" t="s">
        <v>149</v>
      </c>
      <c r="J46" s="1" t="s">
        <v>134</v>
      </c>
    </row>
    <row r="47" spans="2:10" outlineLevel="1" x14ac:dyDescent="0.25">
      <c r="B47" s="11">
        <v>44621</v>
      </c>
      <c r="C47" s="1" t="s">
        <v>824</v>
      </c>
      <c r="D47" s="1" t="s">
        <v>110</v>
      </c>
      <c r="E47" s="1" t="s">
        <v>807</v>
      </c>
      <c r="F47" s="5">
        <v>2262710</v>
      </c>
      <c r="G47" s="8" t="s">
        <v>145</v>
      </c>
      <c r="H47" s="5">
        <v>181017</v>
      </c>
      <c r="I47" s="1" t="s">
        <v>67</v>
      </c>
      <c r="J47" s="1" t="s">
        <v>706</v>
      </c>
    </row>
    <row r="48" spans="2:10" outlineLevel="1" x14ac:dyDescent="0.25">
      <c r="B48" s="11">
        <v>44621</v>
      </c>
      <c r="C48" s="1" t="s">
        <v>74</v>
      </c>
      <c r="D48" s="1" t="s">
        <v>110</v>
      </c>
      <c r="E48" s="1" t="s">
        <v>841</v>
      </c>
      <c r="F48" s="5">
        <v>2221160</v>
      </c>
      <c r="G48" s="8" t="s">
        <v>145</v>
      </c>
      <c r="H48" s="5">
        <v>177693</v>
      </c>
      <c r="I48" s="1" t="s">
        <v>302</v>
      </c>
      <c r="J48" s="1" t="s">
        <v>375</v>
      </c>
    </row>
    <row r="49" spans="2:10" outlineLevel="1" x14ac:dyDescent="0.25">
      <c r="B49" s="11">
        <v>44621</v>
      </c>
      <c r="C49" s="1" t="s">
        <v>580</v>
      </c>
      <c r="D49" s="1" t="s">
        <v>110</v>
      </c>
      <c r="E49" s="1" t="s">
        <v>549</v>
      </c>
      <c r="F49" s="5">
        <v>1110580</v>
      </c>
      <c r="G49" s="8" t="s">
        <v>145</v>
      </c>
      <c r="H49" s="5">
        <v>88846</v>
      </c>
      <c r="I49" s="1" t="s">
        <v>149</v>
      </c>
      <c r="J49" s="1" t="s">
        <v>134</v>
      </c>
    </row>
    <row r="50" spans="2:10" outlineLevel="1" x14ac:dyDescent="0.25">
      <c r="B50" s="11">
        <v>44621</v>
      </c>
      <c r="C50" s="1" t="s">
        <v>797</v>
      </c>
      <c r="D50" s="1" t="s">
        <v>110</v>
      </c>
      <c r="E50" s="1" t="s">
        <v>447</v>
      </c>
      <c r="F50" s="5">
        <v>2144100</v>
      </c>
      <c r="G50" s="8" t="s">
        <v>145</v>
      </c>
      <c r="H50" s="5">
        <v>171528</v>
      </c>
      <c r="I50" s="1" t="s">
        <v>149</v>
      </c>
      <c r="J50" s="1" t="s">
        <v>134</v>
      </c>
    </row>
    <row r="51" spans="2:10" outlineLevel="1" x14ac:dyDescent="0.25">
      <c r="B51" s="11">
        <v>44621</v>
      </c>
      <c r="C51" s="1" t="s">
        <v>665</v>
      </c>
      <c r="D51" s="1" t="s">
        <v>110</v>
      </c>
      <c r="E51" s="1" t="s">
        <v>695</v>
      </c>
      <c r="F51" s="5">
        <v>4483870</v>
      </c>
      <c r="G51" s="8" t="s">
        <v>145</v>
      </c>
      <c r="H51" s="5">
        <v>358710</v>
      </c>
      <c r="I51" s="1" t="s">
        <v>768</v>
      </c>
      <c r="J51" s="1" t="s">
        <v>456</v>
      </c>
    </row>
    <row r="52" spans="2:10" outlineLevel="1" x14ac:dyDescent="0.25">
      <c r="B52" s="11">
        <v>44622</v>
      </c>
      <c r="C52" s="1" t="s">
        <v>358</v>
      </c>
      <c r="D52" s="1" t="s">
        <v>110</v>
      </c>
      <c r="E52" s="1" t="s">
        <v>121</v>
      </c>
      <c r="F52" s="5">
        <v>1785990</v>
      </c>
      <c r="G52" s="8" t="s">
        <v>145</v>
      </c>
      <c r="H52" s="5">
        <v>142879</v>
      </c>
      <c r="I52" s="1" t="s">
        <v>454</v>
      </c>
      <c r="J52" s="1" t="s">
        <v>428</v>
      </c>
    </row>
    <row r="53" spans="2:10" outlineLevel="1" x14ac:dyDescent="0.25">
      <c r="B53" s="11">
        <v>44624</v>
      </c>
      <c r="C53" s="1" t="s">
        <v>477</v>
      </c>
      <c r="D53" s="1" t="s">
        <v>166</v>
      </c>
      <c r="E53" s="1" t="s">
        <v>565</v>
      </c>
      <c r="F53" s="5">
        <v>2718655</v>
      </c>
      <c r="G53" s="8" t="s">
        <v>145</v>
      </c>
      <c r="H53" s="5">
        <v>217492</v>
      </c>
      <c r="I53" s="1" t="s">
        <v>302</v>
      </c>
      <c r="J53" s="1" t="s">
        <v>375</v>
      </c>
    </row>
    <row r="54" spans="2:10" outlineLevel="1" x14ac:dyDescent="0.25">
      <c r="B54" s="11">
        <v>44630</v>
      </c>
      <c r="C54" s="1" t="s">
        <v>842</v>
      </c>
      <c r="D54" s="1" t="s">
        <v>166</v>
      </c>
      <c r="E54" s="1" t="s">
        <v>435</v>
      </c>
      <c r="F54" s="5">
        <v>3411820</v>
      </c>
      <c r="G54" s="8" t="s">
        <v>145</v>
      </c>
      <c r="H54" s="5">
        <v>272946</v>
      </c>
      <c r="I54" s="1" t="s">
        <v>768</v>
      </c>
      <c r="J54" s="1" t="s">
        <v>456</v>
      </c>
    </row>
    <row r="55" spans="2:10" outlineLevel="1" x14ac:dyDescent="0.25">
      <c r="B55" s="11">
        <v>44632</v>
      </c>
      <c r="C55" s="1" t="s">
        <v>574</v>
      </c>
      <c r="D55" s="1" t="s">
        <v>166</v>
      </c>
      <c r="E55" s="1" t="s">
        <v>804</v>
      </c>
      <c r="F55" s="5">
        <v>555290</v>
      </c>
      <c r="G55" s="8" t="s">
        <v>145</v>
      </c>
      <c r="H55" s="5">
        <v>44423</v>
      </c>
      <c r="I55" s="1" t="s">
        <v>149</v>
      </c>
      <c r="J55" s="1" t="s">
        <v>134</v>
      </c>
    </row>
    <row r="56" spans="2:10" outlineLevel="1" x14ac:dyDescent="0.25">
      <c r="B56" s="11">
        <v>44635</v>
      </c>
      <c r="C56" s="1" t="s">
        <v>883</v>
      </c>
      <c r="D56" s="1" t="s">
        <v>166</v>
      </c>
      <c r="E56" s="1" t="s">
        <v>153</v>
      </c>
      <c r="F56" s="5">
        <v>2757185</v>
      </c>
      <c r="G56" s="8" t="s">
        <v>145</v>
      </c>
      <c r="H56" s="5">
        <v>220575</v>
      </c>
      <c r="I56" s="1" t="s">
        <v>768</v>
      </c>
      <c r="J56" s="1" t="s">
        <v>456</v>
      </c>
    </row>
    <row r="57" spans="2:10" outlineLevel="1" x14ac:dyDescent="0.25">
      <c r="B57" s="11">
        <v>44636</v>
      </c>
      <c r="C57" s="1" t="s">
        <v>673</v>
      </c>
      <c r="D57" s="1" t="s">
        <v>166</v>
      </c>
      <c r="E57" s="1" t="s">
        <v>594</v>
      </c>
      <c r="F57" s="5">
        <v>1190660</v>
      </c>
      <c r="G57" s="8" t="s">
        <v>145</v>
      </c>
      <c r="H57" s="5">
        <v>95253</v>
      </c>
      <c r="I57" s="1" t="s">
        <v>454</v>
      </c>
      <c r="J57" s="1" t="s">
        <v>677</v>
      </c>
    </row>
    <row r="58" spans="2:10" outlineLevel="1" x14ac:dyDescent="0.25">
      <c r="B58" s="11">
        <v>44636</v>
      </c>
      <c r="C58" s="1" t="s">
        <v>440</v>
      </c>
      <c r="D58" s="1" t="s">
        <v>166</v>
      </c>
      <c r="E58" s="1" t="s">
        <v>851</v>
      </c>
      <c r="F58" s="5">
        <v>1190660</v>
      </c>
      <c r="G58" s="8" t="s">
        <v>145</v>
      </c>
      <c r="H58" s="5">
        <v>95253</v>
      </c>
      <c r="I58" s="1" t="s">
        <v>438</v>
      </c>
      <c r="J58" s="1" t="s">
        <v>779</v>
      </c>
    </row>
    <row r="59" spans="2:10" outlineLevel="1" x14ac:dyDescent="0.25">
      <c r="B59" s="11">
        <v>44641</v>
      </c>
      <c r="C59" s="1" t="s">
        <v>431</v>
      </c>
      <c r="D59" s="1" t="s">
        <v>166</v>
      </c>
      <c r="E59" s="1" t="s">
        <v>833</v>
      </c>
      <c r="F59" s="5">
        <v>555290</v>
      </c>
      <c r="G59" s="8" t="s">
        <v>145</v>
      </c>
      <c r="H59" s="5">
        <v>44423</v>
      </c>
      <c r="I59" s="1" t="s">
        <v>149</v>
      </c>
      <c r="J59" s="1" t="s">
        <v>134</v>
      </c>
    </row>
    <row r="60" spans="2:10" outlineLevel="1" x14ac:dyDescent="0.25">
      <c r="B60" s="11">
        <v>44641</v>
      </c>
      <c r="C60" s="1" t="s">
        <v>398</v>
      </c>
      <c r="D60" s="1" t="s">
        <v>166</v>
      </c>
      <c r="E60" s="1" t="s">
        <v>81</v>
      </c>
      <c r="F60" s="5">
        <v>2241935</v>
      </c>
      <c r="G60" s="8" t="s">
        <v>145</v>
      </c>
      <c r="H60" s="5">
        <v>179355</v>
      </c>
      <c r="I60" s="1" t="s">
        <v>768</v>
      </c>
      <c r="J60" s="1" t="s">
        <v>456</v>
      </c>
    </row>
    <row r="61" spans="2:10" outlineLevel="1" x14ac:dyDescent="0.25">
      <c r="B61" s="11">
        <v>44642</v>
      </c>
      <c r="C61" s="1" t="s">
        <v>536</v>
      </c>
      <c r="D61" s="1" t="s">
        <v>166</v>
      </c>
      <c r="E61" s="1" t="s">
        <v>264</v>
      </c>
      <c r="F61" s="5">
        <v>1627340</v>
      </c>
      <c r="G61" s="8" t="s">
        <v>145</v>
      </c>
      <c r="H61" s="5">
        <v>130187</v>
      </c>
      <c r="I61" s="1" t="s">
        <v>302</v>
      </c>
      <c r="J61" s="1" t="s">
        <v>375</v>
      </c>
    </row>
    <row r="62" spans="2:10" outlineLevel="1" x14ac:dyDescent="0.25">
      <c r="B62" s="11">
        <v>44643</v>
      </c>
      <c r="C62" s="1" t="s">
        <v>838</v>
      </c>
      <c r="D62" s="1" t="s">
        <v>166</v>
      </c>
      <c r="E62" s="1"/>
      <c r="F62" s="5">
        <v>0</v>
      </c>
      <c r="G62" s="8" t="s">
        <v>145</v>
      </c>
      <c r="H62" s="5">
        <v>0</v>
      </c>
      <c r="I62" s="1" t="s">
        <v>149</v>
      </c>
      <c r="J62" s="1" t="s">
        <v>134</v>
      </c>
    </row>
    <row r="63" spans="2:10" outlineLevel="1" x14ac:dyDescent="0.25">
      <c r="B63" s="11">
        <v>44643</v>
      </c>
      <c r="C63" s="1" t="s">
        <v>11</v>
      </c>
      <c r="D63" s="1" t="s">
        <v>166</v>
      </c>
      <c r="E63" s="1" t="s">
        <v>508</v>
      </c>
      <c r="F63" s="5">
        <v>1667380</v>
      </c>
      <c r="G63" s="8" t="s">
        <v>145</v>
      </c>
      <c r="H63" s="5">
        <v>133390</v>
      </c>
      <c r="I63" s="1" t="s">
        <v>454</v>
      </c>
      <c r="J63" s="1" t="s">
        <v>677</v>
      </c>
    </row>
    <row r="64" spans="2:10" outlineLevel="1" x14ac:dyDescent="0.25">
      <c r="B64" s="11">
        <v>44643</v>
      </c>
      <c r="C64" s="1" t="s">
        <v>449</v>
      </c>
      <c r="D64" s="1" t="s">
        <v>166</v>
      </c>
      <c r="E64" s="1" t="s">
        <v>750</v>
      </c>
      <c r="F64" s="5">
        <v>1072050</v>
      </c>
      <c r="G64" s="8" t="s">
        <v>145</v>
      </c>
      <c r="H64" s="5">
        <v>85764</v>
      </c>
      <c r="I64" s="1" t="s">
        <v>438</v>
      </c>
      <c r="J64" s="1" t="s">
        <v>779</v>
      </c>
    </row>
    <row r="65" spans="2:10" outlineLevel="1" x14ac:dyDescent="0.25">
      <c r="B65" s="11">
        <v>44644</v>
      </c>
      <c r="C65" s="1" t="s">
        <v>617</v>
      </c>
      <c r="D65" s="1" t="s">
        <v>166</v>
      </c>
      <c r="E65" s="1" t="s">
        <v>631</v>
      </c>
      <c r="F65" s="5">
        <v>1864510</v>
      </c>
      <c r="G65" s="8" t="s">
        <v>145</v>
      </c>
      <c r="H65" s="5">
        <v>149161</v>
      </c>
      <c r="I65" s="1" t="s">
        <v>149</v>
      </c>
      <c r="J65" s="1" t="s">
        <v>134</v>
      </c>
    </row>
    <row r="66" spans="2:10" outlineLevel="1" x14ac:dyDescent="0.25">
      <c r="B66" s="11">
        <v>44645</v>
      </c>
      <c r="C66" s="1" t="s">
        <v>805</v>
      </c>
      <c r="D66" s="1" t="s">
        <v>166</v>
      </c>
      <c r="E66" s="1" t="s">
        <v>363</v>
      </c>
      <c r="F66" s="5">
        <v>1190660</v>
      </c>
      <c r="G66" s="8" t="s">
        <v>145</v>
      </c>
      <c r="H66" s="5">
        <v>95253</v>
      </c>
      <c r="I66" s="1" t="s">
        <v>149</v>
      </c>
      <c r="J66" s="1" t="s">
        <v>134</v>
      </c>
    </row>
    <row r="67" spans="2:10" outlineLevel="1" x14ac:dyDescent="0.25">
      <c r="B67" s="11">
        <v>44646</v>
      </c>
      <c r="C67" s="1" t="s">
        <v>604</v>
      </c>
      <c r="D67" s="1" t="s">
        <v>166</v>
      </c>
      <c r="E67" s="1" t="s">
        <v>810</v>
      </c>
      <c r="F67" s="5">
        <v>555290</v>
      </c>
      <c r="G67" s="8" t="s">
        <v>145</v>
      </c>
      <c r="H67" s="5">
        <v>44423</v>
      </c>
      <c r="I67" s="1" t="s">
        <v>149</v>
      </c>
      <c r="J67" s="1" t="s">
        <v>134</v>
      </c>
    </row>
    <row r="68" spans="2:10" outlineLevel="1" x14ac:dyDescent="0.25">
      <c r="B68" s="11">
        <v>44648</v>
      </c>
      <c r="C68" s="1" t="s">
        <v>73</v>
      </c>
      <c r="D68" s="1" t="s">
        <v>166</v>
      </c>
      <c r="E68" s="1"/>
      <c r="F68" s="5">
        <v>0</v>
      </c>
      <c r="G68" s="8" t="s">
        <v>145</v>
      </c>
      <c r="H68" s="5">
        <v>0</v>
      </c>
      <c r="I68" s="1" t="s">
        <v>67</v>
      </c>
      <c r="J68" s="1" t="s">
        <v>706</v>
      </c>
    </row>
    <row r="69" spans="2:10" outlineLevel="1" x14ac:dyDescent="0.25">
      <c r="B69" s="11">
        <v>44649</v>
      </c>
      <c r="C69" s="1" t="s">
        <v>129</v>
      </c>
      <c r="D69" s="1" t="s">
        <v>166</v>
      </c>
      <c r="E69" s="1" t="s">
        <v>548</v>
      </c>
      <c r="F69" s="5">
        <v>3120350</v>
      </c>
      <c r="G69" s="8" t="s">
        <v>145</v>
      </c>
      <c r="H69" s="5">
        <v>249628</v>
      </c>
      <c r="I69" s="1" t="s">
        <v>67</v>
      </c>
      <c r="J69" s="1" t="s">
        <v>706</v>
      </c>
    </row>
    <row r="70" spans="2:10" outlineLevel="1" x14ac:dyDescent="0.25">
      <c r="B70" s="11">
        <v>44649</v>
      </c>
      <c r="C70" s="1" t="s">
        <v>308</v>
      </c>
      <c r="D70" s="1" t="s">
        <v>166</v>
      </c>
      <c r="E70" s="1" t="s">
        <v>756</v>
      </c>
      <c r="F70" s="5">
        <v>2221160</v>
      </c>
      <c r="G70" s="8" t="s">
        <v>28</v>
      </c>
      <c r="H70" s="5">
        <v>222116</v>
      </c>
      <c r="I70" s="1" t="s">
        <v>768</v>
      </c>
      <c r="J70" s="1" t="s">
        <v>456</v>
      </c>
    </row>
    <row r="71" spans="2:10" outlineLevel="1" x14ac:dyDescent="0.25">
      <c r="B71" s="11">
        <v>44650</v>
      </c>
      <c r="C71" s="1" t="s">
        <v>351</v>
      </c>
      <c r="D71" s="1" t="s">
        <v>166</v>
      </c>
      <c r="E71" s="1" t="s">
        <v>707</v>
      </c>
      <c r="F71" s="5">
        <v>4623230</v>
      </c>
      <c r="G71" s="8" t="s">
        <v>145</v>
      </c>
      <c r="H71" s="5">
        <v>369858</v>
      </c>
      <c r="I71" s="1" t="s">
        <v>149</v>
      </c>
      <c r="J71" s="1" t="s">
        <v>134</v>
      </c>
    </row>
    <row r="72" spans="2:10" outlineLevel="1" x14ac:dyDescent="0.25">
      <c r="B72" s="11">
        <v>44650</v>
      </c>
      <c r="C72" s="1" t="s">
        <v>202</v>
      </c>
      <c r="D72" s="1" t="s">
        <v>166</v>
      </c>
      <c r="E72" s="1" t="s">
        <v>523</v>
      </c>
      <c r="F72" s="5">
        <v>3491850</v>
      </c>
      <c r="G72" s="8" t="s">
        <v>145</v>
      </c>
      <c r="H72" s="5">
        <v>279348</v>
      </c>
      <c r="I72" s="1" t="s">
        <v>764</v>
      </c>
      <c r="J72" s="1" t="s">
        <v>243</v>
      </c>
    </row>
    <row r="73" spans="2:10" outlineLevel="1" x14ac:dyDescent="0.25">
      <c r="B73" s="11">
        <v>44650</v>
      </c>
      <c r="C73" s="1" t="s">
        <v>259</v>
      </c>
      <c r="D73" s="1" t="s">
        <v>166</v>
      </c>
      <c r="E73" s="1" t="s">
        <v>305</v>
      </c>
      <c r="F73" s="5">
        <v>1091315</v>
      </c>
      <c r="G73" s="8" t="s">
        <v>145</v>
      </c>
      <c r="H73" s="5">
        <v>87305</v>
      </c>
      <c r="I73" s="1" t="s">
        <v>210</v>
      </c>
      <c r="J73" s="1" t="s">
        <v>472</v>
      </c>
    </row>
    <row r="74" spans="2:10" outlineLevel="1" x14ac:dyDescent="0.25">
      <c r="B74" s="11">
        <v>44652</v>
      </c>
      <c r="C74" s="1" t="s">
        <v>886</v>
      </c>
      <c r="D74" s="1" t="s">
        <v>166</v>
      </c>
      <c r="E74" s="1" t="s">
        <v>347</v>
      </c>
      <c r="F74" s="5">
        <v>2896570</v>
      </c>
      <c r="G74" s="8" t="s">
        <v>145</v>
      </c>
      <c r="H74" s="5">
        <v>231726</v>
      </c>
      <c r="I74" s="1" t="s">
        <v>149</v>
      </c>
      <c r="J74" s="1" t="s">
        <v>134</v>
      </c>
    </row>
    <row r="75" spans="2:10" outlineLevel="1" x14ac:dyDescent="0.25">
      <c r="B75" s="11">
        <v>44652</v>
      </c>
      <c r="C75" s="1" t="s">
        <v>822</v>
      </c>
      <c r="D75" s="1" t="s">
        <v>166</v>
      </c>
      <c r="E75" s="1" t="s">
        <v>667</v>
      </c>
      <c r="F75" s="5">
        <v>4067940</v>
      </c>
      <c r="G75" s="8" t="s">
        <v>145</v>
      </c>
      <c r="H75" s="5">
        <v>325435</v>
      </c>
      <c r="I75" s="1" t="s">
        <v>149</v>
      </c>
      <c r="J75" s="1" t="s">
        <v>134</v>
      </c>
    </row>
    <row r="76" spans="2:10" outlineLevel="1" x14ac:dyDescent="0.25">
      <c r="B76" s="11">
        <v>44652</v>
      </c>
      <c r="C76" s="1" t="s">
        <v>83</v>
      </c>
      <c r="D76" s="1" t="s">
        <v>166</v>
      </c>
      <c r="E76" s="1" t="s">
        <v>796</v>
      </c>
      <c r="F76" s="5">
        <v>1110580</v>
      </c>
      <c r="G76" s="8" t="s">
        <v>145</v>
      </c>
      <c r="H76" s="5">
        <v>88846</v>
      </c>
      <c r="I76" s="1" t="s">
        <v>302</v>
      </c>
      <c r="J76" s="1" t="s">
        <v>375</v>
      </c>
    </row>
    <row r="77" spans="2:10" outlineLevel="1" x14ac:dyDescent="0.25">
      <c r="B77" s="11">
        <v>44653</v>
      </c>
      <c r="C77" s="1" t="s">
        <v>723</v>
      </c>
      <c r="D77" s="1" t="s">
        <v>166</v>
      </c>
      <c r="E77" s="1"/>
      <c r="F77" s="5">
        <v>0</v>
      </c>
      <c r="G77" s="8" t="s">
        <v>145</v>
      </c>
      <c r="H77" s="5">
        <v>0</v>
      </c>
      <c r="I77" s="1" t="s">
        <v>302</v>
      </c>
      <c r="J77" s="1" t="s">
        <v>375</v>
      </c>
    </row>
    <row r="78" spans="2:10" outlineLevel="1" x14ac:dyDescent="0.25">
      <c r="B78" s="11">
        <v>44655</v>
      </c>
      <c r="C78" s="1" t="s">
        <v>769</v>
      </c>
      <c r="D78" s="1" t="s">
        <v>166</v>
      </c>
      <c r="E78" s="1" t="s">
        <v>793</v>
      </c>
      <c r="F78" s="5">
        <v>1190660</v>
      </c>
      <c r="G78" s="8" t="s">
        <v>145</v>
      </c>
      <c r="H78" s="5">
        <v>95253</v>
      </c>
      <c r="I78" s="1" t="s">
        <v>438</v>
      </c>
      <c r="J78" s="1" t="s">
        <v>779</v>
      </c>
    </row>
    <row r="79" spans="2:10" outlineLevel="1" x14ac:dyDescent="0.25">
      <c r="B79" s="11">
        <v>44656</v>
      </c>
      <c r="C79" s="1" t="s">
        <v>823</v>
      </c>
      <c r="D79" s="1" t="s">
        <v>166</v>
      </c>
      <c r="E79" s="1" t="s">
        <v>864</v>
      </c>
      <c r="F79" s="5">
        <v>1110580</v>
      </c>
      <c r="G79" s="8" t="s">
        <v>145</v>
      </c>
      <c r="H79" s="5">
        <v>88846</v>
      </c>
      <c r="I79" s="1" t="s">
        <v>149</v>
      </c>
      <c r="J79" s="1" t="s">
        <v>134</v>
      </c>
    </row>
    <row r="80" spans="2:10" outlineLevel="1" x14ac:dyDescent="0.25">
      <c r="B80" s="11">
        <v>44656</v>
      </c>
      <c r="C80" s="1" t="s">
        <v>718</v>
      </c>
      <c r="D80" s="1" t="s">
        <v>166</v>
      </c>
      <c r="E80" s="1"/>
      <c r="F80" s="5">
        <v>0</v>
      </c>
      <c r="G80" s="8" t="s">
        <v>145</v>
      </c>
      <c r="H80" s="5">
        <v>0</v>
      </c>
      <c r="I80" s="1" t="s">
        <v>149</v>
      </c>
      <c r="J80" s="1" t="s">
        <v>134</v>
      </c>
    </row>
    <row r="81" spans="2:10" outlineLevel="1" x14ac:dyDescent="0.25">
      <c r="B81" s="11">
        <v>44657</v>
      </c>
      <c r="C81" s="1" t="s">
        <v>140</v>
      </c>
      <c r="D81" s="1" t="s">
        <v>166</v>
      </c>
      <c r="E81" s="1" t="s">
        <v>326</v>
      </c>
      <c r="F81" s="5">
        <v>1527841</v>
      </c>
      <c r="G81" s="8" t="s">
        <v>145</v>
      </c>
      <c r="H81" s="5">
        <v>122227</v>
      </c>
      <c r="I81" s="1" t="s">
        <v>891</v>
      </c>
      <c r="J81" s="1" t="s">
        <v>472</v>
      </c>
    </row>
    <row r="82" spans="2:10" outlineLevel="1" x14ac:dyDescent="0.25">
      <c r="B82" s="11">
        <v>44657</v>
      </c>
      <c r="C82" s="1" t="s">
        <v>361</v>
      </c>
      <c r="D82" s="1" t="s">
        <v>166</v>
      </c>
      <c r="E82" s="1" t="s">
        <v>516</v>
      </c>
      <c r="F82" s="5">
        <v>1110580</v>
      </c>
      <c r="G82" s="8" t="s">
        <v>145</v>
      </c>
      <c r="H82" s="5">
        <v>88846</v>
      </c>
      <c r="I82" s="1" t="s">
        <v>764</v>
      </c>
      <c r="J82" s="1" t="s">
        <v>243</v>
      </c>
    </row>
    <row r="83" spans="2:10" outlineLevel="1" x14ac:dyDescent="0.25">
      <c r="B83" s="11">
        <v>44657</v>
      </c>
      <c r="C83" s="1" t="s">
        <v>237</v>
      </c>
      <c r="D83" s="1" t="s">
        <v>166</v>
      </c>
      <c r="E83" s="1" t="s">
        <v>557</v>
      </c>
      <c r="F83" s="5">
        <v>2262710</v>
      </c>
      <c r="G83" s="8" t="s">
        <v>145</v>
      </c>
      <c r="H83" s="5">
        <v>181017</v>
      </c>
      <c r="I83" s="1" t="s">
        <v>454</v>
      </c>
      <c r="J83" s="1" t="s">
        <v>677</v>
      </c>
    </row>
    <row r="84" spans="2:10" outlineLevel="1" x14ac:dyDescent="0.25">
      <c r="B84" s="11">
        <v>44659</v>
      </c>
      <c r="C84" s="1" t="s">
        <v>434</v>
      </c>
      <c r="D84" s="1" t="s">
        <v>166</v>
      </c>
      <c r="E84" s="1" t="s">
        <v>581</v>
      </c>
      <c r="F84" s="5">
        <v>2281975</v>
      </c>
      <c r="G84" s="8" t="s">
        <v>145</v>
      </c>
      <c r="H84" s="5">
        <v>182558</v>
      </c>
      <c r="I84" s="1" t="s">
        <v>302</v>
      </c>
      <c r="J84" s="1" t="s">
        <v>375</v>
      </c>
    </row>
    <row r="85" spans="2:10" outlineLevel="1" x14ac:dyDescent="0.25">
      <c r="B85" s="11">
        <v>44660</v>
      </c>
      <c r="C85" s="1" t="s">
        <v>709</v>
      </c>
      <c r="D85" s="1" t="s">
        <v>166</v>
      </c>
      <c r="E85" s="1" t="s">
        <v>543</v>
      </c>
      <c r="F85" s="5">
        <v>1110580</v>
      </c>
      <c r="G85" s="8" t="s">
        <v>145</v>
      </c>
      <c r="H85" s="5">
        <v>88846</v>
      </c>
      <c r="I85" s="1" t="s">
        <v>149</v>
      </c>
      <c r="J85" s="1" t="s">
        <v>134</v>
      </c>
    </row>
    <row r="86" spans="2:10" outlineLevel="1" x14ac:dyDescent="0.25">
      <c r="B86" s="11">
        <v>44660</v>
      </c>
      <c r="C86" s="1" t="s">
        <v>778</v>
      </c>
      <c r="D86" s="1" t="s">
        <v>166</v>
      </c>
      <c r="E86" s="1" t="s">
        <v>196</v>
      </c>
      <c r="F86" s="5">
        <v>2262710</v>
      </c>
      <c r="G86" s="8" t="s">
        <v>145</v>
      </c>
      <c r="H86" s="5">
        <v>181017</v>
      </c>
      <c r="I86" s="1" t="s">
        <v>768</v>
      </c>
      <c r="J86" s="1" t="s">
        <v>456</v>
      </c>
    </row>
    <row r="87" spans="2:10" outlineLevel="1" x14ac:dyDescent="0.25">
      <c r="B87" s="11">
        <v>44660</v>
      </c>
      <c r="C87" s="1" t="s">
        <v>238</v>
      </c>
      <c r="D87" s="1" t="s">
        <v>166</v>
      </c>
      <c r="E87" s="1" t="s">
        <v>380</v>
      </c>
      <c r="F87" s="5">
        <v>1091315</v>
      </c>
      <c r="G87" s="8" t="s">
        <v>145</v>
      </c>
      <c r="H87" s="5">
        <v>87305</v>
      </c>
      <c r="I87" s="1" t="s">
        <v>891</v>
      </c>
      <c r="J87" s="1" t="s">
        <v>472</v>
      </c>
    </row>
    <row r="88" spans="2:10" outlineLevel="1" x14ac:dyDescent="0.25">
      <c r="B88" s="11">
        <v>44663</v>
      </c>
      <c r="C88" s="1" t="s">
        <v>40</v>
      </c>
      <c r="D88" s="1" t="s">
        <v>166</v>
      </c>
      <c r="E88" s="1" t="s">
        <v>776</v>
      </c>
      <c r="F88" s="5">
        <v>3254680</v>
      </c>
      <c r="G88" s="8" t="s">
        <v>145</v>
      </c>
      <c r="H88" s="5">
        <v>260374</v>
      </c>
      <c r="I88" s="1" t="s">
        <v>149</v>
      </c>
      <c r="J88" s="1" t="s">
        <v>134</v>
      </c>
    </row>
    <row r="89" spans="2:10" outlineLevel="1" x14ac:dyDescent="0.25">
      <c r="B89" s="11">
        <v>44664</v>
      </c>
      <c r="C89" s="1" t="s">
        <v>560</v>
      </c>
      <c r="D89" s="1" t="s">
        <v>166</v>
      </c>
      <c r="E89" s="1" t="s">
        <v>601</v>
      </c>
      <c r="F89" s="5">
        <v>1099021</v>
      </c>
      <c r="G89" s="8" t="s">
        <v>145</v>
      </c>
      <c r="H89" s="5">
        <v>87922</v>
      </c>
      <c r="I89" s="1" t="s">
        <v>891</v>
      </c>
      <c r="J89" s="1" t="s">
        <v>472</v>
      </c>
    </row>
    <row r="90" spans="2:10" outlineLevel="1" x14ac:dyDescent="0.25">
      <c r="B90" s="11">
        <v>44664</v>
      </c>
      <c r="C90" s="1" t="s">
        <v>404</v>
      </c>
      <c r="D90" s="1" t="s">
        <v>166</v>
      </c>
      <c r="E90" s="1" t="s">
        <v>5</v>
      </c>
      <c r="F90" s="5">
        <v>1665870</v>
      </c>
      <c r="G90" s="8" t="s">
        <v>145</v>
      </c>
      <c r="H90" s="5">
        <v>133270</v>
      </c>
      <c r="I90" s="1" t="s">
        <v>764</v>
      </c>
      <c r="J90" s="1" t="s">
        <v>243</v>
      </c>
    </row>
    <row r="91" spans="2:10" outlineLevel="1" x14ac:dyDescent="0.25">
      <c r="B91" s="11">
        <v>44664</v>
      </c>
      <c r="C91" s="1" t="s">
        <v>530</v>
      </c>
      <c r="D91" s="1" t="s">
        <v>166</v>
      </c>
      <c r="E91" s="1" t="s">
        <v>100</v>
      </c>
      <c r="F91" s="5">
        <v>2262710</v>
      </c>
      <c r="G91" s="8" t="s">
        <v>145</v>
      </c>
      <c r="H91" s="5">
        <v>181017</v>
      </c>
      <c r="I91" s="1" t="s">
        <v>438</v>
      </c>
      <c r="J91" s="1" t="s">
        <v>779</v>
      </c>
    </row>
    <row r="92" spans="2:10" outlineLevel="1" x14ac:dyDescent="0.25">
      <c r="B92" s="11">
        <v>44666</v>
      </c>
      <c r="C92" s="1" t="s">
        <v>527</v>
      </c>
      <c r="D92" s="1" t="s">
        <v>166</v>
      </c>
      <c r="E92" s="1" t="s">
        <v>674</v>
      </c>
      <c r="F92" s="5">
        <v>2241935</v>
      </c>
      <c r="G92" s="8" t="s">
        <v>145</v>
      </c>
      <c r="H92" s="5">
        <v>179355</v>
      </c>
      <c r="I92" s="1" t="s">
        <v>768</v>
      </c>
      <c r="J92" s="1" t="s">
        <v>456</v>
      </c>
    </row>
    <row r="93" spans="2:10" outlineLevel="1" x14ac:dyDescent="0.25">
      <c r="B93" s="11">
        <v>44666</v>
      </c>
      <c r="C93" s="1" t="s">
        <v>204</v>
      </c>
      <c r="D93" s="1" t="s">
        <v>166</v>
      </c>
      <c r="E93" s="1" t="s">
        <v>112</v>
      </c>
      <c r="F93" s="5">
        <v>1110580</v>
      </c>
      <c r="G93" s="8" t="s">
        <v>145</v>
      </c>
      <c r="H93" s="5">
        <v>88846</v>
      </c>
      <c r="I93" s="1" t="s">
        <v>768</v>
      </c>
      <c r="J93" s="1" t="s">
        <v>456</v>
      </c>
    </row>
    <row r="94" spans="2:10" outlineLevel="1" x14ac:dyDescent="0.25">
      <c r="B94" s="11">
        <v>44669</v>
      </c>
      <c r="C94" s="1" t="s">
        <v>866</v>
      </c>
      <c r="D94" s="1" t="s">
        <v>166</v>
      </c>
      <c r="E94" s="1" t="s">
        <v>571</v>
      </c>
      <c r="F94" s="5">
        <v>4679010</v>
      </c>
      <c r="G94" s="8" t="s">
        <v>145</v>
      </c>
      <c r="H94" s="5">
        <v>374321</v>
      </c>
      <c r="I94" s="1" t="s">
        <v>149</v>
      </c>
      <c r="J94" s="1" t="s">
        <v>134</v>
      </c>
    </row>
    <row r="95" spans="2:10" outlineLevel="1" x14ac:dyDescent="0.25">
      <c r="B95" s="11">
        <v>44669</v>
      </c>
      <c r="C95" s="1" t="s">
        <v>335</v>
      </c>
      <c r="D95" s="1" t="s">
        <v>166</v>
      </c>
      <c r="E95" s="1" t="s">
        <v>640</v>
      </c>
      <c r="F95" s="5">
        <v>1785990</v>
      </c>
      <c r="G95" s="8" t="s">
        <v>145</v>
      </c>
      <c r="H95" s="5">
        <v>142879</v>
      </c>
      <c r="I95" s="1" t="s">
        <v>67</v>
      </c>
      <c r="J95" s="1" t="s">
        <v>706</v>
      </c>
    </row>
    <row r="96" spans="2:10" outlineLevel="1" x14ac:dyDescent="0.25">
      <c r="B96" s="11">
        <v>44669</v>
      </c>
      <c r="C96" s="1" t="s">
        <v>311</v>
      </c>
      <c r="D96" s="1" t="s">
        <v>166</v>
      </c>
      <c r="E96" s="1" t="s">
        <v>355</v>
      </c>
      <c r="F96" s="5">
        <v>1566200</v>
      </c>
      <c r="G96" s="8" t="s">
        <v>145</v>
      </c>
      <c r="H96" s="5">
        <v>125296</v>
      </c>
      <c r="I96" s="1" t="s">
        <v>764</v>
      </c>
      <c r="J96" s="1" t="s">
        <v>243</v>
      </c>
    </row>
    <row r="97" spans="2:10" outlineLevel="1" x14ac:dyDescent="0.25">
      <c r="B97" s="11">
        <v>44670</v>
      </c>
      <c r="C97" s="1" t="s">
        <v>344</v>
      </c>
      <c r="D97" s="1" t="s">
        <v>166</v>
      </c>
      <c r="E97" s="1" t="s">
        <v>681</v>
      </c>
      <c r="F97" s="5">
        <v>3132400</v>
      </c>
      <c r="G97" s="8" t="s">
        <v>145</v>
      </c>
      <c r="H97" s="5">
        <v>250592</v>
      </c>
      <c r="I97" s="1" t="s">
        <v>302</v>
      </c>
      <c r="J97" s="1" t="s">
        <v>375</v>
      </c>
    </row>
    <row r="98" spans="2:10" outlineLevel="1" x14ac:dyDescent="0.25">
      <c r="B98" s="11">
        <v>44670</v>
      </c>
      <c r="C98" s="1" t="s">
        <v>47</v>
      </c>
      <c r="D98" s="1" t="s">
        <v>747</v>
      </c>
      <c r="E98" s="1" t="s">
        <v>826</v>
      </c>
      <c r="F98" s="5">
        <v>-111058</v>
      </c>
      <c r="G98" s="8" t="s">
        <v>145</v>
      </c>
      <c r="H98" s="5">
        <v>-8885</v>
      </c>
      <c r="I98" s="1" t="s">
        <v>727</v>
      </c>
      <c r="J98" s="1" t="s">
        <v>243</v>
      </c>
    </row>
    <row r="99" spans="2:10" outlineLevel="1" x14ac:dyDescent="0.25">
      <c r="B99" s="11">
        <v>44671</v>
      </c>
      <c r="C99" s="1" t="s">
        <v>801</v>
      </c>
      <c r="D99" s="1" t="s">
        <v>166</v>
      </c>
      <c r="E99" s="1" t="s">
        <v>575</v>
      </c>
      <c r="F99" s="5">
        <v>1110580</v>
      </c>
      <c r="G99" s="8" t="s">
        <v>145</v>
      </c>
      <c r="H99" s="5">
        <v>88846</v>
      </c>
      <c r="I99" s="1" t="s">
        <v>891</v>
      </c>
      <c r="J99" s="1" t="s">
        <v>472</v>
      </c>
    </row>
    <row r="100" spans="2:10" outlineLevel="1" x14ac:dyDescent="0.25">
      <c r="B100" s="11">
        <v>44671</v>
      </c>
      <c r="C100" s="1" t="s">
        <v>184</v>
      </c>
      <c r="D100" s="1" t="s">
        <v>166</v>
      </c>
      <c r="E100" s="1" t="s">
        <v>552</v>
      </c>
      <c r="F100" s="5">
        <v>2121490</v>
      </c>
      <c r="G100" s="8" t="s">
        <v>145</v>
      </c>
      <c r="H100" s="5">
        <v>169719</v>
      </c>
      <c r="I100" s="1" t="s">
        <v>764</v>
      </c>
      <c r="J100" s="1" t="s">
        <v>243</v>
      </c>
    </row>
    <row r="101" spans="2:10" outlineLevel="1" x14ac:dyDescent="0.25">
      <c r="B101" s="11">
        <v>44671</v>
      </c>
      <c r="C101" s="1" t="s">
        <v>517</v>
      </c>
      <c r="D101" s="1" t="s">
        <v>166</v>
      </c>
      <c r="E101" s="1" t="s">
        <v>248</v>
      </c>
      <c r="F101" s="5">
        <v>4203800</v>
      </c>
      <c r="G101" s="8" t="s">
        <v>145</v>
      </c>
      <c r="H101" s="5">
        <v>336304</v>
      </c>
      <c r="I101" s="1" t="s">
        <v>67</v>
      </c>
      <c r="J101" s="1" t="s">
        <v>706</v>
      </c>
    </row>
    <row r="102" spans="2:10" outlineLevel="1" x14ac:dyDescent="0.25">
      <c r="B102" s="11">
        <v>44673</v>
      </c>
      <c r="C102" s="1" t="s">
        <v>610</v>
      </c>
      <c r="D102" s="1" t="s">
        <v>166</v>
      </c>
      <c r="E102" s="1" t="s">
        <v>414</v>
      </c>
      <c r="F102" s="5">
        <v>1748448</v>
      </c>
      <c r="G102" s="8" t="s">
        <v>145</v>
      </c>
      <c r="H102" s="5">
        <v>139876</v>
      </c>
      <c r="I102" s="1" t="s">
        <v>891</v>
      </c>
      <c r="J102" s="1" t="s">
        <v>472</v>
      </c>
    </row>
    <row r="103" spans="2:10" outlineLevel="1" x14ac:dyDescent="0.25">
      <c r="B103" s="11">
        <v>44674</v>
      </c>
      <c r="C103" s="1" t="s">
        <v>488</v>
      </c>
      <c r="D103" s="1" t="s">
        <v>166</v>
      </c>
      <c r="E103" s="1" t="s">
        <v>728</v>
      </c>
      <c r="F103" s="5">
        <v>555290</v>
      </c>
      <c r="G103" s="8" t="s">
        <v>145</v>
      </c>
      <c r="H103" s="5">
        <v>44423</v>
      </c>
      <c r="I103" s="1" t="s">
        <v>149</v>
      </c>
      <c r="J103" s="1" t="s">
        <v>134</v>
      </c>
    </row>
    <row r="104" spans="2:10" outlineLevel="1" x14ac:dyDescent="0.25">
      <c r="B104" s="11">
        <v>44676</v>
      </c>
      <c r="C104" s="1" t="s">
        <v>337</v>
      </c>
      <c r="D104" s="1" t="s">
        <v>166</v>
      </c>
      <c r="E104" s="1"/>
      <c r="F104" s="5">
        <v>0</v>
      </c>
      <c r="G104" s="8" t="s">
        <v>145</v>
      </c>
      <c r="H104" s="5">
        <v>0</v>
      </c>
      <c r="I104" s="1" t="s">
        <v>149</v>
      </c>
      <c r="J104" s="1" t="s">
        <v>134</v>
      </c>
    </row>
    <row r="105" spans="2:10" outlineLevel="1" x14ac:dyDescent="0.25">
      <c r="B105" s="11">
        <v>44677</v>
      </c>
      <c r="C105" s="1" t="s">
        <v>789</v>
      </c>
      <c r="D105" s="1" t="s">
        <v>166</v>
      </c>
      <c r="E105" s="1" t="s">
        <v>30</v>
      </c>
      <c r="F105" s="5">
        <v>3867440</v>
      </c>
      <c r="G105" s="8" t="s">
        <v>145</v>
      </c>
      <c r="H105" s="5">
        <v>309395</v>
      </c>
      <c r="I105" s="1" t="s">
        <v>768</v>
      </c>
      <c r="J105" s="1" t="s">
        <v>456</v>
      </c>
    </row>
    <row r="106" spans="2:10" outlineLevel="1" x14ac:dyDescent="0.25">
      <c r="B106" s="11">
        <v>44677</v>
      </c>
      <c r="C106" s="1" t="s">
        <v>827</v>
      </c>
      <c r="D106" s="1" t="s">
        <v>166</v>
      </c>
      <c r="E106" s="1" t="s">
        <v>439</v>
      </c>
      <c r="F106" s="5">
        <v>1110580</v>
      </c>
      <c r="G106" s="8" t="s">
        <v>145</v>
      </c>
      <c r="H106" s="5">
        <v>88846</v>
      </c>
      <c r="I106" s="1" t="s">
        <v>768</v>
      </c>
      <c r="J106" s="1" t="s">
        <v>456</v>
      </c>
    </row>
    <row r="107" spans="2:10" outlineLevel="1" x14ac:dyDescent="0.25">
      <c r="B107" s="11">
        <v>44677</v>
      </c>
      <c r="C107" s="1" t="s">
        <v>334</v>
      </c>
      <c r="D107" s="1" t="s">
        <v>166</v>
      </c>
      <c r="E107" s="1" t="s">
        <v>788</v>
      </c>
      <c r="F107" s="5">
        <v>2101900</v>
      </c>
      <c r="G107" s="8" t="s">
        <v>145</v>
      </c>
      <c r="H107" s="5">
        <v>168152</v>
      </c>
      <c r="I107" s="1" t="s">
        <v>438</v>
      </c>
      <c r="J107" s="1" t="s">
        <v>779</v>
      </c>
    </row>
    <row r="108" spans="2:10" outlineLevel="1" x14ac:dyDescent="0.25">
      <c r="B108" s="11">
        <v>44678</v>
      </c>
      <c r="C108" s="1" t="s">
        <v>835</v>
      </c>
      <c r="D108" s="1" t="s">
        <v>166</v>
      </c>
      <c r="E108" s="1" t="s">
        <v>41</v>
      </c>
      <c r="F108" s="5">
        <v>6662080</v>
      </c>
      <c r="G108" s="8" t="s">
        <v>145</v>
      </c>
      <c r="H108" s="5">
        <v>532966</v>
      </c>
      <c r="I108" s="1" t="s">
        <v>149</v>
      </c>
      <c r="J108" s="1" t="s">
        <v>134</v>
      </c>
    </row>
    <row r="109" spans="2:10" outlineLevel="1" x14ac:dyDescent="0.25">
      <c r="B109" s="11">
        <v>44679</v>
      </c>
      <c r="C109" s="1" t="s">
        <v>257</v>
      </c>
      <c r="D109" s="1" t="s">
        <v>166</v>
      </c>
      <c r="E109" s="1" t="s">
        <v>635</v>
      </c>
      <c r="F109" s="5">
        <v>1110580</v>
      </c>
      <c r="G109" s="8" t="s">
        <v>145</v>
      </c>
      <c r="H109" s="5">
        <v>88846</v>
      </c>
      <c r="I109" s="1" t="s">
        <v>764</v>
      </c>
      <c r="J109" s="1" t="s">
        <v>243</v>
      </c>
    </row>
    <row r="110" spans="2:10" outlineLevel="1" x14ac:dyDescent="0.25">
      <c r="B110" s="11">
        <v>44680</v>
      </c>
      <c r="C110" s="1" t="s">
        <v>783</v>
      </c>
      <c r="D110" s="1" t="s">
        <v>166</v>
      </c>
      <c r="E110" s="1"/>
      <c r="F110" s="5">
        <v>0</v>
      </c>
      <c r="G110" s="8" t="s">
        <v>145</v>
      </c>
      <c r="H110" s="5">
        <v>0</v>
      </c>
      <c r="I110" s="1" t="s">
        <v>149</v>
      </c>
      <c r="J110" s="1" t="s">
        <v>134</v>
      </c>
    </row>
    <row r="111" spans="2:10" outlineLevel="1" x14ac:dyDescent="0.25">
      <c r="B111" s="11">
        <v>44683</v>
      </c>
      <c r="C111" s="1" t="s">
        <v>258</v>
      </c>
      <c r="D111" s="1" t="s">
        <v>166</v>
      </c>
      <c r="E111" s="1" t="s">
        <v>587</v>
      </c>
      <c r="F111" s="5">
        <v>1110580</v>
      </c>
      <c r="G111" s="8" t="s">
        <v>145</v>
      </c>
      <c r="H111" s="5">
        <v>88846</v>
      </c>
      <c r="I111" s="1" t="s">
        <v>149</v>
      </c>
      <c r="J111" s="1" t="s">
        <v>134</v>
      </c>
    </row>
    <row r="112" spans="2:10" outlineLevel="1" x14ac:dyDescent="0.25">
      <c r="B112" s="11">
        <v>44683</v>
      </c>
      <c r="C112" s="1" t="s">
        <v>199</v>
      </c>
      <c r="D112" s="1" t="s">
        <v>166</v>
      </c>
      <c r="E112" s="1" t="s">
        <v>64</v>
      </c>
      <c r="F112" s="5">
        <v>2121490</v>
      </c>
      <c r="G112" s="8" t="s">
        <v>145</v>
      </c>
      <c r="H112" s="5">
        <v>169719</v>
      </c>
      <c r="I112" s="1" t="s">
        <v>764</v>
      </c>
      <c r="J112" s="1" t="s">
        <v>243</v>
      </c>
    </row>
    <row r="113" spans="2:10" outlineLevel="1" x14ac:dyDescent="0.25">
      <c r="B113" s="11">
        <v>44686</v>
      </c>
      <c r="C113" s="1" t="s">
        <v>491</v>
      </c>
      <c r="D113" s="1" t="s">
        <v>166</v>
      </c>
      <c r="E113" s="1" t="s">
        <v>561</v>
      </c>
      <c r="F113" s="5">
        <v>2101900</v>
      </c>
      <c r="G113" s="8" t="s">
        <v>145</v>
      </c>
      <c r="H113" s="5">
        <v>168152</v>
      </c>
      <c r="I113" s="1" t="s">
        <v>768</v>
      </c>
      <c r="J113" s="1" t="s">
        <v>456</v>
      </c>
    </row>
    <row r="114" spans="2:10" outlineLevel="1" x14ac:dyDescent="0.25">
      <c r="B114" s="11">
        <v>44687</v>
      </c>
      <c r="C114" s="1" t="s">
        <v>457</v>
      </c>
      <c r="D114" s="1" t="s">
        <v>166</v>
      </c>
      <c r="E114" s="1" t="s">
        <v>402</v>
      </c>
      <c r="F114" s="5">
        <v>1366860</v>
      </c>
      <c r="G114" s="8" t="s">
        <v>145</v>
      </c>
      <c r="H114" s="5">
        <v>109349</v>
      </c>
      <c r="I114" s="1" t="s">
        <v>302</v>
      </c>
      <c r="J114" s="1" t="s">
        <v>375</v>
      </c>
    </row>
    <row r="115" spans="2:10" outlineLevel="1" x14ac:dyDescent="0.25">
      <c r="B115" s="11">
        <v>44687</v>
      </c>
      <c r="C115" s="1" t="s">
        <v>295</v>
      </c>
      <c r="D115" s="1" t="s">
        <v>166</v>
      </c>
      <c r="E115" s="1" t="s">
        <v>511</v>
      </c>
      <c r="F115" s="5">
        <v>3608470</v>
      </c>
      <c r="G115" s="8" t="s">
        <v>145</v>
      </c>
      <c r="H115" s="5">
        <v>288678</v>
      </c>
      <c r="I115" s="1" t="s">
        <v>454</v>
      </c>
      <c r="J115" s="1" t="s">
        <v>677</v>
      </c>
    </row>
    <row r="116" spans="2:10" outlineLevel="1" x14ac:dyDescent="0.25">
      <c r="B116" s="11">
        <v>44687</v>
      </c>
      <c r="C116" s="1" t="s">
        <v>49</v>
      </c>
      <c r="D116" s="1" t="s">
        <v>166</v>
      </c>
      <c r="E116" s="1" t="s">
        <v>646</v>
      </c>
      <c r="F116" s="5">
        <v>1193158</v>
      </c>
      <c r="G116" s="8" t="s">
        <v>145</v>
      </c>
      <c r="H116" s="5">
        <v>95453</v>
      </c>
      <c r="I116" s="1" t="s">
        <v>891</v>
      </c>
      <c r="J116" s="1" t="s">
        <v>472</v>
      </c>
    </row>
    <row r="117" spans="2:10" outlineLevel="1" x14ac:dyDescent="0.25">
      <c r="B117" s="11">
        <v>44688</v>
      </c>
      <c r="C117" s="1" t="s">
        <v>97</v>
      </c>
      <c r="D117" s="1" t="s">
        <v>166</v>
      </c>
      <c r="E117" s="1" t="s">
        <v>58</v>
      </c>
      <c r="F117" s="5">
        <v>595330</v>
      </c>
      <c r="G117" s="8" t="s">
        <v>145</v>
      </c>
      <c r="H117" s="5">
        <v>47626</v>
      </c>
      <c r="I117" s="1" t="s">
        <v>86</v>
      </c>
      <c r="J117" s="1" t="s">
        <v>745</v>
      </c>
    </row>
    <row r="118" spans="2:10" outlineLevel="1" x14ac:dyDescent="0.25">
      <c r="B118" s="11">
        <v>44688</v>
      </c>
      <c r="C118" s="1" t="s">
        <v>493</v>
      </c>
      <c r="D118" s="1" t="s">
        <v>166</v>
      </c>
      <c r="E118" s="1" t="s">
        <v>138</v>
      </c>
      <c r="F118" s="5">
        <v>1110580</v>
      </c>
      <c r="G118" s="8" t="s">
        <v>145</v>
      </c>
      <c r="H118" s="5">
        <v>88846</v>
      </c>
      <c r="I118" s="1" t="s">
        <v>768</v>
      </c>
      <c r="J118" s="1" t="s">
        <v>456</v>
      </c>
    </row>
    <row r="119" spans="2:10" outlineLevel="1" x14ac:dyDescent="0.25">
      <c r="B119" s="11">
        <v>44691</v>
      </c>
      <c r="C119" s="1" t="s">
        <v>365</v>
      </c>
      <c r="D119" s="1" t="s">
        <v>166</v>
      </c>
      <c r="E119" s="1" t="s">
        <v>387</v>
      </c>
      <c r="F119" s="5">
        <v>2221160</v>
      </c>
      <c r="G119" s="8" t="s">
        <v>145</v>
      </c>
      <c r="H119" s="5">
        <v>177693</v>
      </c>
      <c r="I119" s="1" t="s">
        <v>149</v>
      </c>
      <c r="J119" s="1" t="s">
        <v>134</v>
      </c>
    </row>
    <row r="120" spans="2:10" outlineLevel="1" x14ac:dyDescent="0.25">
      <c r="B120" s="11">
        <v>44691</v>
      </c>
      <c r="C120" s="1" t="s">
        <v>724</v>
      </c>
      <c r="D120" s="1" t="s">
        <v>166</v>
      </c>
      <c r="E120" s="1" t="s">
        <v>494</v>
      </c>
      <c r="F120" s="5">
        <v>1110580</v>
      </c>
      <c r="G120" s="8" t="s">
        <v>145</v>
      </c>
      <c r="H120" s="5">
        <v>88846</v>
      </c>
      <c r="I120" s="1" t="s">
        <v>149</v>
      </c>
      <c r="J120" s="1" t="s">
        <v>134</v>
      </c>
    </row>
    <row r="121" spans="2:10" outlineLevel="1" x14ac:dyDescent="0.25">
      <c r="B121" s="11">
        <v>44692</v>
      </c>
      <c r="C121" s="1" t="s">
        <v>338</v>
      </c>
      <c r="D121" s="1" t="s">
        <v>166</v>
      </c>
      <c r="E121" s="1" t="s">
        <v>813</v>
      </c>
      <c r="F121" s="5">
        <v>2837265</v>
      </c>
      <c r="G121" s="8" t="s">
        <v>145</v>
      </c>
      <c r="H121" s="5">
        <v>226981</v>
      </c>
      <c r="I121" s="1" t="s">
        <v>768</v>
      </c>
      <c r="J121" s="1" t="s">
        <v>456</v>
      </c>
    </row>
    <row r="122" spans="2:10" outlineLevel="1" x14ac:dyDescent="0.25">
      <c r="B122" s="11">
        <v>44692</v>
      </c>
      <c r="C122" s="1" t="s">
        <v>78</v>
      </c>
      <c r="D122" s="1" t="s">
        <v>166</v>
      </c>
      <c r="E122" s="1" t="s">
        <v>710</v>
      </c>
      <c r="F122" s="5">
        <v>2262710</v>
      </c>
      <c r="G122" s="8" t="s">
        <v>145</v>
      </c>
      <c r="H122" s="5">
        <v>181017</v>
      </c>
      <c r="I122" s="1" t="s">
        <v>438</v>
      </c>
      <c r="J122" s="1" t="s">
        <v>779</v>
      </c>
    </row>
    <row r="123" spans="2:10" outlineLevel="1" x14ac:dyDescent="0.25">
      <c r="B123" s="11">
        <v>44692</v>
      </c>
      <c r="C123" s="1" t="s">
        <v>732</v>
      </c>
      <c r="D123" s="1" t="s">
        <v>166</v>
      </c>
      <c r="E123" s="1" t="s">
        <v>341</v>
      </c>
      <c r="F123" s="5">
        <v>1527841</v>
      </c>
      <c r="G123" s="8" t="s">
        <v>145</v>
      </c>
      <c r="H123" s="5">
        <v>122227</v>
      </c>
      <c r="I123" s="1" t="s">
        <v>891</v>
      </c>
      <c r="J123" s="1" t="s">
        <v>472</v>
      </c>
    </row>
    <row r="124" spans="2:10" outlineLevel="1" x14ac:dyDescent="0.25">
      <c r="B124" s="11">
        <v>44692</v>
      </c>
      <c r="C124" s="1" t="s">
        <v>715</v>
      </c>
      <c r="D124" s="1" t="s">
        <v>166</v>
      </c>
      <c r="E124" s="1" t="s">
        <v>815</v>
      </c>
      <c r="F124" s="5">
        <v>1091315</v>
      </c>
      <c r="G124" s="8" t="s">
        <v>145</v>
      </c>
      <c r="H124" s="5">
        <v>87305</v>
      </c>
      <c r="I124" s="1" t="s">
        <v>764</v>
      </c>
      <c r="J124" s="1" t="s">
        <v>243</v>
      </c>
    </row>
    <row r="125" spans="2:10" outlineLevel="1" x14ac:dyDescent="0.25">
      <c r="B125" s="11">
        <v>44694</v>
      </c>
      <c r="C125" s="1" t="s">
        <v>650</v>
      </c>
      <c r="D125" s="1" t="s">
        <v>166</v>
      </c>
      <c r="E125" s="1" t="s">
        <v>161</v>
      </c>
      <c r="F125" s="5">
        <v>777406</v>
      </c>
      <c r="G125" s="8" t="s">
        <v>145</v>
      </c>
      <c r="H125" s="5">
        <v>62192</v>
      </c>
      <c r="I125" s="1" t="s">
        <v>891</v>
      </c>
      <c r="J125" s="1" t="s">
        <v>472</v>
      </c>
    </row>
    <row r="126" spans="2:10" outlineLevel="1" x14ac:dyDescent="0.25">
      <c r="B126" s="11">
        <v>44695</v>
      </c>
      <c r="C126" s="1" t="s">
        <v>600</v>
      </c>
      <c r="D126" s="1" t="s">
        <v>166</v>
      </c>
      <c r="E126" s="1" t="s">
        <v>293</v>
      </c>
      <c r="F126" s="5">
        <v>5257340</v>
      </c>
      <c r="G126" s="8" t="s">
        <v>145</v>
      </c>
      <c r="H126" s="5">
        <v>420587</v>
      </c>
      <c r="I126" s="1" t="s">
        <v>768</v>
      </c>
      <c r="J126" s="1" t="s">
        <v>456</v>
      </c>
    </row>
    <row r="127" spans="2:10" outlineLevel="1" x14ac:dyDescent="0.25">
      <c r="B127" s="11">
        <v>44695</v>
      </c>
      <c r="C127" s="1" t="s">
        <v>466</v>
      </c>
      <c r="D127" s="1" t="s">
        <v>166</v>
      </c>
      <c r="E127" s="1" t="s">
        <v>711</v>
      </c>
      <c r="F127" s="5">
        <v>1110580</v>
      </c>
      <c r="G127" s="8" t="s">
        <v>145</v>
      </c>
      <c r="H127" s="5">
        <v>88846</v>
      </c>
      <c r="I127" s="1" t="s">
        <v>149</v>
      </c>
      <c r="J127" s="1" t="s">
        <v>134</v>
      </c>
    </row>
    <row r="128" spans="2:10" outlineLevel="1" x14ac:dyDescent="0.25">
      <c r="B128" s="11">
        <v>44697</v>
      </c>
      <c r="C128" s="1" t="s">
        <v>570</v>
      </c>
      <c r="D128" s="1" t="s">
        <v>166</v>
      </c>
      <c r="E128" s="1" t="s">
        <v>223</v>
      </c>
      <c r="F128" s="5">
        <v>1665870</v>
      </c>
      <c r="G128" s="8" t="s">
        <v>145</v>
      </c>
      <c r="H128" s="5">
        <v>133270</v>
      </c>
      <c r="I128" s="1" t="s">
        <v>149</v>
      </c>
      <c r="J128" s="1" t="s">
        <v>134</v>
      </c>
    </row>
    <row r="129" spans="2:10" outlineLevel="1" x14ac:dyDescent="0.25">
      <c r="B129" s="11">
        <v>44697</v>
      </c>
      <c r="C129" s="1" t="s">
        <v>802</v>
      </c>
      <c r="D129" s="1" t="s">
        <v>166</v>
      </c>
      <c r="E129" s="1" t="s">
        <v>577</v>
      </c>
      <c r="F129" s="5">
        <v>1072050</v>
      </c>
      <c r="G129" s="8" t="s">
        <v>145</v>
      </c>
      <c r="H129" s="5">
        <v>85764</v>
      </c>
      <c r="I129" s="1" t="s">
        <v>67</v>
      </c>
      <c r="J129" s="1" t="s">
        <v>706</v>
      </c>
    </row>
    <row r="130" spans="2:10" outlineLevel="1" x14ac:dyDescent="0.25">
      <c r="B130" s="11">
        <v>44697</v>
      </c>
      <c r="C130" s="1" t="s">
        <v>265</v>
      </c>
      <c r="D130" s="1" t="s">
        <v>166</v>
      </c>
      <c r="E130" s="1" t="s">
        <v>872</v>
      </c>
      <c r="F130" s="5">
        <v>1765190</v>
      </c>
      <c r="G130" s="8" t="s">
        <v>145</v>
      </c>
      <c r="H130" s="5">
        <v>141215</v>
      </c>
      <c r="I130" s="1" t="s">
        <v>764</v>
      </c>
      <c r="J130" s="1" t="s">
        <v>243</v>
      </c>
    </row>
    <row r="131" spans="2:10" outlineLevel="1" x14ac:dyDescent="0.25">
      <c r="B131" s="11">
        <v>44699</v>
      </c>
      <c r="C131" s="1" t="s">
        <v>510</v>
      </c>
      <c r="D131" s="1" t="s">
        <v>166</v>
      </c>
      <c r="E131" s="1" t="s">
        <v>730</v>
      </c>
      <c r="F131" s="5">
        <v>1527841</v>
      </c>
      <c r="G131" s="8" t="s">
        <v>145</v>
      </c>
      <c r="H131" s="5">
        <v>122227</v>
      </c>
      <c r="I131" s="1" t="s">
        <v>891</v>
      </c>
      <c r="J131" s="1" t="s">
        <v>472</v>
      </c>
    </row>
    <row r="132" spans="2:10" outlineLevel="1" x14ac:dyDescent="0.25">
      <c r="B132" s="11">
        <v>44700</v>
      </c>
      <c r="C132" s="1" t="s">
        <v>653</v>
      </c>
      <c r="D132" s="1" t="s">
        <v>166</v>
      </c>
      <c r="E132" s="1" t="s">
        <v>808</v>
      </c>
      <c r="F132" s="5">
        <v>1665870</v>
      </c>
      <c r="G132" s="8" t="s">
        <v>145</v>
      </c>
      <c r="H132" s="5">
        <v>133270</v>
      </c>
      <c r="I132" s="1" t="s">
        <v>764</v>
      </c>
      <c r="J132" s="1" t="s">
        <v>243</v>
      </c>
    </row>
    <row r="133" spans="2:10" outlineLevel="1" x14ac:dyDescent="0.25">
      <c r="B133" s="11">
        <v>44701</v>
      </c>
      <c r="C133" s="1" t="s">
        <v>849</v>
      </c>
      <c r="D133" s="1" t="s">
        <v>166</v>
      </c>
      <c r="E133" s="1" t="s">
        <v>566</v>
      </c>
      <c r="F133" s="5">
        <v>2122640</v>
      </c>
      <c r="G133" s="8" t="s">
        <v>145</v>
      </c>
      <c r="H133" s="5">
        <v>169811</v>
      </c>
      <c r="I133" s="1" t="s">
        <v>302</v>
      </c>
      <c r="J133" s="1" t="s">
        <v>375</v>
      </c>
    </row>
    <row r="134" spans="2:10" outlineLevel="1" x14ac:dyDescent="0.25">
      <c r="B134" s="11">
        <v>44704</v>
      </c>
      <c r="C134" s="1" t="s">
        <v>818</v>
      </c>
      <c r="D134" s="1" t="s">
        <v>166</v>
      </c>
      <c r="E134" s="1" t="s">
        <v>578</v>
      </c>
      <c r="F134" s="5">
        <v>555290</v>
      </c>
      <c r="G134" s="8" t="s">
        <v>145</v>
      </c>
      <c r="H134" s="5">
        <v>44423</v>
      </c>
      <c r="I134" s="1" t="s">
        <v>149</v>
      </c>
      <c r="J134" s="1" t="s">
        <v>134</v>
      </c>
    </row>
    <row r="135" spans="2:10" outlineLevel="1" x14ac:dyDescent="0.25">
      <c r="B135" s="11">
        <v>44704</v>
      </c>
      <c r="C135" s="1" t="s">
        <v>141</v>
      </c>
      <c r="D135" s="1" t="s">
        <v>166</v>
      </c>
      <c r="E135" s="1" t="s">
        <v>451</v>
      </c>
      <c r="F135" s="5">
        <v>2024120</v>
      </c>
      <c r="G135" s="8" t="s">
        <v>145</v>
      </c>
      <c r="H135" s="5">
        <v>161930</v>
      </c>
      <c r="I135" s="1" t="s">
        <v>67</v>
      </c>
      <c r="J135" s="1" t="s">
        <v>706</v>
      </c>
    </row>
    <row r="136" spans="2:10" outlineLevel="1" x14ac:dyDescent="0.25">
      <c r="B136" s="11">
        <v>44706</v>
      </c>
      <c r="C136" s="1" t="s">
        <v>752</v>
      </c>
      <c r="D136" s="1" t="s">
        <v>166</v>
      </c>
      <c r="E136" s="1" t="s">
        <v>483</v>
      </c>
      <c r="F136" s="5">
        <v>1608075</v>
      </c>
      <c r="G136" s="8" t="s">
        <v>145</v>
      </c>
      <c r="H136" s="5">
        <v>128646</v>
      </c>
      <c r="I136" s="1" t="s">
        <v>302</v>
      </c>
      <c r="J136" s="1" t="s">
        <v>375</v>
      </c>
    </row>
    <row r="137" spans="2:10" outlineLevel="1" x14ac:dyDescent="0.25">
      <c r="B137" s="11">
        <v>44706</v>
      </c>
      <c r="C137" s="1" t="s">
        <v>537</v>
      </c>
      <c r="D137" s="1" t="s">
        <v>166</v>
      </c>
      <c r="E137" s="1" t="s">
        <v>475</v>
      </c>
      <c r="F137" s="5">
        <v>4365260</v>
      </c>
      <c r="G137" s="8" t="s">
        <v>145</v>
      </c>
      <c r="H137" s="5">
        <v>349221</v>
      </c>
      <c r="I137" s="1" t="s">
        <v>768</v>
      </c>
      <c r="J137" s="1" t="s">
        <v>456</v>
      </c>
    </row>
    <row r="138" spans="2:10" outlineLevel="1" x14ac:dyDescent="0.25">
      <c r="B138" s="11">
        <v>44707</v>
      </c>
      <c r="C138" s="1" t="s">
        <v>714</v>
      </c>
      <c r="D138" s="1" t="s">
        <v>166</v>
      </c>
      <c r="E138" s="1" t="s">
        <v>313</v>
      </c>
      <c r="F138" s="5">
        <v>3134700</v>
      </c>
      <c r="G138" s="8" t="s">
        <v>145</v>
      </c>
      <c r="H138" s="5">
        <v>250776</v>
      </c>
      <c r="I138" s="1" t="s">
        <v>149</v>
      </c>
      <c r="J138" s="1" t="s">
        <v>134</v>
      </c>
    </row>
    <row r="139" spans="2:10" outlineLevel="1" x14ac:dyDescent="0.25">
      <c r="B139" s="11">
        <v>44707</v>
      </c>
      <c r="C139" s="1" t="s">
        <v>23</v>
      </c>
      <c r="D139" s="1" t="s">
        <v>166</v>
      </c>
      <c r="E139" s="1" t="s">
        <v>459</v>
      </c>
      <c r="F139" s="5">
        <v>1110580</v>
      </c>
      <c r="G139" s="8" t="s">
        <v>145</v>
      </c>
      <c r="H139" s="5">
        <v>88846</v>
      </c>
      <c r="I139" s="1" t="s">
        <v>764</v>
      </c>
      <c r="J139" s="1" t="s">
        <v>243</v>
      </c>
    </row>
    <row r="140" spans="2:10" outlineLevel="1" x14ac:dyDescent="0.25">
      <c r="B140" s="11">
        <v>44712</v>
      </c>
      <c r="C140" s="1" t="s">
        <v>639</v>
      </c>
      <c r="D140" s="1" t="s">
        <v>747</v>
      </c>
      <c r="E140" s="1" t="s">
        <v>423</v>
      </c>
      <c r="F140" s="5">
        <v>-218263</v>
      </c>
      <c r="G140" s="8" t="s">
        <v>145</v>
      </c>
      <c r="H140" s="5">
        <v>-17461</v>
      </c>
      <c r="I140" s="1" t="s">
        <v>394</v>
      </c>
      <c r="J140" s="1" t="s">
        <v>472</v>
      </c>
    </row>
    <row r="141" spans="2:10" outlineLevel="1" x14ac:dyDescent="0.25">
      <c r="B141" s="11">
        <v>44713</v>
      </c>
      <c r="C141" s="1" t="s">
        <v>761</v>
      </c>
      <c r="D141" s="1" t="s">
        <v>166</v>
      </c>
      <c r="E141" s="1" t="s">
        <v>221</v>
      </c>
      <c r="F141" s="5">
        <v>2024120</v>
      </c>
      <c r="G141" s="8" t="s">
        <v>145</v>
      </c>
      <c r="H141" s="5">
        <v>161930</v>
      </c>
      <c r="I141" s="1" t="s">
        <v>86</v>
      </c>
      <c r="J141" s="1" t="s">
        <v>745</v>
      </c>
    </row>
    <row r="142" spans="2:10" outlineLevel="1" x14ac:dyDescent="0.25">
      <c r="B142" s="11">
        <v>44713</v>
      </c>
      <c r="C142" s="1" t="s">
        <v>148</v>
      </c>
      <c r="D142" s="1" t="s">
        <v>166</v>
      </c>
      <c r="E142" s="1" t="s">
        <v>228</v>
      </c>
      <c r="F142" s="5">
        <v>2084110</v>
      </c>
      <c r="G142" s="8" t="s">
        <v>145</v>
      </c>
      <c r="H142" s="5">
        <v>166729</v>
      </c>
      <c r="I142" s="1" t="s">
        <v>438</v>
      </c>
      <c r="J142" s="1" t="s">
        <v>779</v>
      </c>
    </row>
    <row r="143" spans="2:10" outlineLevel="1" x14ac:dyDescent="0.25">
      <c r="B143" s="11">
        <v>44713</v>
      </c>
      <c r="C143" s="1" t="s">
        <v>174</v>
      </c>
      <c r="D143" s="1" t="s">
        <v>166</v>
      </c>
      <c r="E143" s="1" t="s">
        <v>94</v>
      </c>
      <c r="F143" s="5">
        <v>2122640</v>
      </c>
      <c r="G143" s="8" t="s">
        <v>145</v>
      </c>
      <c r="H143" s="5">
        <v>169811</v>
      </c>
      <c r="I143" s="1" t="s">
        <v>768</v>
      </c>
      <c r="J143" s="1" t="s">
        <v>456</v>
      </c>
    </row>
    <row r="144" spans="2:10" outlineLevel="1" x14ac:dyDescent="0.25">
      <c r="B144" s="11">
        <v>44713</v>
      </c>
      <c r="C144" s="1" t="s">
        <v>339</v>
      </c>
      <c r="D144" s="1" t="s">
        <v>166</v>
      </c>
      <c r="E144" s="1" t="s">
        <v>419</v>
      </c>
      <c r="F144" s="5">
        <v>1313431</v>
      </c>
      <c r="G144" s="8" t="s">
        <v>145</v>
      </c>
      <c r="H144" s="5">
        <v>105074</v>
      </c>
      <c r="I144" s="1" t="s">
        <v>891</v>
      </c>
      <c r="J144" s="1" t="s">
        <v>472</v>
      </c>
    </row>
    <row r="145" spans="2:10" outlineLevel="1" x14ac:dyDescent="0.25">
      <c r="B145" s="11">
        <v>44713</v>
      </c>
      <c r="C145" s="1" t="s">
        <v>98</v>
      </c>
      <c r="D145" s="1" t="s">
        <v>166</v>
      </c>
      <c r="E145" s="1" t="s">
        <v>590</v>
      </c>
      <c r="F145" s="5">
        <v>1665870</v>
      </c>
      <c r="G145" s="8" t="s">
        <v>145</v>
      </c>
      <c r="H145" s="5">
        <v>133270</v>
      </c>
      <c r="I145" s="1" t="s">
        <v>764</v>
      </c>
      <c r="J145" s="1" t="s">
        <v>243</v>
      </c>
    </row>
    <row r="146" spans="2:10" outlineLevel="1" x14ac:dyDescent="0.25">
      <c r="B146" s="11">
        <v>44714</v>
      </c>
      <c r="C146" s="1" t="s">
        <v>854</v>
      </c>
      <c r="D146" s="1" t="s">
        <v>166</v>
      </c>
      <c r="E146" s="1" t="s">
        <v>267</v>
      </c>
      <c r="F146" s="5">
        <v>555290</v>
      </c>
      <c r="G146" s="8" t="s">
        <v>145</v>
      </c>
      <c r="H146" s="5">
        <v>44423</v>
      </c>
      <c r="I146" s="1" t="s">
        <v>149</v>
      </c>
      <c r="J146" s="1" t="s">
        <v>134</v>
      </c>
    </row>
    <row r="147" spans="2:10" outlineLevel="1" x14ac:dyDescent="0.25">
      <c r="B147" s="11">
        <v>44714</v>
      </c>
      <c r="C147" s="1" t="s">
        <v>694</v>
      </c>
      <c r="D147" s="1" t="s">
        <v>166</v>
      </c>
      <c r="E147" s="1" t="s">
        <v>209</v>
      </c>
      <c r="F147" s="5">
        <v>4108230</v>
      </c>
      <c r="G147" s="8" t="s">
        <v>145</v>
      </c>
      <c r="H147" s="5">
        <v>328658</v>
      </c>
      <c r="I147" s="1" t="s">
        <v>67</v>
      </c>
      <c r="J147" s="1" t="s">
        <v>706</v>
      </c>
    </row>
    <row r="148" spans="2:10" outlineLevel="1" x14ac:dyDescent="0.25">
      <c r="B148" s="11">
        <v>44716</v>
      </c>
      <c r="C148" s="1" t="s">
        <v>178</v>
      </c>
      <c r="D148" s="1" t="s">
        <v>166</v>
      </c>
      <c r="E148" s="1" t="s">
        <v>684</v>
      </c>
      <c r="F148" s="5">
        <v>3183960</v>
      </c>
      <c r="G148" s="8" t="s">
        <v>145</v>
      </c>
      <c r="H148" s="5">
        <v>254717</v>
      </c>
      <c r="I148" s="1" t="s">
        <v>149</v>
      </c>
      <c r="J148" s="1" t="s">
        <v>134</v>
      </c>
    </row>
    <row r="149" spans="2:10" outlineLevel="1" x14ac:dyDescent="0.25">
      <c r="B149" s="11">
        <v>44716</v>
      </c>
      <c r="C149" s="1" t="s">
        <v>770</v>
      </c>
      <c r="D149" s="1" t="s">
        <v>166</v>
      </c>
      <c r="E149" s="1" t="s">
        <v>35</v>
      </c>
      <c r="F149" s="5">
        <v>4245280</v>
      </c>
      <c r="G149" s="8" t="s">
        <v>145</v>
      </c>
      <c r="H149" s="5">
        <v>339622</v>
      </c>
      <c r="I149" s="1" t="s">
        <v>768</v>
      </c>
      <c r="J149" s="1" t="s">
        <v>456</v>
      </c>
    </row>
    <row r="150" spans="2:10" outlineLevel="1" x14ac:dyDescent="0.25">
      <c r="B150" s="11">
        <v>44718</v>
      </c>
      <c r="C150" s="1" t="s">
        <v>8</v>
      </c>
      <c r="D150" s="1" t="s">
        <v>166</v>
      </c>
      <c r="E150" s="1" t="s">
        <v>556</v>
      </c>
      <c r="F150" s="5">
        <v>555290</v>
      </c>
      <c r="G150" s="8" t="s">
        <v>145</v>
      </c>
      <c r="H150" s="5">
        <v>44423</v>
      </c>
      <c r="I150" s="1" t="s">
        <v>149</v>
      </c>
      <c r="J150" s="1" t="s">
        <v>134</v>
      </c>
    </row>
    <row r="151" spans="2:10" outlineLevel="1" x14ac:dyDescent="0.25">
      <c r="B151" s="11">
        <v>44718</v>
      </c>
      <c r="C151" s="1" t="s">
        <v>427</v>
      </c>
      <c r="D151" s="1" t="s">
        <v>166</v>
      </c>
      <c r="E151" s="1" t="s">
        <v>227</v>
      </c>
      <c r="F151" s="5">
        <v>4168220</v>
      </c>
      <c r="G151" s="8" t="s">
        <v>145</v>
      </c>
      <c r="H151" s="5">
        <v>333458</v>
      </c>
      <c r="I151" s="1" t="s">
        <v>454</v>
      </c>
      <c r="J151" s="1" t="s">
        <v>677</v>
      </c>
    </row>
    <row r="152" spans="2:10" outlineLevel="1" x14ac:dyDescent="0.25">
      <c r="B152" s="11">
        <v>44718</v>
      </c>
      <c r="C152" s="1" t="s">
        <v>641</v>
      </c>
      <c r="D152" s="1" t="s">
        <v>166</v>
      </c>
      <c r="E152" s="1" t="s">
        <v>167</v>
      </c>
      <c r="F152" s="5">
        <v>1313431</v>
      </c>
      <c r="G152" s="8" t="s">
        <v>145</v>
      </c>
      <c r="H152" s="5">
        <v>105074</v>
      </c>
      <c r="I152" s="1" t="s">
        <v>891</v>
      </c>
      <c r="J152" s="1" t="s">
        <v>472</v>
      </c>
    </row>
    <row r="153" spans="2:10" outlineLevel="1" x14ac:dyDescent="0.25">
      <c r="B153" s="11">
        <v>44719</v>
      </c>
      <c r="C153" s="1" t="s">
        <v>592</v>
      </c>
      <c r="D153" s="1" t="s">
        <v>166</v>
      </c>
      <c r="E153" s="1"/>
      <c r="F153" s="5">
        <v>0</v>
      </c>
      <c r="G153" s="8" t="s">
        <v>145</v>
      </c>
      <c r="H153" s="5">
        <v>0</v>
      </c>
      <c r="I153" s="1" t="s">
        <v>86</v>
      </c>
      <c r="J153" s="1" t="s">
        <v>745</v>
      </c>
    </row>
    <row r="154" spans="2:10" outlineLevel="1" x14ac:dyDescent="0.25">
      <c r="B154" s="11">
        <v>44719</v>
      </c>
      <c r="C154" s="1" t="s">
        <v>691</v>
      </c>
      <c r="D154" s="1" t="s">
        <v>166</v>
      </c>
      <c r="E154" s="1" t="s">
        <v>176</v>
      </c>
      <c r="F154" s="5">
        <v>2552068</v>
      </c>
      <c r="G154" s="8" t="s">
        <v>145</v>
      </c>
      <c r="H154" s="5">
        <v>204165</v>
      </c>
      <c r="I154" s="1" t="s">
        <v>302</v>
      </c>
      <c r="J154" s="1" t="s">
        <v>375</v>
      </c>
    </row>
    <row r="155" spans="2:10" outlineLevel="1" x14ac:dyDescent="0.25">
      <c r="B155" s="11">
        <v>44720</v>
      </c>
      <c r="C155" s="1" t="s">
        <v>816</v>
      </c>
      <c r="D155" s="1" t="s">
        <v>166</v>
      </c>
      <c r="E155" s="1" t="s">
        <v>888</v>
      </c>
      <c r="F155" s="5">
        <v>3491900</v>
      </c>
      <c r="G155" s="8" t="s">
        <v>145</v>
      </c>
      <c r="H155" s="5">
        <v>279352</v>
      </c>
      <c r="I155" s="1" t="s">
        <v>768</v>
      </c>
      <c r="J155" s="1" t="s">
        <v>456</v>
      </c>
    </row>
    <row r="156" spans="2:10" outlineLevel="1" x14ac:dyDescent="0.25">
      <c r="B156" s="11">
        <v>44720</v>
      </c>
      <c r="C156" s="1" t="s">
        <v>682</v>
      </c>
      <c r="D156" s="1" t="s">
        <v>166</v>
      </c>
      <c r="E156" s="1" t="s">
        <v>385</v>
      </c>
      <c r="F156" s="5">
        <v>1313431</v>
      </c>
      <c r="G156" s="8" t="s">
        <v>145</v>
      </c>
      <c r="H156" s="5">
        <v>105074</v>
      </c>
      <c r="I156" s="1" t="s">
        <v>891</v>
      </c>
      <c r="J156" s="1" t="s">
        <v>472</v>
      </c>
    </row>
    <row r="157" spans="2:10" outlineLevel="1" x14ac:dyDescent="0.25">
      <c r="B157" s="11">
        <v>44720</v>
      </c>
      <c r="C157" s="1" t="s">
        <v>250</v>
      </c>
      <c r="D157" s="1" t="s">
        <v>166</v>
      </c>
      <c r="E157" s="1" t="s">
        <v>518</v>
      </c>
      <c r="F157" s="5">
        <v>1012060</v>
      </c>
      <c r="G157" s="8" t="s">
        <v>145</v>
      </c>
      <c r="H157" s="5">
        <v>80965</v>
      </c>
      <c r="I157" s="1" t="s">
        <v>438</v>
      </c>
      <c r="J157" s="1" t="s">
        <v>779</v>
      </c>
    </row>
    <row r="158" spans="2:10" outlineLevel="1" x14ac:dyDescent="0.25">
      <c r="B158" s="11">
        <v>44721</v>
      </c>
      <c r="C158" s="1" t="s">
        <v>230</v>
      </c>
      <c r="D158" s="1" t="s">
        <v>166</v>
      </c>
      <c r="E158" s="1" t="s">
        <v>861</v>
      </c>
      <c r="F158" s="5">
        <v>1887986</v>
      </c>
      <c r="G158" s="8" t="s">
        <v>145</v>
      </c>
      <c r="H158" s="5">
        <v>151039</v>
      </c>
      <c r="I158" s="1" t="s">
        <v>764</v>
      </c>
      <c r="J158" s="1" t="s">
        <v>243</v>
      </c>
    </row>
    <row r="159" spans="2:10" outlineLevel="1" x14ac:dyDescent="0.25">
      <c r="B159" s="11">
        <v>44721</v>
      </c>
      <c r="C159" s="1" t="s">
        <v>272</v>
      </c>
      <c r="D159" s="1" t="s">
        <v>166</v>
      </c>
      <c r="E159" s="1" t="s">
        <v>128</v>
      </c>
      <c r="F159" s="5">
        <v>1608075</v>
      </c>
      <c r="G159" s="8" t="s">
        <v>145</v>
      </c>
      <c r="H159" s="5">
        <v>128646</v>
      </c>
      <c r="I159" s="1" t="s">
        <v>67</v>
      </c>
      <c r="J159" s="1" t="s">
        <v>706</v>
      </c>
    </row>
    <row r="160" spans="2:10" outlineLevel="1" x14ac:dyDescent="0.25">
      <c r="B160" s="11">
        <v>44722</v>
      </c>
      <c r="C160" s="1" t="s">
        <v>420</v>
      </c>
      <c r="D160" s="1" t="s">
        <v>166</v>
      </c>
      <c r="E160" s="1" t="s">
        <v>44</v>
      </c>
      <c r="F160" s="5">
        <v>1190660</v>
      </c>
      <c r="G160" s="8" t="s">
        <v>145</v>
      </c>
      <c r="H160" s="5">
        <v>95253</v>
      </c>
      <c r="I160" s="1" t="s">
        <v>86</v>
      </c>
      <c r="J160" s="1" t="s">
        <v>745</v>
      </c>
    </row>
    <row r="161" spans="2:10" outlineLevel="1" x14ac:dyDescent="0.25">
      <c r="B161" s="11">
        <v>44723</v>
      </c>
      <c r="C161" s="1" t="s">
        <v>632</v>
      </c>
      <c r="D161" s="1" t="s">
        <v>166</v>
      </c>
      <c r="E161" s="1" t="s">
        <v>415</v>
      </c>
      <c r="F161" s="5">
        <v>471995</v>
      </c>
      <c r="G161" s="8" t="s">
        <v>145</v>
      </c>
      <c r="H161" s="5">
        <v>37760</v>
      </c>
      <c r="I161" s="1" t="s">
        <v>149</v>
      </c>
      <c r="J161" s="1" t="s">
        <v>134</v>
      </c>
    </row>
    <row r="162" spans="2:10" outlineLevel="1" x14ac:dyDescent="0.25">
      <c r="B162" s="11">
        <v>44725</v>
      </c>
      <c r="C162" s="1" t="s">
        <v>205</v>
      </c>
      <c r="D162" s="1" t="s">
        <v>166</v>
      </c>
      <c r="E162" s="1"/>
      <c r="F162" s="5">
        <v>0</v>
      </c>
      <c r="G162" s="8" t="s">
        <v>145</v>
      </c>
      <c r="H162" s="5">
        <v>0</v>
      </c>
      <c r="I162" s="1" t="s">
        <v>768</v>
      </c>
      <c r="J162" s="1" t="s">
        <v>456</v>
      </c>
    </row>
    <row r="163" spans="2:10" outlineLevel="1" x14ac:dyDescent="0.25">
      <c r="B163" s="11">
        <v>44725</v>
      </c>
      <c r="C163" s="1" t="s">
        <v>749</v>
      </c>
      <c r="D163" s="1" t="s">
        <v>166</v>
      </c>
      <c r="E163" s="1" t="s">
        <v>679</v>
      </c>
      <c r="F163" s="5">
        <v>1887980</v>
      </c>
      <c r="G163" s="8" t="s">
        <v>145</v>
      </c>
      <c r="H163" s="5">
        <v>151038</v>
      </c>
      <c r="I163" s="1" t="s">
        <v>149</v>
      </c>
      <c r="J163" s="1" t="s">
        <v>134</v>
      </c>
    </row>
    <row r="164" spans="2:10" outlineLevel="1" x14ac:dyDescent="0.25">
      <c r="B164" s="11">
        <v>44725</v>
      </c>
      <c r="C164" s="1" t="s">
        <v>409</v>
      </c>
      <c r="D164" s="1" t="s">
        <v>166</v>
      </c>
      <c r="E164" s="1" t="s">
        <v>532</v>
      </c>
      <c r="F164" s="5">
        <v>943990</v>
      </c>
      <c r="G164" s="8" t="s">
        <v>145</v>
      </c>
      <c r="H164" s="5">
        <v>75519</v>
      </c>
      <c r="I164" s="1" t="s">
        <v>891</v>
      </c>
      <c r="J164" s="1" t="s">
        <v>472</v>
      </c>
    </row>
    <row r="165" spans="2:10" outlineLevel="1" x14ac:dyDescent="0.25">
      <c r="B165" s="11">
        <v>44725</v>
      </c>
      <c r="C165" s="1" t="s">
        <v>301</v>
      </c>
      <c r="D165" s="1" t="s">
        <v>166</v>
      </c>
      <c r="E165" s="1" t="s">
        <v>165</v>
      </c>
      <c r="F165" s="5">
        <v>1196818</v>
      </c>
      <c r="G165" s="8" t="s">
        <v>145</v>
      </c>
      <c r="H165" s="5">
        <v>95745</v>
      </c>
      <c r="I165" s="1" t="s">
        <v>891</v>
      </c>
      <c r="J165" s="1" t="s">
        <v>472</v>
      </c>
    </row>
    <row r="166" spans="2:10" outlineLevel="1" x14ac:dyDescent="0.25">
      <c r="B166" s="11">
        <v>44725</v>
      </c>
      <c r="C166" s="1" t="s">
        <v>108</v>
      </c>
      <c r="D166" s="1" t="s">
        <v>166</v>
      </c>
      <c r="E166" s="1" t="s">
        <v>453</v>
      </c>
      <c r="F166" s="5">
        <v>1480015</v>
      </c>
      <c r="G166" s="8" t="s">
        <v>145</v>
      </c>
      <c r="H166" s="5">
        <v>118401</v>
      </c>
      <c r="I166" s="1" t="s">
        <v>764</v>
      </c>
      <c r="J166" s="1" t="s">
        <v>243</v>
      </c>
    </row>
    <row r="167" spans="2:10" outlineLevel="1" x14ac:dyDescent="0.25">
      <c r="B167" s="11">
        <v>44726</v>
      </c>
      <c r="C167" s="1" t="s">
        <v>281</v>
      </c>
      <c r="D167" s="1" t="s">
        <v>166</v>
      </c>
      <c r="E167" s="1" t="s">
        <v>59</v>
      </c>
      <c r="F167" s="5">
        <v>2134650</v>
      </c>
      <c r="G167" s="8" t="s">
        <v>145</v>
      </c>
      <c r="H167" s="5">
        <v>170772</v>
      </c>
      <c r="I167" s="1" t="s">
        <v>768</v>
      </c>
      <c r="J167" s="1" t="s">
        <v>456</v>
      </c>
    </row>
    <row r="168" spans="2:10" outlineLevel="1" x14ac:dyDescent="0.25">
      <c r="B168" s="11">
        <v>44727</v>
      </c>
      <c r="C168" s="1" t="s">
        <v>103</v>
      </c>
      <c r="D168" s="1" t="s">
        <v>166</v>
      </c>
      <c r="E168" s="1" t="s">
        <v>670</v>
      </c>
      <c r="F168" s="5">
        <v>943990</v>
      </c>
      <c r="G168" s="8" t="s">
        <v>145</v>
      </c>
      <c r="H168" s="5">
        <v>75519</v>
      </c>
      <c r="I168" s="1" t="s">
        <v>149</v>
      </c>
      <c r="J168" s="1" t="s">
        <v>134</v>
      </c>
    </row>
    <row r="169" spans="2:10" outlineLevel="1" x14ac:dyDescent="0.25">
      <c r="B169" s="11">
        <v>44727</v>
      </c>
      <c r="C169" s="1" t="s">
        <v>185</v>
      </c>
      <c r="D169" s="1" t="s">
        <v>166</v>
      </c>
      <c r="E169" s="1" t="s">
        <v>836</v>
      </c>
      <c r="F169" s="5">
        <v>2831970</v>
      </c>
      <c r="G169" s="8" t="s">
        <v>145</v>
      </c>
      <c r="H169" s="5">
        <v>226558</v>
      </c>
      <c r="I169" s="1" t="s">
        <v>764</v>
      </c>
      <c r="J169" s="1" t="s">
        <v>243</v>
      </c>
    </row>
    <row r="170" spans="2:10" outlineLevel="1" x14ac:dyDescent="0.25">
      <c r="B170" s="11">
        <v>44728</v>
      </c>
      <c r="C170" s="1" t="s">
        <v>713</v>
      </c>
      <c r="D170" s="1" t="s">
        <v>166</v>
      </c>
      <c r="E170" s="1" t="s">
        <v>478</v>
      </c>
      <c r="F170" s="5">
        <v>536025</v>
      </c>
      <c r="G170" s="8" t="s">
        <v>145</v>
      </c>
      <c r="H170" s="5">
        <v>42882</v>
      </c>
      <c r="I170" s="1" t="s">
        <v>67</v>
      </c>
      <c r="J170" s="1" t="s">
        <v>706</v>
      </c>
    </row>
    <row r="171" spans="2:10" outlineLevel="1" x14ac:dyDescent="0.25">
      <c r="B171" s="11">
        <v>44729</v>
      </c>
      <c r="C171" s="1" t="s">
        <v>643</v>
      </c>
      <c r="D171" s="1" t="s">
        <v>166</v>
      </c>
      <c r="E171" s="1" t="s">
        <v>160</v>
      </c>
      <c r="F171" s="5">
        <v>4032080</v>
      </c>
      <c r="G171" s="8" t="s">
        <v>145</v>
      </c>
      <c r="H171" s="5">
        <v>322566</v>
      </c>
      <c r="I171" s="1" t="s">
        <v>768</v>
      </c>
      <c r="J171" s="1" t="s">
        <v>456</v>
      </c>
    </row>
    <row r="172" spans="2:10" outlineLevel="1" x14ac:dyDescent="0.25">
      <c r="B172" s="11">
        <v>44730</v>
      </c>
      <c r="C172" s="1" t="s">
        <v>595</v>
      </c>
      <c r="D172" s="1" t="s">
        <v>166</v>
      </c>
      <c r="E172" s="1" t="s">
        <v>297</v>
      </c>
      <c r="F172" s="5">
        <v>1887980</v>
      </c>
      <c r="G172" s="8" t="s">
        <v>145</v>
      </c>
      <c r="H172" s="5">
        <v>151038</v>
      </c>
      <c r="I172" s="1" t="s">
        <v>302</v>
      </c>
      <c r="J172" s="1" t="s">
        <v>375</v>
      </c>
    </row>
    <row r="173" spans="2:10" outlineLevel="1" x14ac:dyDescent="0.25">
      <c r="B173" s="11">
        <v>44732</v>
      </c>
      <c r="C173" s="1" t="s">
        <v>232</v>
      </c>
      <c r="D173" s="1" t="s">
        <v>166</v>
      </c>
      <c r="E173" s="1" t="s">
        <v>521</v>
      </c>
      <c r="F173" s="5">
        <v>2606645</v>
      </c>
      <c r="G173" s="8" t="s">
        <v>145</v>
      </c>
      <c r="H173" s="5">
        <v>208532</v>
      </c>
      <c r="I173" s="1" t="s">
        <v>149</v>
      </c>
      <c r="J173" s="1" t="s">
        <v>134</v>
      </c>
    </row>
    <row r="174" spans="2:10" outlineLevel="1" x14ac:dyDescent="0.25">
      <c r="B174" s="11">
        <v>44733</v>
      </c>
      <c r="C174" s="1" t="s">
        <v>837</v>
      </c>
      <c r="D174" s="1" t="s">
        <v>166</v>
      </c>
      <c r="E174" s="1" t="s">
        <v>629</v>
      </c>
      <c r="F174" s="5">
        <v>1667380</v>
      </c>
      <c r="G174" s="8" t="s">
        <v>145</v>
      </c>
      <c r="H174" s="5">
        <v>133390</v>
      </c>
      <c r="I174" s="1" t="s">
        <v>438</v>
      </c>
      <c r="J174" s="1" t="s">
        <v>779</v>
      </c>
    </row>
    <row r="175" spans="2:10" outlineLevel="1" x14ac:dyDescent="0.25">
      <c r="B175" s="11">
        <v>44733</v>
      </c>
      <c r="C175" s="1" t="s">
        <v>616</v>
      </c>
      <c r="D175" s="1" t="s">
        <v>166</v>
      </c>
      <c r="E175" s="1" t="s">
        <v>135</v>
      </c>
      <c r="F175" s="5">
        <v>2134650</v>
      </c>
      <c r="G175" s="8" t="s">
        <v>145</v>
      </c>
      <c r="H175" s="5">
        <v>170772</v>
      </c>
      <c r="I175" s="1" t="s">
        <v>768</v>
      </c>
      <c r="J175" s="1" t="s">
        <v>456</v>
      </c>
    </row>
    <row r="176" spans="2:10" outlineLevel="1" x14ac:dyDescent="0.25">
      <c r="B176" s="11">
        <v>44733</v>
      </c>
      <c r="C176" s="1" t="s">
        <v>460</v>
      </c>
      <c r="D176" s="1" t="s">
        <v>166</v>
      </c>
      <c r="E176" s="1" t="s">
        <v>458</v>
      </c>
      <c r="F176" s="5">
        <v>943990</v>
      </c>
      <c r="G176" s="8" t="s">
        <v>145</v>
      </c>
      <c r="H176" s="5">
        <v>75519</v>
      </c>
      <c r="I176" s="1" t="s">
        <v>149</v>
      </c>
      <c r="J176" s="1" t="s">
        <v>134</v>
      </c>
    </row>
    <row r="177" spans="2:10" outlineLevel="1" x14ac:dyDescent="0.25">
      <c r="B177" s="11">
        <v>44736</v>
      </c>
      <c r="C177" s="1" t="s">
        <v>860</v>
      </c>
      <c r="D177" s="1" t="s">
        <v>125</v>
      </c>
      <c r="E177" s="1" t="s">
        <v>826</v>
      </c>
      <c r="F177" s="5">
        <v>-937807</v>
      </c>
      <c r="G177" s="8" t="s">
        <v>145</v>
      </c>
      <c r="H177" s="5">
        <v>-75025</v>
      </c>
      <c r="I177" s="1" t="s">
        <v>727</v>
      </c>
      <c r="J177" s="1" t="s">
        <v>243</v>
      </c>
    </row>
    <row r="178" spans="2:10" outlineLevel="1" x14ac:dyDescent="0.25">
      <c r="B178" s="11">
        <v>44739</v>
      </c>
      <c r="C178" s="1" t="s">
        <v>892</v>
      </c>
      <c r="D178" s="1" t="s">
        <v>166</v>
      </c>
      <c r="E178" s="1" t="s">
        <v>820</v>
      </c>
      <c r="F178" s="5">
        <v>2016040</v>
      </c>
      <c r="G178" s="8" t="s">
        <v>145</v>
      </c>
      <c r="H178" s="5">
        <v>161283</v>
      </c>
      <c r="I178" s="1" t="s">
        <v>768</v>
      </c>
      <c r="J178" s="1" t="s">
        <v>456</v>
      </c>
    </row>
    <row r="179" spans="2:10" outlineLevel="1" x14ac:dyDescent="0.25">
      <c r="B179" s="11">
        <v>44739</v>
      </c>
      <c r="C179" s="1" t="s">
        <v>627</v>
      </c>
      <c r="D179" s="1" t="s">
        <v>166</v>
      </c>
      <c r="E179" s="1" t="s">
        <v>588</v>
      </c>
      <c r="F179" s="5">
        <v>2134625</v>
      </c>
      <c r="G179" s="8" t="s">
        <v>145</v>
      </c>
      <c r="H179" s="5">
        <v>170770</v>
      </c>
      <c r="I179" s="1" t="s">
        <v>764</v>
      </c>
      <c r="J179" s="1" t="s">
        <v>243</v>
      </c>
    </row>
    <row r="180" spans="2:10" outlineLevel="1" x14ac:dyDescent="0.25">
      <c r="B180" s="11">
        <v>44739</v>
      </c>
      <c r="C180" s="1" t="s">
        <v>843</v>
      </c>
      <c r="D180" s="1" t="s">
        <v>166</v>
      </c>
      <c r="E180" s="1" t="s">
        <v>850</v>
      </c>
      <c r="F180" s="5">
        <v>6788130</v>
      </c>
      <c r="G180" s="8" t="s">
        <v>145</v>
      </c>
      <c r="H180" s="5">
        <v>543050</v>
      </c>
      <c r="I180" s="1" t="s">
        <v>454</v>
      </c>
      <c r="J180" s="1" t="s">
        <v>677</v>
      </c>
    </row>
    <row r="181" spans="2:10" outlineLevel="1" x14ac:dyDescent="0.25">
      <c r="B181" s="11">
        <v>44740</v>
      </c>
      <c r="C181" s="1" t="s">
        <v>618</v>
      </c>
      <c r="D181" s="1" t="s">
        <v>166</v>
      </c>
      <c r="E181" s="1" t="s">
        <v>881</v>
      </c>
      <c r="F181" s="5">
        <v>4746020</v>
      </c>
      <c r="G181" s="8" t="s">
        <v>145</v>
      </c>
      <c r="H181" s="5">
        <v>379682</v>
      </c>
      <c r="I181" s="1" t="s">
        <v>149</v>
      </c>
      <c r="J181" s="1" t="s">
        <v>134</v>
      </c>
    </row>
    <row r="182" spans="2:10" outlineLevel="1" x14ac:dyDescent="0.25">
      <c r="B182" s="11">
        <v>44740</v>
      </c>
      <c r="C182" s="1" t="s">
        <v>126</v>
      </c>
      <c r="D182" s="1" t="s">
        <v>166</v>
      </c>
      <c r="E182" s="1" t="s">
        <v>562</v>
      </c>
      <c r="F182" s="5">
        <v>1190660</v>
      </c>
      <c r="G182" s="8" t="s">
        <v>145</v>
      </c>
      <c r="H182" s="5">
        <v>95253</v>
      </c>
      <c r="I182" s="1" t="s">
        <v>768</v>
      </c>
      <c r="J182" s="1" t="s">
        <v>456</v>
      </c>
    </row>
    <row r="183" spans="2:10" outlineLevel="1" x14ac:dyDescent="0.25">
      <c r="B183" s="11">
        <v>44740</v>
      </c>
      <c r="C183" s="1" t="s">
        <v>726</v>
      </c>
      <c r="D183" s="1" t="s">
        <v>166</v>
      </c>
      <c r="E183" s="1" t="s">
        <v>461</v>
      </c>
      <c r="F183" s="5">
        <v>471995</v>
      </c>
      <c r="G183" s="8" t="s">
        <v>145</v>
      </c>
      <c r="H183" s="5">
        <v>37760</v>
      </c>
      <c r="I183" s="1" t="s">
        <v>748</v>
      </c>
      <c r="J183" s="1" t="s">
        <v>134</v>
      </c>
    </row>
    <row r="184" spans="2:10" outlineLevel="1" x14ac:dyDescent="0.25">
      <c r="B184" s="11">
        <v>44741</v>
      </c>
      <c r="C184" s="1" t="s">
        <v>765</v>
      </c>
      <c r="D184" s="1" t="s">
        <v>166</v>
      </c>
      <c r="E184" s="1" t="s">
        <v>336</v>
      </c>
      <c r="F184" s="5">
        <v>1415985</v>
      </c>
      <c r="G184" s="8" t="s">
        <v>145</v>
      </c>
      <c r="H184" s="5">
        <v>113279</v>
      </c>
      <c r="I184" s="1" t="s">
        <v>302</v>
      </c>
      <c r="J184" s="1" t="s">
        <v>375</v>
      </c>
    </row>
    <row r="185" spans="2:10" outlineLevel="1" x14ac:dyDescent="0.25">
      <c r="B185" s="11">
        <v>44743</v>
      </c>
      <c r="C185" s="1" t="s">
        <v>349</v>
      </c>
      <c r="D185" s="1" t="s">
        <v>166</v>
      </c>
      <c r="E185" s="1" t="s">
        <v>177</v>
      </c>
      <c r="F185" s="5">
        <v>3394065</v>
      </c>
      <c r="G185" s="8" t="s">
        <v>145</v>
      </c>
      <c r="H185" s="5">
        <v>271525</v>
      </c>
      <c r="I185" s="1" t="s">
        <v>67</v>
      </c>
      <c r="J185" s="1" t="s">
        <v>706</v>
      </c>
    </row>
    <row r="186" spans="2:10" outlineLevel="1" x14ac:dyDescent="0.25">
      <c r="B186" s="11">
        <v>44743</v>
      </c>
      <c r="C186" s="1" t="s">
        <v>672</v>
      </c>
      <c r="D186" s="1" t="s">
        <v>166</v>
      </c>
      <c r="E186" s="1" t="s">
        <v>885</v>
      </c>
      <c r="F186" s="5">
        <v>2070595</v>
      </c>
      <c r="G186" s="8" t="s">
        <v>145</v>
      </c>
      <c r="H186" s="5">
        <v>165648</v>
      </c>
      <c r="I186" s="1" t="s">
        <v>764</v>
      </c>
      <c r="J186" s="1" t="s">
        <v>243</v>
      </c>
    </row>
    <row r="187" spans="2:10" outlineLevel="1" x14ac:dyDescent="0.25">
      <c r="B187" s="11">
        <v>44746</v>
      </c>
      <c r="C187" s="1" t="s">
        <v>831</v>
      </c>
      <c r="D187" s="1" t="s">
        <v>166</v>
      </c>
      <c r="E187" s="1" t="s">
        <v>716</v>
      </c>
      <c r="F187" s="5">
        <v>2134650</v>
      </c>
      <c r="G187" s="8" t="s">
        <v>145</v>
      </c>
      <c r="H187" s="5">
        <v>170772</v>
      </c>
      <c r="I187" s="1" t="s">
        <v>768</v>
      </c>
      <c r="J187" s="1" t="s">
        <v>456</v>
      </c>
    </row>
    <row r="188" spans="2:10" outlineLevel="1" x14ac:dyDescent="0.25">
      <c r="B188" s="11">
        <v>44746</v>
      </c>
      <c r="C188" s="1" t="s">
        <v>678</v>
      </c>
      <c r="D188" s="1" t="s">
        <v>166</v>
      </c>
      <c r="E188" s="1" t="s">
        <v>485</v>
      </c>
      <c r="F188" s="5">
        <v>2606645</v>
      </c>
      <c r="G188" s="8" t="s">
        <v>145</v>
      </c>
      <c r="H188" s="5">
        <v>208532</v>
      </c>
      <c r="I188" s="1" t="s">
        <v>748</v>
      </c>
      <c r="J188" s="1" t="s">
        <v>134</v>
      </c>
    </row>
    <row r="189" spans="2:10" outlineLevel="1" x14ac:dyDescent="0.25">
      <c r="B189" s="11">
        <v>44747</v>
      </c>
      <c r="C189" s="1" t="s">
        <v>597</v>
      </c>
      <c r="D189" s="1" t="s">
        <v>166</v>
      </c>
      <c r="E189" s="1" t="s">
        <v>878</v>
      </c>
      <c r="F189" s="5">
        <v>555290</v>
      </c>
      <c r="G189" s="8" t="s">
        <v>145</v>
      </c>
      <c r="H189" s="5">
        <v>44423</v>
      </c>
      <c r="I189" s="1" t="s">
        <v>748</v>
      </c>
      <c r="J189" s="1" t="s">
        <v>134</v>
      </c>
    </row>
    <row r="190" spans="2:10" outlineLevel="1" x14ac:dyDescent="0.25">
      <c r="B190" s="11">
        <v>44747</v>
      </c>
      <c r="C190" s="1" t="s">
        <v>72</v>
      </c>
      <c r="D190" s="1" t="s">
        <v>166</v>
      </c>
      <c r="E190" s="1" t="s">
        <v>303</v>
      </c>
      <c r="F190" s="5">
        <v>2262710</v>
      </c>
      <c r="G190" s="8" t="s">
        <v>145</v>
      </c>
      <c r="H190" s="5">
        <v>181017</v>
      </c>
      <c r="I190" s="1" t="s">
        <v>438</v>
      </c>
      <c r="J190" s="1" t="s">
        <v>779</v>
      </c>
    </row>
    <row r="191" spans="2:10" outlineLevel="1" x14ac:dyDescent="0.25">
      <c r="B191" s="11">
        <v>44748</v>
      </c>
      <c r="C191" s="1" t="s">
        <v>345</v>
      </c>
      <c r="D191" s="1" t="s">
        <v>166</v>
      </c>
      <c r="E191" s="1" t="s">
        <v>376</v>
      </c>
      <c r="F191" s="5">
        <v>2322015</v>
      </c>
      <c r="G191" s="8" t="s">
        <v>145</v>
      </c>
      <c r="H191" s="5">
        <v>185761</v>
      </c>
      <c r="I191" s="1" t="s">
        <v>454</v>
      </c>
      <c r="J191" s="1" t="s">
        <v>677</v>
      </c>
    </row>
    <row r="192" spans="2:10" outlineLevel="1" x14ac:dyDescent="0.25">
      <c r="B192" s="11">
        <v>44748</v>
      </c>
      <c r="C192" s="1" t="s">
        <v>285</v>
      </c>
      <c r="D192" s="1" t="s">
        <v>166</v>
      </c>
      <c r="E192" s="1" t="s">
        <v>554</v>
      </c>
      <c r="F192" s="5">
        <v>1099021</v>
      </c>
      <c r="G192" s="8" t="s">
        <v>145</v>
      </c>
      <c r="H192" s="5">
        <v>87922</v>
      </c>
      <c r="I192" s="1" t="s">
        <v>891</v>
      </c>
      <c r="J192" s="1" t="s">
        <v>472</v>
      </c>
    </row>
    <row r="193" spans="2:10" outlineLevel="1" x14ac:dyDescent="0.25">
      <c r="B193" s="11">
        <v>44749</v>
      </c>
      <c r="C193" s="1" t="s">
        <v>68</v>
      </c>
      <c r="D193" s="1" t="s">
        <v>166</v>
      </c>
      <c r="E193" s="1"/>
      <c r="F193" s="5">
        <v>0</v>
      </c>
      <c r="G193" s="8" t="s">
        <v>145</v>
      </c>
      <c r="H193" s="5">
        <v>0</v>
      </c>
      <c r="I193" s="1" t="s">
        <v>764</v>
      </c>
      <c r="J193" s="1" t="s">
        <v>243</v>
      </c>
    </row>
    <row r="194" spans="2:10" outlineLevel="1" x14ac:dyDescent="0.25">
      <c r="B194" s="11">
        <v>44749</v>
      </c>
      <c r="C194" s="1" t="s">
        <v>859</v>
      </c>
      <c r="D194" s="1" t="s">
        <v>166</v>
      </c>
      <c r="E194" s="1" t="s">
        <v>373</v>
      </c>
      <c r="F194" s="5">
        <v>1646605</v>
      </c>
      <c r="G194" s="8" t="s">
        <v>145</v>
      </c>
      <c r="H194" s="5">
        <v>131728</v>
      </c>
      <c r="I194" s="1" t="s">
        <v>764</v>
      </c>
      <c r="J194" s="1" t="s">
        <v>243</v>
      </c>
    </row>
    <row r="195" spans="2:10" outlineLevel="1" x14ac:dyDescent="0.25">
      <c r="B195" s="11">
        <v>44749</v>
      </c>
      <c r="C195" s="1" t="s">
        <v>1</v>
      </c>
      <c r="D195" s="1" t="s">
        <v>166</v>
      </c>
      <c r="E195" s="1" t="s">
        <v>410</v>
      </c>
      <c r="F195" s="5">
        <v>2301240</v>
      </c>
      <c r="G195" s="8" t="s">
        <v>145</v>
      </c>
      <c r="H195" s="5">
        <v>184099</v>
      </c>
      <c r="I195" s="1" t="s">
        <v>768</v>
      </c>
      <c r="J195" s="1" t="s">
        <v>456</v>
      </c>
    </row>
    <row r="196" spans="2:10" outlineLevel="1" x14ac:dyDescent="0.25">
      <c r="B196" s="11">
        <v>44751</v>
      </c>
      <c r="C196" s="1" t="s">
        <v>704</v>
      </c>
      <c r="D196" s="1" t="s">
        <v>166</v>
      </c>
      <c r="E196" s="1" t="s">
        <v>794</v>
      </c>
      <c r="F196" s="5">
        <v>5079200</v>
      </c>
      <c r="G196" s="8" t="s">
        <v>145</v>
      </c>
      <c r="H196" s="5">
        <v>406336</v>
      </c>
      <c r="I196" s="1" t="s">
        <v>748</v>
      </c>
      <c r="J196" s="1" t="s">
        <v>134</v>
      </c>
    </row>
    <row r="197" spans="2:10" outlineLevel="1" x14ac:dyDescent="0.25">
      <c r="B197" s="11">
        <v>44753</v>
      </c>
      <c r="C197" s="1" t="s">
        <v>582</v>
      </c>
      <c r="D197" s="1" t="s">
        <v>166</v>
      </c>
      <c r="E197" s="1" t="s">
        <v>890</v>
      </c>
      <c r="F197" s="5">
        <v>5813865</v>
      </c>
      <c r="G197" s="8" t="s">
        <v>145</v>
      </c>
      <c r="H197" s="5">
        <v>465109</v>
      </c>
      <c r="I197" s="1" t="s">
        <v>593</v>
      </c>
      <c r="J197" s="1" t="s">
        <v>162</v>
      </c>
    </row>
    <row r="198" spans="2:10" outlineLevel="1" x14ac:dyDescent="0.25">
      <c r="B198" s="11">
        <v>44753</v>
      </c>
      <c r="C198" s="1" t="s">
        <v>524</v>
      </c>
      <c r="D198" s="1" t="s">
        <v>166</v>
      </c>
      <c r="E198" s="1" t="s">
        <v>187</v>
      </c>
      <c r="F198" s="5">
        <v>2262710</v>
      </c>
      <c r="G198" s="8" t="s">
        <v>145</v>
      </c>
      <c r="H198" s="5">
        <v>181017</v>
      </c>
      <c r="I198" s="1" t="s">
        <v>207</v>
      </c>
      <c r="J198" s="1" t="s">
        <v>706</v>
      </c>
    </row>
    <row r="199" spans="2:10" outlineLevel="1" x14ac:dyDescent="0.25">
      <c r="B199" s="11">
        <v>44753</v>
      </c>
      <c r="C199" s="1" t="s">
        <v>15</v>
      </c>
      <c r="D199" s="1" t="s">
        <v>166</v>
      </c>
      <c r="E199" s="1" t="s">
        <v>282</v>
      </c>
      <c r="F199" s="5">
        <v>1099021</v>
      </c>
      <c r="G199" s="8" t="s">
        <v>145</v>
      </c>
      <c r="H199" s="5">
        <v>87922</v>
      </c>
      <c r="I199" s="1" t="s">
        <v>394</v>
      </c>
      <c r="J199" s="1" t="s">
        <v>472</v>
      </c>
    </row>
    <row r="200" spans="2:10" outlineLevel="1" x14ac:dyDescent="0.25">
      <c r="B200" s="11">
        <v>44754</v>
      </c>
      <c r="C200" s="1" t="s">
        <v>540</v>
      </c>
      <c r="D200" s="1" t="s">
        <v>166</v>
      </c>
      <c r="E200" s="1" t="s">
        <v>787</v>
      </c>
      <c r="F200" s="5">
        <v>1110580</v>
      </c>
      <c r="G200" s="8" t="s">
        <v>145</v>
      </c>
      <c r="H200" s="5">
        <v>88846</v>
      </c>
      <c r="I200" s="1" t="s">
        <v>302</v>
      </c>
      <c r="J200" s="1" t="s">
        <v>375</v>
      </c>
    </row>
    <row r="201" spans="2:10" outlineLevel="1" x14ac:dyDescent="0.25">
      <c r="B201" s="11">
        <v>44754</v>
      </c>
      <c r="C201" s="1" t="s">
        <v>462</v>
      </c>
      <c r="D201" s="1" t="s">
        <v>166</v>
      </c>
      <c r="E201" s="1" t="s">
        <v>275</v>
      </c>
      <c r="F201" s="5">
        <v>2262710</v>
      </c>
      <c r="G201" s="8" t="s">
        <v>145</v>
      </c>
      <c r="H201" s="5">
        <v>181017</v>
      </c>
      <c r="I201" s="1" t="s">
        <v>437</v>
      </c>
      <c r="J201" s="1" t="s">
        <v>456</v>
      </c>
    </row>
    <row r="202" spans="2:10" outlineLevel="1" x14ac:dyDescent="0.25">
      <c r="B202" s="11">
        <v>44755</v>
      </c>
      <c r="C202" s="1" t="s">
        <v>484</v>
      </c>
      <c r="D202" s="1" t="s">
        <v>166</v>
      </c>
      <c r="E202" s="1" t="s">
        <v>736</v>
      </c>
      <c r="F202" s="5">
        <v>2381320</v>
      </c>
      <c r="G202" s="8" t="s">
        <v>145</v>
      </c>
      <c r="H202" s="5">
        <v>190506</v>
      </c>
      <c r="I202" s="1" t="s">
        <v>393</v>
      </c>
      <c r="J202" s="1" t="s">
        <v>677</v>
      </c>
    </row>
    <row r="203" spans="2:10" outlineLevel="1" x14ac:dyDescent="0.25">
      <c r="B203" s="11">
        <v>44756</v>
      </c>
      <c r="C203" s="1" t="s">
        <v>875</v>
      </c>
      <c r="D203" s="1" t="s">
        <v>166</v>
      </c>
      <c r="E203" s="1" t="s">
        <v>644</v>
      </c>
      <c r="F203" s="5">
        <v>7978790</v>
      </c>
      <c r="G203" s="8" t="s">
        <v>145</v>
      </c>
      <c r="H203" s="5">
        <v>638303</v>
      </c>
      <c r="I203" s="1" t="s">
        <v>207</v>
      </c>
      <c r="J203" s="1" t="s">
        <v>706</v>
      </c>
    </row>
    <row r="204" spans="2:10" outlineLevel="1" x14ac:dyDescent="0.25">
      <c r="B204" s="11">
        <v>44756</v>
      </c>
      <c r="C204" s="1" t="s">
        <v>38</v>
      </c>
      <c r="D204" s="1" t="s">
        <v>166</v>
      </c>
      <c r="E204" s="1" t="s">
        <v>733</v>
      </c>
      <c r="F204" s="5">
        <v>1110580</v>
      </c>
      <c r="G204" s="8" t="s">
        <v>145</v>
      </c>
      <c r="H204" s="5">
        <v>88846</v>
      </c>
      <c r="I204" s="1" t="s">
        <v>727</v>
      </c>
      <c r="J204" s="1" t="s">
        <v>243</v>
      </c>
    </row>
    <row r="205" spans="2:10" outlineLevel="1" x14ac:dyDescent="0.25">
      <c r="B205" s="11">
        <v>44756</v>
      </c>
      <c r="C205" s="1" t="s">
        <v>208</v>
      </c>
      <c r="D205" s="1" t="s">
        <v>747</v>
      </c>
      <c r="E205" s="1" t="s">
        <v>423</v>
      </c>
      <c r="F205" s="5">
        <v>-94399</v>
      </c>
      <c r="G205" s="8" t="s">
        <v>145</v>
      </c>
      <c r="H205" s="5">
        <v>-7552</v>
      </c>
      <c r="I205" s="1" t="s">
        <v>394</v>
      </c>
      <c r="J205" s="1" t="s">
        <v>472</v>
      </c>
    </row>
    <row r="206" spans="2:10" outlineLevel="1" x14ac:dyDescent="0.25">
      <c r="B206" s="11">
        <v>44757</v>
      </c>
      <c r="C206" s="1" t="s">
        <v>314</v>
      </c>
      <c r="D206" s="1" t="s">
        <v>166</v>
      </c>
      <c r="E206" s="1" t="s">
        <v>324</v>
      </c>
      <c r="F206" s="5">
        <v>3373290</v>
      </c>
      <c r="G206" s="8" t="s">
        <v>145</v>
      </c>
      <c r="H206" s="5">
        <v>269863</v>
      </c>
      <c r="I206" s="1" t="s">
        <v>437</v>
      </c>
      <c r="J206" s="1" t="s">
        <v>456</v>
      </c>
    </row>
    <row r="207" spans="2:10" outlineLevel="1" x14ac:dyDescent="0.25">
      <c r="B207" s="11">
        <v>44757</v>
      </c>
      <c r="C207" s="1" t="s">
        <v>771</v>
      </c>
      <c r="D207" s="1" t="s">
        <v>166</v>
      </c>
      <c r="E207" s="1" t="s">
        <v>429</v>
      </c>
      <c r="F207" s="5">
        <v>4682510</v>
      </c>
      <c r="G207" s="8" t="s">
        <v>145</v>
      </c>
      <c r="H207" s="5">
        <v>374601</v>
      </c>
      <c r="I207" s="1" t="s">
        <v>593</v>
      </c>
      <c r="J207" s="1" t="s">
        <v>162</v>
      </c>
    </row>
    <row r="208" spans="2:10" outlineLevel="1" x14ac:dyDescent="0.25">
      <c r="B208" s="11">
        <v>44760</v>
      </c>
      <c r="C208" s="1" t="s">
        <v>417</v>
      </c>
      <c r="D208" s="1" t="s">
        <v>166</v>
      </c>
      <c r="E208" s="1" t="s">
        <v>327</v>
      </c>
      <c r="F208" s="5">
        <v>1646605</v>
      </c>
      <c r="G208" s="8" t="s">
        <v>145</v>
      </c>
      <c r="H208" s="5">
        <v>131728</v>
      </c>
      <c r="I208" s="1" t="s">
        <v>727</v>
      </c>
      <c r="J208" s="1" t="s">
        <v>243</v>
      </c>
    </row>
    <row r="209" spans="2:10" outlineLevel="1" x14ac:dyDescent="0.25">
      <c r="B209" s="11">
        <v>44760</v>
      </c>
      <c r="C209" s="1" t="s">
        <v>299</v>
      </c>
      <c r="D209" s="1" t="s">
        <v>166</v>
      </c>
      <c r="E209" s="1" t="s">
        <v>233</v>
      </c>
      <c r="F209" s="5">
        <v>777406</v>
      </c>
      <c r="G209" s="8" t="s">
        <v>145</v>
      </c>
      <c r="H209" s="5">
        <v>62192</v>
      </c>
      <c r="I209" s="1" t="s">
        <v>394</v>
      </c>
      <c r="J209" s="1" t="s">
        <v>472</v>
      </c>
    </row>
    <row r="210" spans="2:10" outlineLevel="1" x14ac:dyDescent="0.25">
      <c r="B210" s="11">
        <v>44760</v>
      </c>
      <c r="C210" s="1" t="s">
        <v>790</v>
      </c>
      <c r="D210" s="1" t="s">
        <v>166</v>
      </c>
      <c r="E210" s="1" t="s">
        <v>191</v>
      </c>
      <c r="F210" s="5">
        <v>1313431</v>
      </c>
      <c r="G210" s="8" t="s">
        <v>145</v>
      </c>
      <c r="H210" s="5">
        <v>105074</v>
      </c>
      <c r="I210" s="1" t="s">
        <v>394</v>
      </c>
      <c r="J210" s="1" t="s">
        <v>472</v>
      </c>
    </row>
    <row r="211" spans="2:10" outlineLevel="1" x14ac:dyDescent="0.25">
      <c r="B211" s="11">
        <v>44762</v>
      </c>
      <c r="C211" s="1" t="s">
        <v>612</v>
      </c>
      <c r="D211" s="1" t="s">
        <v>166</v>
      </c>
      <c r="E211" s="1" t="s">
        <v>115</v>
      </c>
      <c r="F211" s="5">
        <v>1665870</v>
      </c>
      <c r="G211" s="8" t="s">
        <v>145</v>
      </c>
      <c r="H211" s="5">
        <v>133270</v>
      </c>
      <c r="I211" s="1" t="s">
        <v>302</v>
      </c>
      <c r="J211" s="1" t="s">
        <v>375</v>
      </c>
    </row>
    <row r="212" spans="2:10" outlineLevel="1" x14ac:dyDescent="0.25">
      <c r="B212" s="11">
        <v>44762</v>
      </c>
      <c r="C212" s="1" t="s">
        <v>203</v>
      </c>
      <c r="D212" s="1" t="s">
        <v>166</v>
      </c>
      <c r="E212" s="1" t="s">
        <v>211</v>
      </c>
      <c r="F212" s="5">
        <v>3491900</v>
      </c>
      <c r="G212" s="8" t="s">
        <v>145</v>
      </c>
      <c r="H212" s="5">
        <v>279352</v>
      </c>
      <c r="I212" s="1" t="s">
        <v>437</v>
      </c>
      <c r="J212" s="1" t="s">
        <v>456</v>
      </c>
    </row>
    <row r="213" spans="2:10" outlineLevel="1" x14ac:dyDescent="0.25">
      <c r="B213" s="11">
        <v>44762</v>
      </c>
      <c r="C213" s="1" t="s">
        <v>212</v>
      </c>
      <c r="D213" s="1" t="s">
        <v>166</v>
      </c>
      <c r="E213" s="1" t="s">
        <v>657</v>
      </c>
      <c r="F213" s="5">
        <v>1110580</v>
      </c>
      <c r="G213" s="8" t="s">
        <v>145</v>
      </c>
      <c r="H213" s="5">
        <v>88846</v>
      </c>
      <c r="I213" s="1" t="s">
        <v>748</v>
      </c>
      <c r="J213" s="1" t="s">
        <v>134</v>
      </c>
    </row>
    <row r="214" spans="2:10" outlineLevel="1" x14ac:dyDescent="0.25">
      <c r="B214" s="11">
        <v>44763</v>
      </c>
      <c r="C214" s="1" t="s">
        <v>619</v>
      </c>
      <c r="D214" s="1" t="s">
        <v>166</v>
      </c>
      <c r="E214" s="1" t="s">
        <v>751</v>
      </c>
      <c r="F214" s="5">
        <v>1110580</v>
      </c>
      <c r="G214" s="8" t="s">
        <v>145</v>
      </c>
      <c r="H214" s="5">
        <v>88846</v>
      </c>
      <c r="I214" s="1" t="s">
        <v>727</v>
      </c>
      <c r="J214" s="1" t="s">
        <v>243</v>
      </c>
    </row>
    <row r="215" spans="2:10" outlineLevel="1" x14ac:dyDescent="0.25">
      <c r="B215" s="11">
        <v>44764</v>
      </c>
      <c r="C215" s="1" t="s">
        <v>304</v>
      </c>
      <c r="D215" s="1" t="s">
        <v>166</v>
      </c>
      <c r="E215" s="1" t="s">
        <v>241</v>
      </c>
      <c r="F215" s="5">
        <v>4027900</v>
      </c>
      <c r="G215" s="8" t="s">
        <v>145</v>
      </c>
      <c r="H215" s="5">
        <v>322232</v>
      </c>
      <c r="I215" s="1" t="s">
        <v>593</v>
      </c>
      <c r="J215" s="1" t="s">
        <v>162</v>
      </c>
    </row>
    <row r="216" spans="2:10" outlineLevel="1" x14ac:dyDescent="0.25">
      <c r="B216" s="11">
        <v>44764</v>
      </c>
      <c r="C216" s="1" t="s">
        <v>422</v>
      </c>
      <c r="D216" s="1" t="s">
        <v>166</v>
      </c>
      <c r="E216" s="1" t="s">
        <v>738</v>
      </c>
      <c r="F216" s="5">
        <v>4406810</v>
      </c>
      <c r="G216" s="8" t="s">
        <v>145</v>
      </c>
      <c r="H216" s="5">
        <v>352545</v>
      </c>
      <c r="I216" s="1" t="s">
        <v>393</v>
      </c>
      <c r="J216" s="1" t="s">
        <v>677</v>
      </c>
    </row>
    <row r="217" spans="2:10" outlineLevel="1" x14ac:dyDescent="0.25">
      <c r="B217" s="11">
        <v>44764</v>
      </c>
      <c r="C217" s="1" t="s">
        <v>853</v>
      </c>
      <c r="D217" s="1" t="s">
        <v>166</v>
      </c>
      <c r="E217" s="1" t="s">
        <v>879</v>
      </c>
      <c r="F217" s="5">
        <v>3373290</v>
      </c>
      <c r="G217" s="8" t="s">
        <v>145</v>
      </c>
      <c r="H217" s="5">
        <v>269863</v>
      </c>
      <c r="I217" s="1" t="s">
        <v>748</v>
      </c>
      <c r="J217" s="1" t="s">
        <v>134</v>
      </c>
    </row>
    <row r="218" spans="2:10" outlineLevel="1" x14ac:dyDescent="0.25">
      <c r="B218" s="11">
        <v>44765</v>
      </c>
      <c r="C218" s="1" t="s">
        <v>252</v>
      </c>
      <c r="D218" s="1" t="s">
        <v>166</v>
      </c>
      <c r="E218" s="1" t="s">
        <v>219</v>
      </c>
      <c r="F218" s="5">
        <v>2262710</v>
      </c>
      <c r="G218" s="8" t="s">
        <v>145</v>
      </c>
      <c r="H218" s="5">
        <v>181017</v>
      </c>
      <c r="I218" s="1" t="s">
        <v>438</v>
      </c>
      <c r="J218" s="1" t="s">
        <v>779</v>
      </c>
    </row>
    <row r="219" spans="2:10" outlineLevel="1" x14ac:dyDescent="0.25">
      <c r="B219" s="11">
        <v>44767</v>
      </c>
      <c r="C219" s="1" t="s">
        <v>489</v>
      </c>
      <c r="D219" s="1" t="s">
        <v>166</v>
      </c>
      <c r="E219" s="1" t="s">
        <v>278</v>
      </c>
      <c r="F219" s="5">
        <v>1665870</v>
      </c>
      <c r="G219" s="8" t="s">
        <v>145</v>
      </c>
      <c r="H219" s="5">
        <v>133270</v>
      </c>
      <c r="I219" s="1" t="s">
        <v>727</v>
      </c>
      <c r="J219" s="1" t="s">
        <v>243</v>
      </c>
    </row>
    <row r="220" spans="2:10" outlineLevel="1" x14ac:dyDescent="0.25">
      <c r="B220" s="11">
        <v>44767</v>
      </c>
      <c r="C220" s="1" t="s">
        <v>99</v>
      </c>
      <c r="D220" s="1" t="s">
        <v>166</v>
      </c>
      <c r="E220" s="1" t="s">
        <v>668</v>
      </c>
      <c r="F220" s="5">
        <v>1110580</v>
      </c>
      <c r="G220" s="8" t="s">
        <v>145</v>
      </c>
      <c r="H220" s="5">
        <v>88846</v>
      </c>
      <c r="I220" s="1" t="s">
        <v>394</v>
      </c>
      <c r="J220" s="1" t="s">
        <v>472</v>
      </c>
    </row>
    <row r="221" spans="2:10" outlineLevel="1" x14ac:dyDescent="0.25">
      <c r="B221" s="11">
        <v>44767</v>
      </c>
      <c r="C221" s="1" t="s">
        <v>235</v>
      </c>
      <c r="D221" s="1" t="s">
        <v>166</v>
      </c>
      <c r="E221" s="1" t="s">
        <v>382</v>
      </c>
      <c r="F221" s="5">
        <v>1072050</v>
      </c>
      <c r="G221" s="8" t="s">
        <v>145</v>
      </c>
      <c r="H221" s="5">
        <v>85764</v>
      </c>
      <c r="I221" s="1" t="s">
        <v>302</v>
      </c>
      <c r="J221" s="1" t="s">
        <v>375</v>
      </c>
    </row>
    <row r="222" spans="2:10" outlineLevel="1" x14ac:dyDescent="0.25">
      <c r="B222" s="11">
        <v>44769</v>
      </c>
      <c r="C222" s="1" t="s">
        <v>107</v>
      </c>
      <c r="D222" s="1" t="s">
        <v>166</v>
      </c>
      <c r="E222" s="1" t="s">
        <v>60</v>
      </c>
      <c r="F222" s="5">
        <v>3571980</v>
      </c>
      <c r="G222" s="8" t="s">
        <v>145</v>
      </c>
      <c r="H222" s="5">
        <v>285758</v>
      </c>
      <c r="I222" s="1" t="s">
        <v>393</v>
      </c>
      <c r="J222" s="1" t="s">
        <v>677</v>
      </c>
    </row>
    <row r="223" spans="2:10" outlineLevel="1" x14ac:dyDescent="0.25">
      <c r="B223" s="11">
        <v>44769</v>
      </c>
      <c r="C223" s="1" t="s">
        <v>69</v>
      </c>
      <c r="D223" s="1" t="s">
        <v>166</v>
      </c>
      <c r="E223" s="1" t="s">
        <v>197</v>
      </c>
      <c r="F223" s="5">
        <v>3888540</v>
      </c>
      <c r="G223" s="8" t="s">
        <v>145</v>
      </c>
      <c r="H223" s="5">
        <v>311083</v>
      </c>
      <c r="I223" s="1" t="s">
        <v>748</v>
      </c>
      <c r="J223" s="1" t="s">
        <v>134</v>
      </c>
    </row>
    <row r="224" spans="2:10" outlineLevel="1" x14ac:dyDescent="0.25">
      <c r="B224" s="11">
        <v>44769</v>
      </c>
      <c r="C224" s="1" t="s">
        <v>690</v>
      </c>
      <c r="D224" s="1" t="s">
        <v>166</v>
      </c>
      <c r="E224" s="1" t="s">
        <v>505</v>
      </c>
      <c r="F224" s="5">
        <v>5555920</v>
      </c>
      <c r="G224" s="8" t="s">
        <v>145</v>
      </c>
      <c r="H224" s="5">
        <v>444474</v>
      </c>
      <c r="I224" s="1" t="s">
        <v>437</v>
      </c>
      <c r="J224" s="1" t="s">
        <v>456</v>
      </c>
    </row>
    <row r="225" spans="2:10" outlineLevel="1" x14ac:dyDescent="0.25">
      <c r="B225" s="11">
        <v>44770</v>
      </c>
      <c r="C225" s="1" t="s">
        <v>467</v>
      </c>
      <c r="D225" s="1" t="s">
        <v>166</v>
      </c>
      <c r="E225" s="1"/>
      <c r="F225" s="5">
        <v>0</v>
      </c>
      <c r="G225" s="8" t="s">
        <v>145</v>
      </c>
      <c r="H225" s="5">
        <v>0</v>
      </c>
      <c r="I225" s="1" t="s">
        <v>727</v>
      </c>
      <c r="J225" s="1" t="s">
        <v>243</v>
      </c>
    </row>
    <row r="226" spans="2:10" outlineLevel="1" x14ac:dyDescent="0.25">
      <c r="B226" s="11">
        <v>44771</v>
      </c>
      <c r="C226" s="1" t="s">
        <v>746</v>
      </c>
      <c r="D226" s="1" t="s">
        <v>166</v>
      </c>
      <c r="E226" s="1" t="s">
        <v>828</v>
      </c>
      <c r="F226" s="5">
        <v>6746580</v>
      </c>
      <c r="G226" s="8" t="s">
        <v>145</v>
      </c>
      <c r="H226" s="5">
        <v>539726</v>
      </c>
      <c r="I226" s="1" t="s">
        <v>593</v>
      </c>
      <c r="J226" s="1" t="s">
        <v>162</v>
      </c>
    </row>
    <row r="227" spans="2:10" outlineLevel="1" x14ac:dyDescent="0.25">
      <c r="B227" s="11">
        <v>44774</v>
      </c>
      <c r="C227" s="1" t="s">
        <v>638</v>
      </c>
      <c r="D227" s="1" t="s">
        <v>166</v>
      </c>
      <c r="E227" s="1" t="s">
        <v>150</v>
      </c>
      <c r="F227" s="5">
        <v>555290</v>
      </c>
      <c r="G227" s="8" t="s">
        <v>145</v>
      </c>
      <c r="H227" s="5">
        <v>44423</v>
      </c>
      <c r="I227" s="1" t="s">
        <v>748</v>
      </c>
      <c r="J227" s="1" t="s">
        <v>134</v>
      </c>
    </row>
    <row r="228" spans="2:10" outlineLevel="1" x14ac:dyDescent="0.25">
      <c r="B228" s="11">
        <v>44774</v>
      </c>
      <c r="C228" s="1" t="s">
        <v>500</v>
      </c>
      <c r="D228" s="1" t="s">
        <v>166</v>
      </c>
      <c r="E228" s="1" t="s">
        <v>759</v>
      </c>
      <c r="F228" s="5">
        <v>1110580</v>
      </c>
      <c r="G228" s="8" t="s">
        <v>145</v>
      </c>
      <c r="H228" s="5">
        <v>88846</v>
      </c>
      <c r="I228" s="1" t="s">
        <v>394</v>
      </c>
      <c r="J228" s="1" t="s">
        <v>472</v>
      </c>
    </row>
    <row r="229" spans="2:10" outlineLevel="1" x14ac:dyDescent="0.25">
      <c r="B229" s="11">
        <v>44774</v>
      </c>
      <c r="C229" s="1" t="s">
        <v>101</v>
      </c>
      <c r="D229" s="1" t="s">
        <v>166</v>
      </c>
      <c r="E229" s="1" t="s">
        <v>832</v>
      </c>
      <c r="F229" s="5">
        <v>1313431</v>
      </c>
      <c r="G229" s="8" t="s">
        <v>145</v>
      </c>
      <c r="H229" s="5">
        <v>105074</v>
      </c>
      <c r="I229" s="1" t="s">
        <v>394</v>
      </c>
      <c r="J229" s="1" t="s">
        <v>472</v>
      </c>
    </row>
    <row r="230" spans="2:10" outlineLevel="1" x14ac:dyDescent="0.25">
      <c r="B230" s="11">
        <v>44774</v>
      </c>
      <c r="C230" s="1" t="s">
        <v>767</v>
      </c>
      <c r="D230" s="1" t="s">
        <v>166</v>
      </c>
      <c r="E230" s="1" t="s">
        <v>220</v>
      </c>
      <c r="F230" s="5">
        <v>3491900</v>
      </c>
      <c r="G230" s="8" t="s">
        <v>145</v>
      </c>
      <c r="H230" s="5">
        <v>279352</v>
      </c>
      <c r="I230" s="1" t="s">
        <v>593</v>
      </c>
      <c r="J230" s="1" t="s">
        <v>162</v>
      </c>
    </row>
    <row r="231" spans="2:10" outlineLevel="1" x14ac:dyDescent="0.25">
      <c r="B231" s="11">
        <v>44774</v>
      </c>
      <c r="C231" s="1" t="s">
        <v>127</v>
      </c>
      <c r="D231" s="1" t="s">
        <v>166</v>
      </c>
      <c r="E231" s="1" t="s">
        <v>216</v>
      </c>
      <c r="F231" s="5">
        <v>1646605</v>
      </c>
      <c r="G231" s="8" t="s">
        <v>145</v>
      </c>
      <c r="H231" s="5">
        <v>131728</v>
      </c>
      <c r="I231" s="1" t="s">
        <v>727</v>
      </c>
      <c r="J231" s="1" t="s">
        <v>243</v>
      </c>
    </row>
    <row r="232" spans="2:10" outlineLevel="1" x14ac:dyDescent="0.25">
      <c r="B232" s="11">
        <v>44775</v>
      </c>
      <c r="C232" s="1" t="s">
        <v>499</v>
      </c>
      <c r="D232" s="1" t="s">
        <v>166</v>
      </c>
      <c r="E232" s="1" t="s">
        <v>834</v>
      </c>
      <c r="F232" s="5">
        <v>2221160</v>
      </c>
      <c r="G232" s="8" t="s">
        <v>145</v>
      </c>
      <c r="H232" s="5">
        <v>177693</v>
      </c>
      <c r="I232" s="1" t="s">
        <v>437</v>
      </c>
      <c r="J232" s="1" t="s">
        <v>456</v>
      </c>
    </row>
    <row r="233" spans="2:10" outlineLevel="1" x14ac:dyDescent="0.25">
      <c r="B233" s="11">
        <v>44775</v>
      </c>
      <c r="C233" s="1" t="s">
        <v>762</v>
      </c>
      <c r="D233" s="1" t="s">
        <v>166</v>
      </c>
      <c r="E233" s="1" t="s">
        <v>14</v>
      </c>
      <c r="F233" s="5">
        <v>1705910</v>
      </c>
      <c r="G233" s="8" t="s">
        <v>145</v>
      </c>
      <c r="H233" s="5">
        <v>136473</v>
      </c>
      <c r="I233" s="1" t="s">
        <v>302</v>
      </c>
      <c r="J233" s="1" t="s">
        <v>375</v>
      </c>
    </row>
    <row r="234" spans="2:10" outlineLevel="1" x14ac:dyDescent="0.25">
      <c r="B234" s="11">
        <v>44777</v>
      </c>
      <c r="C234" s="1" t="s">
        <v>333</v>
      </c>
      <c r="D234" s="1" t="s">
        <v>166</v>
      </c>
      <c r="E234" s="1" t="s">
        <v>171</v>
      </c>
      <c r="F234" s="5">
        <v>2221160</v>
      </c>
      <c r="G234" s="8" t="s">
        <v>145</v>
      </c>
      <c r="H234" s="5">
        <v>177693</v>
      </c>
      <c r="I234" s="1" t="s">
        <v>727</v>
      </c>
      <c r="J234" s="1" t="s">
        <v>243</v>
      </c>
    </row>
    <row r="235" spans="2:10" outlineLevel="1" x14ac:dyDescent="0.25">
      <c r="B235" s="11">
        <v>44779</v>
      </c>
      <c r="C235" s="1" t="s">
        <v>163</v>
      </c>
      <c r="D235" s="1" t="s">
        <v>166</v>
      </c>
      <c r="E235" s="1" t="s">
        <v>869</v>
      </c>
      <c r="F235" s="5">
        <v>8055825</v>
      </c>
      <c r="G235" s="8" t="s">
        <v>145</v>
      </c>
      <c r="H235" s="5">
        <v>644466</v>
      </c>
      <c r="I235" s="1" t="s">
        <v>748</v>
      </c>
      <c r="J235" s="1" t="s">
        <v>134</v>
      </c>
    </row>
    <row r="236" spans="2:10" outlineLevel="1" x14ac:dyDescent="0.25">
      <c r="B236" s="11">
        <v>44783</v>
      </c>
      <c r="C236" s="1" t="s">
        <v>274</v>
      </c>
      <c r="D236" s="1" t="s">
        <v>166</v>
      </c>
      <c r="E236" s="1" t="s">
        <v>31</v>
      </c>
      <c r="F236" s="5">
        <v>555290</v>
      </c>
      <c r="G236" s="8" t="s">
        <v>145</v>
      </c>
      <c r="H236" s="5">
        <v>44423</v>
      </c>
      <c r="I236" s="1" t="s">
        <v>748</v>
      </c>
      <c r="J236" s="1" t="s">
        <v>134</v>
      </c>
    </row>
    <row r="237" spans="2:10" outlineLevel="1" x14ac:dyDescent="0.25">
      <c r="B237" s="11">
        <v>44783</v>
      </c>
      <c r="C237" s="1" t="s">
        <v>120</v>
      </c>
      <c r="D237" s="1" t="s">
        <v>166</v>
      </c>
      <c r="E237" s="1" t="s">
        <v>825</v>
      </c>
      <c r="F237" s="5">
        <v>2301240</v>
      </c>
      <c r="G237" s="8" t="s">
        <v>145</v>
      </c>
      <c r="H237" s="5">
        <v>184099</v>
      </c>
      <c r="I237" s="1" t="s">
        <v>437</v>
      </c>
      <c r="J237" s="1" t="s">
        <v>456</v>
      </c>
    </row>
    <row r="238" spans="2:10" outlineLevel="1" x14ac:dyDescent="0.25">
      <c r="B238" s="11">
        <v>44783</v>
      </c>
      <c r="C238" s="1" t="s">
        <v>444</v>
      </c>
      <c r="D238" s="1" t="s">
        <v>166</v>
      </c>
      <c r="E238" s="1" t="s">
        <v>474</v>
      </c>
      <c r="F238" s="5">
        <v>1190660</v>
      </c>
      <c r="G238" s="8" t="s">
        <v>145</v>
      </c>
      <c r="H238" s="5">
        <v>95253</v>
      </c>
      <c r="I238" s="1" t="s">
        <v>251</v>
      </c>
      <c r="J238" s="1" t="s">
        <v>745</v>
      </c>
    </row>
    <row r="239" spans="2:10" outlineLevel="1" x14ac:dyDescent="0.25">
      <c r="B239" s="11">
        <v>44783</v>
      </c>
      <c r="C239" s="1" t="s">
        <v>519</v>
      </c>
      <c r="D239" s="1" t="s">
        <v>166</v>
      </c>
      <c r="E239" s="1" t="s">
        <v>480</v>
      </c>
      <c r="F239" s="5">
        <v>3293210</v>
      </c>
      <c r="G239" s="8" t="s">
        <v>145</v>
      </c>
      <c r="H239" s="5">
        <v>263457</v>
      </c>
      <c r="I239" s="1" t="s">
        <v>593</v>
      </c>
      <c r="J239" s="1" t="s">
        <v>162</v>
      </c>
    </row>
    <row r="240" spans="2:10" outlineLevel="1" x14ac:dyDescent="0.25">
      <c r="B240" s="11">
        <v>44783</v>
      </c>
      <c r="C240" s="1" t="s">
        <v>217</v>
      </c>
      <c r="D240" s="1" t="s">
        <v>166</v>
      </c>
      <c r="E240" s="1" t="s">
        <v>6</v>
      </c>
      <c r="F240" s="5">
        <v>1665870</v>
      </c>
      <c r="G240" s="8" t="s">
        <v>145</v>
      </c>
      <c r="H240" s="5">
        <v>133270</v>
      </c>
      <c r="I240" s="1" t="s">
        <v>394</v>
      </c>
      <c r="J240" s="1" t="s">
        <v>472</v>
      </c>
    </row>
    <row r="241" spans="2:10" outlineLevel="1" x14ac:dyDescent="0.25">
      <c r="B241" s="11">
        <v>44783</v>
      </c>
      <c r="C241" s="1" t="s">
        <v>328</v>
      </c>
      <c r="D241" s="1" t="s">
        <v>166</v>
      </c>
      <c r="E241" s="1" t="s">
        <v>224</v>
      </c>
      <c r="F241" s="5">
        <v>2262710</v>
      </c>
      <c r="G241" s="8" t="s">
        <v>145</v>
      </c>
      <c r="H241" s="5">
        <v>181017</v>
      </c>
      <c r="I241" s="1" t="s">
        <v>438</v>
      </c>
      <c r="J241" s="1" t="s">
        <v>779</v>
      </c>
    </row>
    <row r="242" spans="2:10" outlineLevel="1" x14ac:dyDescent="0.25">
      <c r="B242" s="11">
        <v>44784</v>
      </c>
      <c r="C242" s="1" t="s">
        <v>538</v>
      </c>
      <c r="D242" s="1" t="s">
        <v>166</v>
      </c>
      <c r="E242" s="1" t="s">
        <v>268</v>
      </c>
      <c r="F242" s="5">
        <v>1726685</v>
      </c>
      <c r="G242" s="8" t="s">
        <v>145</v>
      </c>
      <c r="H242" s="5">
        <v>138135</v>
      </c>
      <c r="I242" s="1" t="s">
        <v>207</v>
      </c>
      <c r="J242" s="1" t="s">
        <v>706</v>
      </c>
    </row>
    <row r="243" spans="2:10" outlineLevel="1" x14ac:dyDescent="0.25">
      <c r="B243" s="11">
        <v>44784</v>
      </c>
      <c r="C243" s="1" t="s">
        <v>50</v>
      </c>
      <c r="D243" s="1" t="s">
        <v>166</v>
      </c>
      <c r="E243" s="1" t="s">
        <v>867</v>
      </c>
      <c r="F243" s="5">
        <v>1646605</v>
      </c>
      <c r="G243" s="8" t="s">
        <v>145</v>
      </c>
      <c r="H243" s="5">
        <v>131728</v>
      </c>
      <c r="I243" s="1" t="s">
        <v>727</v>
      </c>
      <c r="J243" s="1" t="s">
        <v>243</v>
      </c>
    </row>
    <row r="244" spans="2:10" outlineLevel="1" x14ac:dyDescent="0.25">
      <c r="B244" s="11">
        <v>44785</v>
      </c>
      <c r="C244" s="1" t="s">
        <v>42</v>
      </c>
      <c r="D244" s="1" t="s">
        <v>166</v>
      </c>
      <c r="E244" s="1" t="s">
        <v>306</v>
      </c>
      <c r="F244" s="5">
        <v>2816490</v>
      </c>
      <c r="G244" s="8" t="s">
        <v>145</v>
      </c>
      <c r="H244" s="5">
        <v>225319</v>
      </c>
      <c r="I244" s="1" t="s">
        <v>437</v>
      </c>
      <c r="J244" s="1" t="s">
        <v>456</v>
      </c>
    </row>
    <row r="245" spans="2:10" outlineLevel="1" x14ac:dyDescent="0.25">
      <c r="B245" s="11">
        <v>44788</v>
      </c>
      <c r="C245" s="1" t="s">
        <v>172</v>
      </c>
      <c r="D245" s="1" t="s">
        <v>166</v>
      </c>
      <c r="E245" s="1" t="s">
        <v>545</v>
      </c>
      <c r="F245" s="5">
        <v>5019870</v>
      </c>
      <c r="G245" s="8" t="s">
        <v>145</v>
      </c>
      <c r="H245" s="5">
        <v>401590</v>
      </c>
      <c r="I245" s="1" t="s">
        <v>748</v>
      </c>
      <c r="J245" s="1" t="s">
        <v>134</v>
      </c>
    </row>
    <row r="246" spans="2:10" outlineLevel="1" x14ac:dyDescent="0.25">
      <c r="B246" s="11">
        <v>44788</v>
      </c>
      <c r="C246" s="1" t="s">
        <v>411</v>
      </c>
      <c r="D246" s="1" t="s">
        <v>166</v>
      </c>
      <c r="E246" s="1" t="s">
        <v>515</v>
      </c>
      <c r="F246" s="5">
        <v>1091315</v>
      </c>
      <c r="G246" s="8" t="s">
        <v>145</v>
      </c>
      <c r="H246" s="5">
        <v>87305</v>
      </c>
      <c r="I246" s="1" t="s">
        <v>394</v>
      </c>
      <c r="J246" s="1" t="s">
        <v>472</v>
      </c>
    </row>
    <row r="247" spans="2:10" outlineLevel="1" x14ac:dyDescent="0.25">
      <c r="B247" s="11">
        <v>44788</v>
      </c>
      <c r="C247" s="1" t="s">
        <v>24</v>
      </c>
      <c r="D247" s="1" t="s">
        <v>166</v>
      </c>
      <c r="E247" s="1" t="s">
        <v>292</v>
      </c>
      <c r="F247" s="5">
        <v>777406</v>
      </c>
      <c r="G247" s="8" t="s">
        <v>145</v>
      </c>
      <c r="H247" s="5">
        <v>62192</v>
      </c>
      <c r="I247" s="1" t="s">
        <v>394</v>
      </c>
      <c r="J247" s="1" t="s">
        <v>472</v>
      </c>
    </row>
    <row r="248" spans="2:10" outlineLevel="1" x14ac:dyDescent="0.25">
      <c r="B248" s="11">
        <v>44788</v>
      </c>
      <c r="C248" s="1" t="s">
        <v>620</v>
      </c>
      <c r="D248" s="1" t="s">
        <v>166</v>
      </c>
      <c r="E248" s="1" t="s">
        <v>92</v>
      </c>
      <c r="F248" s="5">
        <v>1765190</v>
      </c>
      <c r="G248" s="8" t="s">
        <v>145</v>
      </c>
      <c r="H248" s="5">
        <v>141215</v>
      </c>
      <c r="I248" s="1" t="s">
        <v>727</v>
      </c>
      <c r="J248" s="1" t="s">
        <v>243</v>
      </c>
    </row>
    <row r="249" spans="2:10" outlineLevel="1" x14ac:dyDescent="0.25">
      <c r="B249" s="11">
        <v>44788</v>
      </c>
      <c r="C249" s="1" t="s">
        <v>307</v>
      </c>
      <c r="D249" s="1" t="s">
        <v>166</v>
      </c>
      <c r="E249" s="1" t="s">
        <v>240</v>
      </c>
      <c r="F249" s="5">
        <v>4602480</v>
      </c>
      <c r="G249" s="8" t="s">
        <v>145</v>
      </c>
      <c r="H249" s="5">
        <v>368198</v>
      </c>
      <c r="I249" s="1" t="s">
        <v>593</v>
      </c>
      <c r="J249" s="1" t="s">
        <v>162</v>
      </c>
    </row>
    <row r="250" spans="2:10" outlineLevel="1" x14ac:dyDescent="0.25">
      <c r="B250" s="11">
        <v>44790</v>
      </c>
      <c r="C250" s="1" t="s">
        <v>692</v>
      </c>
      <c r="D250" s="1" t="s">
        <v>166</v>
      </c>
      <c r="E250" s="1" t="s">
        <v>255</v>
      </c>
      <c r="F250" s="5">
        <v>2144100</v>
      </c>
      <c r="G250" s="8" t="s">
        <v>145</v>
      </c>
      <c r="H250" s="5">
        <v>171528</v>
      </c>
      <c r="I250" s="1" t="s">
        <v>393</v>
      </c>
      <c r="J250" s="1" t="s">
        <v>677</v>
      </c>
    </row>
    <row r="251" spans="2:10" outlineLevel="1" x14ac:dyDescent="0.25">
      <c r="B251" s="11">
        <v>44791</v>
      </c>
      <c r="C251" s="1" t="s">
        <v>535</v>
      </c>
      <c r="D251" s="1" t="s">
        <v>166</v>
      </c>
      <c r="E251" s="1" t="s">
        <v>662</v>
      </c>
      <c r="F251" s="5">
        <v>2203023</v>
      </c>
      <c r="G251" s="8" t="s">
        <v>145</v>
      </c>
      <c r="H251" s="5">
        <v>176242</v>
      </c>
      <c r="I251" s="1" t="s">
        <v>727</v>
      </c>
      <c r="J251" s="1" t="s">
        <v>243</v>
      </c>
    </row>
    <row r="252" spans="2:10" outlineLevel="1" x14ac:dyDescent="0.25">
      <c r="B252" s="11">
        <v>44791</v>
      </c>
      <c r="C252" s="1" t="s">
        <v>741</v>
      </c>
      <c r="D252" s="1" t="s">
        <v>166</v>
      </c>
      <c r="E252" s="1" t="s">
        <v>819</v>
      </c>
      <c r="F252" s="5">
        <v>1072050</v>
      </c>
      <c r="G252" s="8" t="s">
        <v>145</v>
      </c>
      <c r="H252" s="5">
        <v>85764</v>
      </c>
      <c r="I252" s="1" t="s">
        <v>207</v>
      </c>
      <c r="J252" s="1" t="s">
        <v>706</v>
      </c>
    </row>
    <row r="253" spans="2:10" outlineLevel="1" x14ac:dyDescent="0.25">
      <c r="B253" s="11">
        <v>44795</v>
      </c>
      <c r="C253" s="1" t="s">
        <v>630</v>
      </c>
      <c r="D253" s="1" t="s">
        <v>166</v>
      </c>
      <c r="E253" s="1" t="s">
        <v>599</v>
      </c>
      <c r="F253" s="5">
        <v>3809514</v>
      </c>
      <c r="G253" s="8" t="s">
        <v>145</v>
      </c>
      <c r="H253" s="5">
        <v>304761</v>
      </c>
      <c r="I253" s="1" t="s">
        <v>748</v>
      </c>
      <c r="J253" s="1" t="s">
        <v>134</v>
      </c>
    </row>
    <row r="254" spans="2:10" outlineLevel="1" x14ac:dyDescent="0.25">
      <c r="B254" s="11">
        <v>44796</v>
      </c>
      <c r="C254" s="1" t="s">
        <v>729</v>
      </c>
      <c r="D254" s="1" t="s">
        <v>166</v>
      </c>
      <c r="E254" s="1" t="s">
        <v>626</v>
      </c>
      <c r="F254" s="5">
        <v>1071594</v>
      </c>
      <c r="G254" s="8" t="s">
        <v>145</v>
      </c>
      <c r="H254" s="5">
        <v>85728</v>
      </c>
      <c r="I254" s="1" t="s">
        <v>251</v>
      </c>
      <c r="J254" s="1" t="s">
        <v>745</v>
      </c>
    </row>
    <row r="255" spans="2:10" outlineLevel="1" x14ac:dyDescent="0.25">
      <c r="B255" s="11">
        <v>44797</v>
      </c>
      <c r="C255" s="1" t="s">
        <v>84</v>
      </c>
      <c r="D255" s="1" t="s">
        <v>166</v>
      </c>
      <c r="E255" s="1" t="s">
        <v>262</v>
      </c>
      <c r="F255" s="5">
        <v>4364348</v>
      </c>
      <c r="G255" s="8" t="s">
        <v>145</v>
      </c>
      <c r="H255" s="5">
        <v>349148</v>
      </c>
      <c r="I255" s="1" t="s">
        <v>437</v>
      </c>
      <c r="J255" s="1" t="s">
        <v>456</v>
      </c>
    </row>
    <row r="256" spans="2:10" outlineLevel="1" x14ac:dyDescent="0.25">
      <c r="B256" s="11">
        <v>44797</v>
      </c>
      <c r="C256" s="1" t="s">
        <v>742</v>
      </c>
      <c r="D256" s="1" t="s">
        <v>166</v>
      </c>
      <c r="E256" s="1" t="s">
        <v>142</v>
      </c>
      <c r="F256" s="5">
        <v>5397412</v>
      </c>
      <c r="G256" s="8" t="s">
        <v>145</v>
      </c>
      <c r="H256" s="5">
        <v>431793</v>
      </c>
      <c r="I256" s="1" t="s">
        <v>302</v>
      </c>
      <c r="J256" s="1" t="s">
        <v>375</v>
      </c>
    </row>
    <row r="257" spans="2:10" outlineLevel="1" x14ac:dyDescent="0.25">
      <c r="B257" s="11">
        <v>44797</v>
      </c>
      <c r="C257" s="1" t="s">
        <v>698</v>
      </c>
      <c r="D257" s="1" t="s">
        <v>166</v>
      </c>
      <c r="E257" s="1" t="s">
        <v>636</v>
      </c>
      <c r="F257" s="5">
        <v>3292754</v>
      </c>
      <c r="G257" s="8" t="s">
        <v>145</v>
      </c>
      <c r="H257" s="5">
        <v>263420</v>
      </c>
      <c r="I257" s="1" t="s">
        <v>593</v>
      </c>
      <c r="J257" s="1" t="s">
        <v>162</v>
      </c>
    </row>
    <row r="258" spans="2:10" outlineLevel="1" x14ac:dyDescent="0.25">
      <c r="B258" s="11">
        <v>44797</v>
      </c>
      <c r="C258" s="1" t="s">
        <v>576</v>
      </c>
      <c r="D258" s="1" t="s">
        <v>166</v>
      </c>
      <c r="E258" s="1" t="s">
        <v>531</v>
      </c>
      <c r="F258" s="5">
        <v>6430476</v>
      </c>
      <c r="G258" s="8" t="s">
        <v>145</v>
      </c>
      <c r="H258" s="5">
        <v>514438</v>
      </c>
      <c r="I258" s="1" t="s">
        <v>393</v>
      </c>
      <c r="J258" s="1" t="s">
        <v>677</v>
      </c>
    </row>
    <row r="259" spans="2:10" outlineLevel="1" x14ac:dyDescent="0.25">
      <c r="B259" s="11">
        <v>44797</v>
      </c>
      <c r="C259" s="1" t="s">
        <v>330</v>
      </c>
      <c r="D259" s="1" t="s">
        <v>166</v>
      </c>
      <c r="E259" s="1" t="s">
        <v>372</v>
      </c>
      <c r="F259" s="5">
        <v>2679213</v>
      </c>
      <c r="G259" s="8" t="s">
        <v>145</v>
      </c>
      <c r="H259" s="5">
        <v>214337</v>
      </c>
      <c r="I259" s="1" t="s">
        <v>207</v>
      </c>
      <c r="J259" s="1" t="s">
        <v>706</v>
      </c>
    </row>
    <row r="260" spans="2:10" outlineLevel="1" x14ac:dyDescent="0.25">
      <c r="B260" s="11">
        <v>44797</v>
      </c>
      <c r="C260" s="1" t="s">
        <v>201</v>
      </c>
      <c r="D260" s="1" t="s">
        <v>166</v>
      </c>
      <c r="E260" s="1" t="s">
        <v>611</v>
      </c>
      <c r="F260" s="5">
        <v>1861015</v>
      </c>
      <c r="G260" s="8" t="s">
        <v>145</v>
      </c>
      <c r="H260" s="5">
        <v>148881</v>
      </c>
      <c r="I260" s="1" t="s">
        <v>394</v>
      </c>
      <c r="J260" s="1" t="s">
        <v>472</v>
      </c>
    </row>
    <row r="261" spans="2:10" outlineLevel="1" x14ac:dyDescent="0.25">
      <c r="B261" s="11">
        <v>44797</v>
      </c>
      <c r="C261" s="1" t="s">
        <v>136</v>
      </c>
      <c r="D261" s="1" t="s">
        <v>166</v>
      </c>
      <c r="E261" s="1" t="s">
        <v>412</v>
      </c>
      <c r="F261" s="5">
        <v>2143644</v>
      </c>
      <c r="G261" s="8" t="s">
        <v>145</v>
      </c>
      <c r="H261" s="5">
        <v>171492</v>
      </c>
      <c r="I261" s="1" t="s">
        <v>438</v>
      </c>
      <c r="J261" s="1" t="s">
        <v>779</v>
      </c>
    </row>
    <row r="262" spans="2:10" outlineLevel="1" x14ac:dyDescent="0.25">
      <c r="B262" s="11">
        <v>44798</v>
      </c>
      <c r="C262" s="1" t="s">
        <v>383</v>
      </c>
      <c r="D262" s="1" t="s">
        <v>166</v>
      </c>
      <c r="E262" s="1" t="s">
        <v>623</v>
      </c>
      <c r="F262" s="5">
        <v>1110580</v>
      </c>
      <c r="G262" s="8" t="s">
        <v>145</v>
      </c>
      <c r="H262" s="5">
        <v>88846</v>
      </c>
      <c r="I262" s="1" t="s">
        <v>748</v>
      </c>
      <c r="J262" s="1" t="s">
        <v>134</v>
      </c>
    </row>
    <row r="263" spans="2:10" outlineLevel="1" x14ac:dyDescent="0.25">
      <c r="B263" s="11">
        <v>44798</v>
      </c>
      <c r="C263" s="1" t="s">
        <v>863</v>
      </c>
      <c r="D263" s="1" t="s">
        <v>166</v>
      </c>
      <c r="E263" s="1" t="s">
        <v>80</v>
      </c>
      <c r="F263" s="5">
        <v>2777578</v>
      </c>
      <c r="G263" s="8" t="s">
        <v>145</v>
      </c>
      <c r="H263" s="5">
        <v>222206</v>
      </c>
      <c r="I263" s="1" t="s">
        <v>727</v>
      </c>
      <c r="J263" s="1" t="s">
        <v>243</v>
      </c>
    </row>
    <row r="264" spans="2:10" outlineLevel="1" x14ac:dyDescent="0.25">
      <c r="B264" s="11">
        <v>44799</v>
      </c>
      <c r="C264" s="1" t="s">
        <v>26</v>
      </c>
      <c r="D264" s="1" t="s">
        <v>166</v>
      </c>
      <c r="E264" s="1" t="s">
        <v>803</v>
      </c>
      <c r="F264" s="5">
        <v>6551948</v>
      </c>
      <c r="G264" s="8" t="s">
        <v>145</v>
      </c>
      <c r="H264" s="5">
        <v>524156</v>
      </c>
      <c r="I264" s="1" t="s">
        <v>593</v>
      </c>
      <c r="J264" s="1" t="s">
        <v>162</v>
      </c>
    </row>
    <row r="265" spans="2:10" outlineLevel="1" x14ac:dyDescent="0.25">
      <c r="B265" s="11">
        <v>44800</v>
      </c>
      <c r="C265" s="1" t="s">
        <v>654</v>
      </c>
      <c r="D265" s="1" t="s">
        <v>166</v>
      </c>
      <c r="E265" s="1" t="s">
        <v>596</v>
      </c>
      <c r="F265" s="5">
        <v>4403334</v>
      </c>
      <c r="G265" s="8" t="s">
        <v>145</v>
      </c>
      <c r="H265" s="5">
        <v>352267</v>
      </c>
      <c r="I265" s="1" t="s">
        <v>593</v>
      </c>
      <c r="J265" s="1" t="s">
        <v>162</v>
      </c>
    </row>
    <row r="266" spans="2:10" outlineLevel="1" x14ac:dyDescent="0.25">
      <c r="B266" s="11">
        <v>44800</v>
      </c>
      <c r="C266" s="1" t="s">
        <v>844</v>
      </c>
      <c r="D266" s="1" t="s">
        <v>166</v>
      </c>
      <c r="E266" s="1" t="s">
        <v>870</v>
      </c>
      <c r="F266" s="5">
        <v>3254224</v>
      </c>
      <c r="G266" s="8" t="s">
        <v>145</v>
      </c>
      <c r="H266" s="5">
        <v>260338</v>
      </c>
      <c r="I266" s="1" t="s">
        <v>437</v>
      </c>
      <c r="J266" s="1" t="s">
        <v>456</v>
      </c>
    </row>
    <row r="267" spans="2:10" outlineLevel="1" x14ac:dyDescent="0.25">
      <c r="B267" s="11">
        <v>44800</v>
      </c>
      <c r="C267" s="1" t="s">
        <v>634</v>
      </c>
      <c r="D267" s="1" t="s">
        <v>166</v>
      </c>
      <c r="E267" s="1" t="s">
        <v>369</v>
      </c>
      <c r="F267" s="5">
        <v>2738592</v>
      </c>
      <c r="G267" s="8" t="s">
        <v>145</v>
      </c>
      <c r="H267" s="5">
        <v>219087</v>
      </c>
      <c r="I267" s="1" t="s">
        <v>748</v>
      </c>
      <c r="J267" s="1" t="s">
        <v>134</v>
      </c>
    </row>
    <row r="268" spans="2:10" outlineLevel="1" x14ac:dyDescent="0.25">
      <c r="B268" s="11">
        <v>44800</v>
      </c>
      <c r="C268" s="1" t="s">
        <v>320</v>
      </c>
      <c r="D268" s="1" t="s">
        <v>125</v>
      </c>
      <c r="E268" s="1" t="s">
        <v>826</v>
      </c>
      <c r="F268" s="5">
        <v>-551437</v>
      </c>
      <c r="G268" s="8" t="s">
        <v>145</v>
      </c>
      <c r="H268" s="5">
        <v>-44115</v>
      </c>
      <c r="I268" s="1" t="s">
        <v>727</v>
      </c>
      <c r="J268" s="1" t="s">
        <v>243</v>
      </c>
    </row>
    <row r="269" spans="2:10" outlineLevel="1" x14ac:dyDescent="0.25">
      <c r="B269" s="11">
        <v>44802</v>
      </c>
      <c r="C269" s="1" t="s">
        <v>513</v>
      </c>
      <c r="D269" s="1" t="s">
        <v>400</v>
      </c>
      <c r="E269" s="1" t="s">
        <v>826</v>
      </c>
      <c r="F269" s="5">
        <v>-432581</v>
      </c>
      <c r="G269" s="8" t="s">
        <v>145</v>
      </c>
      <c r="H269" s="5">
        <v>-34606</v>
      </c>
      <c r="I269" s="1" t="s">
        <v>593</v>
      </c>
      <c r="J269" s="1" t="s">
        <v>162</v>
      </c>
    </row>
    <row r="270" spans="2:10" outlineLevel="1" x14ac:dyDescent="0.25">
      <c r="B270" s="11">
        <v>44802</v>
      </c>
      <c r="C270" s="1" t="s">
        <v>186</v>
      </c>
      <c r="D270" s="1" t="s">
        <v>166</v>
      </c>
      <c r="E270" s="1" t="s">
        <v>21</v>
      </c>
      <c r="F270" s="5">
        <v>1868721</v>
      </c>
      <c r="G270" s="8" t="s">
        <v>145</v>
      </c>
      <c r="H270" s="5">
        <v>149498</v>
      </c>
      <c r="I270" s="1" t="s">
        <v>394</v>
      </c>
      <c r="J270" s="1" t="s">
        <v>472</v>
      </c>
    </row>
    <row r="271" spans="2:10" outlineLevel="1" x14ac:dyDescent="0.25">
      <c r="B271" s="11">
        <v>44802</v>
      </c>
      <c r="C271" s="1" t="s">
        <v>806</v>
      </c>
      <c r="D271" s="1" t="s">
        <v>166</v>
      </c>
      <c r="E271" s="1" t="s">
        <v>855</v>
      </c>
      <c r="F271" s="5">
        <v>1110580</v>
      </c>
      <c r="G271" s="8" t="s">
        <v>145</v>
      </c>
      <c r="H271" s="5">
        <v>88846</v>
      </c>
      <c r="I271" s="1" t="s">
        <v>394</v>
      </c>
      <c r="J271" s="1" t="s">
        <v>472</v>
      </c>
    </row>
    <row r="272" spans="2:10" outlineLevel="1" x14ac:dyDescent="0.25">
      <c r="B272" s="11">
        <v>44802</v>
      </c>
      <c r="C272" s="1" t="s">
        <v>280</v>
      </c>
      <c r="D272" s="1" t="s">
        <v>166</v>
      </c>
      <c r="E272" s="1" t="s">
        <v>655</v>
      </c>
      <c r="F272" s="5">
        <v>1110580</v>
      </c>
      <c r="G272" s="8" t="s">
        <v>145</v>
      </c>
      <c r="H272" s="5">
        <v>88846</v>
      </c>
      <c r="I272" s="1" t="s">
        <v>727</v>
      </c>
      <c r="J272" s="1" t="s">
        <v>243</v>
      </c>
    </row>
    <row r="273" spans="2:10" outlineLevel="1" x14ac:dyDescent="0.25">
      <c r="B273" s="11">
        <v>44802</v>
      </c>
      <c r="C273" s="1" t="s">
        <v>703</v>
      </c>
      <c r="D273" s="1" t="s">
        <v>166</v>
      </c>
      <c r="E273" s="1" t="s">
        <v>269</v>
      </c>
      <c r="F273" s="5">
        <v>8734122</v>
      </c>
      <c r="G273" s="8" t="s">
        <v>145</v>
      </c>
      <c r="H273" s="5">
        <v>698730</v>
      </c>
      <c r="I273" s="1" t="s">
        <v>593</v>
      </c>
      <c r="J273" s="1" t="s">
        <v>162</v>
      </c>
    </row>
    <row r="274" spans="2:10" outlineLevel="1" x14ac:dyDescent="0.25">
      <c r="B274" s="11">
        <v>44803</v>
      </c>
      <c r="C274" s="1" t="s">
        <v>39</v>
      </c>
      <c r="D274" s="1" t="s">
        <v>166</v>
      </c>
      <c r="E274" s="1" t="s">
        <v>189</v>
      </c>
      <c r="F274" s="5">
        <v>1110580</v>
      </c>
      <c r="G274" s="8" t="s">
        <v>145</v>
      </c>
      <c r="H274" s="5">
        <v>88846</v>
      </c>
      <c r="I274" s="1" t="s">
        <v>748</v>
      </c>
      <c r="J274" s="1" t="s">
        <v>134</v>
      </c>
    </row>
    <row r="275" spans="2:10" outlineLevel="1" x14ac:dyDescent="0.25">
      <c r="B275" s="11">
        <v>44803</v>
      </c>
      <c r="C275" s="1" t="s">
        <v>317</v>
      </c>
      <c r="D275" s="1" t="s">
        <v>166</v>
      </c>
      <c r="E275" s="1" t="s">
        <v>291</v>
      </c>
      <c r="F275" s="5">
        <v>6549235</v>
      </c>
      <c r="G275" s="8" t="s">
        <v>145</v>
      </c>
      <c r="H275" s="5">
        <v>523939</v>
      </c>
      <c r="I275" s="1" t="s">
        <v>748</v>
      </c>
      <c r="J275" s="1" t="s">
        <v>134</v>
      </c>
    </row>
    <row r="276" spans="2:10" outlineLevel="1" x14ac:dyDescent="0.25">
      <c r="B276" s="11">
        <v>44804</v>
      </c>
      <c r="C276" s="1" t="s">
        <v>798</v>
      </c>
      <c r="D276" s="1" t="s">
        <v>166</v>
      </c>
      <c r="E276" s="1" t="s">
        <v>144</v>
      </c>
      <c r="F276" s="5">
        <v>1071594</v>
      </c>
      <c r="G276" s="8" t="s">
        <v>145</v>
      </c>
      <c r="H276" s="5">
        <v>85728</v>
      </c>
      <c r="I276" s="1" t="s">
        <v>438</v>
      </c>
      <c r="J276" s="1" t="s">
        <v>779</v>
      </c>
    </row>
    <row r="277" spans="2:10" outlineLevel="1" x14ac:dyDescent="0.25">
      <c r="B277" s="11">
        <v>44805</v>
      </c>
      <c r="C277" s="1" t="s">
        <v>48</v>
      </c>
      <c r="D277" s="1" t="s">
        <v>166</v>
      </c>
      <c r="E277" s="1" t="s">
        <v>464</v>
      </c>
      <c r="F277" s="5">
        <v>2182630</v>
      </c>
      <c r="G277" s="8" t="s">
        <v>145</v>
      </c>
      <c r="H277" s="5">
        <v>174610</v>
      </c>
      <c r="I277" s="1" t="s">
        <v>727</v>
      </c>
      <c r="J277" s="1" t="s">
        <v>243</v>
      </c>
    </row>
    <row r="278" spans="2:10" outlineLevel="1" x14ac:dyDescent="0.25">
      <c r="B278" s="11">
        <v>44809</v>
      </c>
      <c r="C278" s="1" t="s">
        <v>701</v>
      </c>
      <c r="D278" s="1" t="s">
        <v>166</v>
      </c>
      <c r="E278" s="1" t="s">
        <v>253</v>
      </c>
      <c r="F278" s="5">
        <v>1646605</v>
      </c>
      <c r="G278" s="8" t="s">
        <v>145</v>
      </c>
      <c r="H278" s="5">
        <v>131728</v>
      </c>
      <c r="I278" s="1" t="s">
        <v>727</v>
      </c>
      <c r="J278" s="1" t="s">
        <v>243</v>
      </c>
    </row>
    <row r="279" spans="2:10" outlineLevel="1" x14ac:dyDescent="0.25">
      <c r="B279" s="11">
        <v>44809</v>
      </c>
      <c r="C279" s="1" t="s">
        <v>541</v>
      </c>
      <c r="D279" s="1" t="s">
        <v>166</v>
      </c>
      <c r="E279" s="1" t="s">
        <v>206</v>
      </c>
      <c r="F279" s="5">
        <v>2163365</v>
      </c>
      <c r="G279" s="8" t="s">
        <v>145</v>
      </c>
      <c r="H279" s="5">
        <v>173069</v>
      </c>
      <c r="I279" s="1" t="s">
        <v>302</v>
      </c>
      <c r="J279" s="1" t="s">
        <v>375</v>
      </c>
    </row>
    <row r="280" spans="2:10" outlineLevel="1" x14ac:dyDescent="0.25">
      <c r="B280" s="11">
        <v>44810</v>
      </c>
      <c r="C280" s="1" t="s">
        <v>615</v>
      </c>
      <c r="D280" s="1" t="s">
        <v>166</v>
      </c>
      <c r="E280" s="1" t="s">
        <v>880</v>
      </c>
      <c r="F280" s="5">
        <v>4325818</v>
      </c>
      <c r="G280" s="8" t="s">
        <v>145</v>
      </c>
      <c r="H280" s="5">
        <v>346065</v>
      </c>
      <c r="I280" s="1" t="s">
        <v>437</v>
      </c>
      <c r="J280" s="1" t="s">
        <v>456</v>
      </c>
    </row>
    <row r="281" spans="2:10" outlineLevel="1" x14ac:dyDescent="0.25">
      <c r="B281" s="11">
        <v>44811</v>
      </c>
      <c r="C281" s="1" t="s">
        <v>469</v>
      </c>
      <c r="D281" s="1" t="s">
        <v>166</v>
      </c>
      <c r="E281" s="1" t="s">
        <v>520</v>
      </c>
      <c r="F281" s="5">
        <v>4286832</v>
      </c>
      <c r="G281" s="8" t="s">
        <v>145</v>
      </c>
      <c r="H281" s="5">
        <v>342947</v>
      </c>
      <c r="I281" s="1" t="s">
        <v>393</v>
      </c>
      <c r="J281" s="1" t="s">
        <v>677</v>
      </c>
    </row>
    <row r="282" spans="2:10" outlineLevel="1" x14ac:dyDescent="0.25">
      <c r="B282" s="11">
        <v>44811</v>
      </c>
      <c r="C282" s="1" t="s">
        <v>151</v>
      </c>
      <c r="D282" s="1" t="s">
        <v>166</v>
      </c>
      <c r="E282" s="1" t="s">
        <v>318</v>
      </c>
      <c r="F282" s="5">
        <v>2143644</v>
      </c>
      <c r="G282" s="8" t="s">
        <v>145</v>
      </c>
      <c r="H282" s="5">
        <v>171492</v>
      </c>
      <c r="I282" s="1" t="s">
        <v>438</v>
      </c>
      <c r="J282" s="1" t="s">
        <v>779</v>
      </c>
    </row>
    <row r="283" spans="2:10" outlineLevel="1" x14ac:dyDescent="0.25">
      <c r="B283" s="11">
        <v>44814</v>
      </c>
      <c r="C283" s="1" t="s">
        <v>551</v>
      </c>
      <c r="D283" s="1" t="s">
        <v>166</v>
      </c>
      <c r="E283" s="1" t="s">
        <v>830</v>
      </c>
      <c r="F283" s="5">
        <v>3253768</v>
      </c>
      <c r="G283" s="8" t="s">
        <v>145</v>
      </c>
      <c r="H283" s="5">
        <v>260301</v>
      </c>
      <c r="I283" s="1" t="s">
        <v>437</v>
      </c>
      <c r="J283" s="1" t="s">
        <v>456</v>
      </c>
    </row>
    <row r="284" spans="2:10" outlineLevel="1" x14ac:dyDescent="0.25">
      <c r="B284" s="11">
        <v>44814</v>
      </c>
      <c r="C284" s="1" t="s">
        <v>648</v>
      </c>
      <c r="D284" s="1" t="s">
        <v>166</v>
      </c>
      <c r="E284" s="1" t="s">
        <v>731</v>
      </c>
      <c r="F284" s="5">
        <v>2221160</v>
      </c>
      <c r="G284" s="8" t="s">
        <v>145</v>
      </c>
      <c r="H284" s="5">
        <v>177693</v>
      </c>
      <c r="I284" s="1" t="s">
        <v>748</v>
      </c>
      <c r="J284" s="1" t="s">
        <v>134</v>
      </c>
    </row>
    <row r="285" spans="2:10" outlineLevel="1" x14ac:dyDescent="0.25">
      <c r="B285" s="11">
        <v>44816</v>
      </c>
      <c r="C285" s="1" t="s">
        <v>130</v>
      </c>
      <c r="D285" s="1" t="s">
        <v>166</v>
      </c>
      <c r="E285" s="1" t="s">
        <v>87</v>
      </c>
      <c r="F285" s="5">
        <v>555290</v>
      </c>
      <c r="G285" s="8" t="s">
        <v>145</v>
      </c>
      <c r="H285" s="5">
        <v>44423</v>
      </c>
      <c r="I285" s="1" t="s">
        <v>748</v>
      </c>
      <c r="J285" s="1" t="s">
        <v>134</v>
      </c>
    </row>
    <row r="286" spans="2:10" outlineLevel="1" x14ac:dyDescent="0.25">
      <c r="B286" s="11">
        <v>44816</v>
      </c>
      <c r="C286" s="1" t="s">
        <v>725</v>
      </c>
      <c r="D286" s="1" t="s">
        <v>166</v>
      </c>
      <c r="E286" s="1" t="s">
        <v>755</v>
      </c>
      <c r="F286" s="5">
        <v>1665870</v>
      </c>
      <c r="G286" s="8" t="s">
        <v>145</v>
      </c>
      <c r="H286" s="5">
        <v>133270</v>
      </c>
      <c r="I286" s="1" t="s">
        <v>727</v>
      </c>
      <c r="J286" s="1" t="s">
        <v>243</v>
      </c>
    </row>
    <row r="287" spans="2:10" outlineLevel="1" x14ac:dyDescent="0.25">
      <c r="B287" s="11">
        <v>44816</v>
      </c>
      <c r="C287" s="1" t="s">
        <v>421</v>
      </c>
      <c r="D287" s="1" t="s">
        <v>166</v>
      </c>
      <c r="E287" s="1" t="s">
        <v>839</v>
      </c>
      <c r="F287" s="5">
        <v>3215238</v>
      </c>
      <c r="G287" s="8" t="s">
        <v>145</v>
      </c>
      <c r="H287" s="5">
        <v>257219</v>
      </c>
      <c r="I287" s="1" t="s">
        <v>393</v>
      </c>
      <c r="J287" s="1" t="s">
        <v>677</v>
      </c>
    </row>
    <row r="288" spans="2:10" outlineLevel="1" x14ac:dyDescent="0.25">
      <c r="B288" s="11">
        <v>44818</v>
      </c>
      <c r="C288" s="1" t="s">
        <v>753</v>
      </c>
      <c r="D288" s="1" t="s">
        <v>166</v>
      </c>
      <c r="E288" s="1" t="s">
        <v>88</v>
      </c>
      <c r="F288" s="5">
        <v>555290</v>
      </c>
      <c r="G288" s="8" t="s">
        <v>145</v>
      </c>
      <c r="H288" s="5">
        <v>44423</v>
      </c>
      <c r="I288" s="1" t="s">
        <v>302</v>
      </c>
      <c r="J288" s="1" t="s">
        <v>375</v>
      </c>
    </row>
    <row r="289" spans="2:10" outlineLevel="1" x14ac:dyDescent="0.25">
      <c r="B289" s="11">
        <v>44819</v>
      </c>
      <c r="C289" s="1" t="s">
        <v>585</v>
      </c>
      <c r="D289" s="1" t="s">
        <v>166</v>
      </c>
      <c r="E289" s="1" t="s">
        <v>811</v>
      </c>
      <c r="F289" s="5">
        <v>2262710</v>
      </c>
      <c r="G289" s="8" t="s">
        <v>145</v>
      </c>
      <c r="H289" s="5">
        <v>181017</v>
      </c>
      <c r="I289" s="1" t="s">
        <v>207</v>
      </c>
      <c r="J289" s="1" t="s">
        <v>706</v>
      </c>
    </row>
    <row r="290" spans="2:10" outlineLevel="1" x14ac:dyDescent="0.25">
      <c r="B290" s="11">
        <v>44819</v>
      </c>
      <c r="C290" s="1" t="s">
        <v>290</v>
      </c>
      <c r="D290" s="1" t="s">
        <v>166</v>
      </c>
      <c r="E290" s="1" t="s">
        <v>602</v>
      </c>
      <c r="F290" s="5">
        <v>2221160</v>
      </c>
      <c r="G290" s="8" t="s">
        <v>145</v>
      </c>
      <c r="H290" s="5">
        <v>177693</v>
      </c>
      <c r="I290" s="1" t="s">
        <v>748</v>
      </c>
      <c r="J290" s="1" t="s">
        <v>134</v>
      </c>
    </row>
    <row r="291" spans="2:10" outlineLevel="1" x14ac:dyDescent="0.25">
      <c r="B291" s="11">
        <v>44823</v>
      </c>
      <c r="C291" s="1" t="s">
        <v>555</v>
      </c>
      <c r="D291" s="1" t="s">
        <v>166</v>
      </c>
      <c r="E291" s="1" t="s">
        <v>61</v>
      </c>
      <c r="F291" s="5">
        <v>4602480</v>
      </c>
      <c r="G291" s="8" t="s">
        <v>145</v>
      </c>
      <c r="H291" s="5">
        <v>368198</v>
      </c>
      <c r="I291" s="1" t="s">
        <v>593</v>
      </c>
      <c r="J291" s="1" t="s">
        <v>162</v>
      </c>
    </row>
    <row r="292" spans="2:10" outlineLevel="1" x14ac:dyDescent="0.25">
      <c r="B292" s="11">
        <v>44823</v>
      </c>
      <c r="C292" s="1" t="s">
        <v>777</v>
      </c>
      <c r="D292" s="1" t="s">
        <v>166</v>
      </c>
      <c r="E292" s="1" t="s">
        <v>671</v>
      </c>
      <c r="F292" s="5">
        <v>1527841</v>
      </c>
      <c r="G292" s="8" t="s">
        <v>145</v>
      </c>
      <c r="H292" s="5">
        <v>122227</v>
      </c>
      <c r="I292" s="1" t="s">
        <v>394</v>
      </c>
      <c r="J292" s="1" t="s">
        <v>472</v>
      </c>
    </row>
    <row r="293" spans="2:10" outlineLevel="1" x14ac:dyDescent="0.25">
      <c r="B293" s="11">
        <v>44823</v>
      </c>
      <c r="C293" s="1" t="s">
        <v>96</v>
      </c>
      <c r="D293" s="1" t="s">
        <v>166</v>
      </c>
      <c r="E293" s="1" t="s">
        <v>814</v>
      </c>
      <c r="F293" s="5">
        <v>2221160</v>
      </c>
      <c r="G293" s="8" t="s">
        <v>145</v>
      </c>
      <c r="H293" s="5">
        <v>177693</v>
      </c>
      <c r="I293" s="1" t="s">
        <v>727</v>
      </c>
      <c r="J293" s="1" t="s">
        <v>243</v>
      </c>
    </row>
    <row r="294" spans="2:10" outlineLevel="1" x14ac:dyDescent="0.25">
      <c r="B294" s="11">
        <v>44824</v>
      </c>
      <c r="C294" s="1" t="s">
        <v>737</v>
      </c>
      <c r="D294" s="1" t="s">
        <v>166</v>
      </c>
      <c r="E294" s="1" t="s">
        <v>441</v>
      </c>
      <c r="F294" s="5">
        <v>2301240</v>
      </c>
      <c r="G294" s="8" t="s">
        <v>145</v>
      </c>
      <c r="H294" s="5">
        <v>184099</v>
      </c>
      <c r="I294" s="1" t="s">
        <v>437</v>
      </c>
      <c r="J294" s="1" t="s">
        <v>456</v>
      </c>
    </row>
    <row r="295" spans="2:10" outlineLevel="1" x14ac:dyDescent="0.25">
      <c r="B295" s="11">
        <v>44824</v>
      </c>
      <c r="C295" s="1" t="s">
        <v>572</v>
      </c>
      <c r="D295" s="1" t="s">
        <v>166</v>
      </c>
      <c r="E295" s="1" t="s">
        <v>567</v>
      </c>
      <c r="F295" s="5">
        <v>1726685</v>
      </c>
      <c r="G295" s="8" t="s">
        <v>145</v>
      </c>
      <c r="H295" s="5">
        <v>138135</v>
      </c>
      <c r="I295" s="1" t="s">
        <v>302</v>
      </c>
      <c r="J295" s="1" t="s">
        <v>375</v>
      </c>
    </row>
    <row r="296" spans="2:10" outlineLevel="1" x14ac:dyDescent="0.25">
      <c r="B296" s="11">
        <v>44824</v>
      </c>
      <c r="C296" s="1" t="s">
        <v>195</v>
      </c>
      <c r="D296" s="1" t="s">
        <v>166</v>
      </c>
      <c r="E296" s="1" t="s">
        <v>663</v>
      </c>
      <c r="F296" s="5">
        <v>999522</v>
      </c>
      <c r="G296" s="8" t="s">
        <v>145</v>
      </c>
      <c r="H296" s="5">
        <v>79962</v>
      </c>
      <c r="I296" s="1" t="s">
        <v>727</v>
      </c>
      <c r="J296" s="1" t="s">
        <v>243</v>
      </c>
    </row>
    <row r="297" spans="2:10" outlineLevel="1" x14ac:dyDescent="0.25">
      <c r="B297" s="11">
        <v>44825</v>
      </c>
      <c r="C297" s="1" t="s">
        <v>533</v>
      </c>
      <c r="D297" s="1" t="s">
        <v>166</v>
      </c>
      <c r="E297" s="1" t="s">
        <v>490</v>
      </c>
      <c r="F297" s="5">
        <v>1110580</v>
      </c>
      <c r="G297" s="8" t="s">
        <v>145</v>
      </c>
      <c r="H297" s="5">
        <v>88846</v>
      </c>
      <c r="I297" s="1" t="s">
        <v>394</v>
      </c>
      <c r="J297" s="1" t="s">
        <v>472</v>
      </c>
    </row>
    <row r="298" spans="2:10" outlineLevel="1" x14ac:dyDescent="0.25">
      <c r="B298" s="11">
        <v>44825</v>
      </c>
      <c r="C298" s="1" t="s">
        <v>356</v>
      </c>
      <c r="D298" s="1" t="s">
        <v>166</v>
      </c>
      <c r="E298" s="1" t="s">
        <v>812</v>
      </c>
      <c r="F298" s="5">
        <v>3331740</v>
      </c>
      <c r="G298" s="8" t="s">
        <v>145</v>
      </c>
      <c r="H298" s="5">
        <v>266539</v>
      </c>
      <c r="I298" s="1" t="s">
        <v>593</v>
      </c>
      <c r="J298" s="1" t="s">
        <v>162</v>
      </c>
    </row>
    <row r="299" spans="2:10" outlineLevel="1" x14ac:dyDescent="0.25">
      <c r="B299" s="11">
        <v>44826</v>
      </c>
      <c r="C299" s="1" t="s">
        <v>852</v>
      </c>
      <c r="D299" s="1" t="s">
        <v>166</v>
      </c>
      <c r="E299" s="1" t="s">
        <v>784</v>
      </c>
      <c r="F299" s="5">
        <v>3394065</v>
      </c>
      <c r="G299" s="8" t="s">
        <v>145</v>
      </c>
      <c r="H299" s="5">
        <v>271525</v>
      </c>
      <c r="I299" s="1" t="s">
        <v>207</v>
      </c>
      <c r="J299" s="1" t="s">
        <v>706</v>
      </c>
    </row>
    <row r="300" spans="2:10" outlineLevel="1" x14ac:dyDescent="0.25">
      <c r="B300" s="11">
        <v>44826</v>
      </c>
      <c r="C300" s="1" t="s">
        <v>254</v>
      </c>
      <c r="D300" s="1" t="s">
        <v>166</v>
      </c>
      <c r="E300" s="1" t="s">
        <v>445</v>
      </c>
      <c r="F300" s="5">
        <v>1110580</v>
      </c>
      <c r="G300" s="8" t="s">
        <v>145</v>
      </c>
      <c r="H300" s="5">
        <v>88846</v>
      </c>
      <c r="I300" s="1" t="s">
        <v>727</v>
      </c>
      <c r="J300" s="1" t="s">
        <v>243</v>
      </c>
    </row>
    <row r="301" spans="2:10" outlineLevel="1" x14ac:dyDescent="0.25">
      <c r="B301" s="11">
        <v>44826</v>
      </c>
      <c r="C301" s="1" t="s">
        <v>406</v>
      </c>
      <c r="D301" s="1" t="s">
        <v>166</v>
      </c>
      <c r="E301" s="1" t="s">
        <v>146</v>
      </c>
      <c r="F301" s="5">
        <v>1110580</v>
      </c>
      <c r="G301" s="8" t="s">
        <v>145</v>
      </c>
      <c r="H301" s="5">
        <v>88846</v>
      </c>
      <c r="I301" s="1" t="s">
        <v>748</v>
      </c>
      <c r="J301" s="1" t="s">
        <v>134</v>
      </c>
    </row>
    <row r="302" spans="2:10" outlineLevel="1" x14ac:dyDescent="0.25">
      <c r="B302" s="11">
        <v>44828</v>
      </c>
      <c r="C302" s="1" t="s">
        <v>117</v>
      </c>
      <c r="D302" s="1" t="s">
        <v>125</v>
      </c>
      <c r="E302" s="1" t="s">
        <v>826</v>
      </c>
      <c r="F302" s="5">
        <v>-261844</v>
      </c>
      <c r="G302" s="8" t="s">
        <v>145</v>
      </c>
      <c r="H302" s="5">
        <v>-20948</v>
      </c>
      <c r="I302" s="1" t="s">
        <v>727</v>
      </c>
      <c r="J302" s="1" t="s">
        <v>243</v>
      </c>
    </row>
    <row r="303" spans="2:10" outlineLevel="1" x14ac:dyDescent="0.25">
      <c r="B303" s="11">
        <v>44828</v>
      </c>
      <c r="C303" s="1" t="s">
        <v>496</v>
      </c>
      <c r="D303" s="1" t="s">
        <v>125</v>
      </c>
      <c r="E303" s="1" t="s">
        <v>826</v>
      </c>
      <c r="F303" s="5">
        <v>-444232</v>
      </c>
      <c r="G303" s="8" t="s">
        <v>145</v>
      </c>
      <c r="H303" s="5">
        <v>-35539</v>
      </c>
      <c r="I303" s="1" t="s">
        <v>727</v>
      </c>
      <c r="J303" s="1" t="s">
        <v>243</v>
      </c>
    </row>
    <row r="304" spans="2:10" outlineLevel="1" x14ac:dyDescent="0.25">
      <c r="B304" s="11">
        <v>44830</v>
      </c>
      <c r="C304" s="1" t="s">
        <v>273</v>
      </c>
      <c r="D304" s="1" t="s">
        <v>166</v>
      </c>
      <c r="E304" s="1" t="s">
        <v>377</v>
      </c>
      <c r="F304" s="5">
        <v>2182630</v>
      </c>
      <c r="G304" s="8" t="s">
        <v>145</v>
      </c>
      <c r="H304" s="5">
        <v>174610</v>
      </c>
      <c r="I304" s="1" t="s">
        <v>437</v>
      </c>
      <c r="J304" s="1" t="s">
        <v>456</v>
      </c>
    </row>
    <row r="305" spans="2:10" outlineLevel="1" x14ac:dyDescent="0.25">
      <c r="B305" s="11">
        <v>44830</v>
      </c>
      <c r="C305" s="1" t="s">
        <v>12</v>
      </c>
      <c r="D305" s="1" t="s">
        <v>166</v>
      </c>
      <c r="E305" s="1" t="s">
        <v>225</v>
      </c>
      <c r="F305" s="5">
        <v>1305725</v>
      </c>
      <c r="G305" s="8" t="s">
        <v>145</v>
      </c>
      <c r="H305" s="5">
        <v>104458</v>
      </c>
      <c r="I305" s="1" t="s">
        <v>394</v>
      </c>
      <c r="J305" s="1" t="s">
        <v>472</v>
      </c>
    </row>
    <row r="306" spans="2:10" outlineLevel="1" x14ac:dyDescent="0.25">
      <c r="B306" s="11">
        <v>44832</v>
      </c>
      <c r="C306" s="1" t="s">
        <v>374</v>
      </c>
      <c r="D306" s="1" t="s">
        <v>166</v>
      </c>
      <c r="E306" s="1" t="s">
        <v>430</v>
      </c>
      <c r="F306" s="5">
        <v>2739430</v>
      </c>
      <c r="G306" s="8" t="s">
        <v>145</v>
      </c>
      <c r="H306" s="5">
        <v>219154</v>
      </c>
      <c r="I306" s="1" t="s">
        <v>393</v>
      </c>
      <c r="J306" s="1" t="s">
        <v>677</v>
      </c>
    </row>
    <row r="307" spans="2:10" outlineLevel="1" x14ac:dyDescent="0.25">
      <c r="B307" s="11">
        <v>44832</v>
      </c>
      <c r="C307" s="1" t="s">
        <v>509</v>
      </c>
      <c r="D307" s="1" t="s">
        <v>166</v>
      </c>
      <c r="E307" s="1" t="s">
        <v>609</v>
      </c>
      <c r="F307" s="5">
        <v>1646605</v>
      </c>
      <c r="G307" s="8" t="s">
        <v>145</v>
      </c>
      <c r="H307" s="5">
        <v>131728</v>
      </c>
      <c r="I307" s="1" t="s">
        <v>302</v>
      </c>
      <c r="J307" s="1" t="s">
        <v>375</v>
      </c>
    </row>
    <row r="308" spans="2:10" outlineLevel="1" x14ac:dyDescent="0.25">
      <c r="B308" s="11">
        <v>44832</v>
      </c>
      <c r="C308" s="1" t="s">
        <v>436</v>
      </c>
      <c r="D308" s="1" t="s">
        <v>166</v>
      </c>
      <c r="E308" s="1" t="s">
        <v>558</v>
      </c>
      <c r="F308" s="5">
        <v>4483870</v>
      </c>
      <c r="G308" s="8" t="s">
        <v>145</v>
      </c>
      <c r="H308" s="5">
        <v>358710</v>
      </c>
      <c r="I308" s="1" t="s">
        <v>748</v>
      </c>
      <c r="J308" s="1" t="s">
        <v>134</v>
      </c>
    </row>
    <row r="309" spans="2:10" outlineLevel="1" x14ac:dyDescent="0.25">
      <c r="B309" s="11">
        <v>44833</v>
      </c>
      <c r="C309" s="1" t="s">
        <v>33</v>
      </c>
      <c r="D309" s="1" t="s">
        <v>166</v>
      </c>
      <c r="E309" s="1" t="s">
        <v>743</v>
      </c>
      <c r="F309" s="5">
        <v>1665870</v>
      </c>
      <c r="G309" s="8" t="s">
        <v>145</v>
      </c>
      <c r="H309" s="5">
        <v>133270</v>
      </c>
      <c r="I309" s="1" t="s">
        <v>727</v>
      </c>
      <c r="J309" s="1" t="s">
        <v>243</v>
      </c>
    </row>
    <row r="310" spans="2:10" outlineLevel="1" x14ac:dyDescent="0.25">
      <c r="B310" s="11">
        <v>44837</v>
      </c>
      <c r="C310" s="1" t="s">
        <v>526</v>
      </c>
      <c r="D310" s="1" t="s">
        <v>166</v>
      </c>
      <c r="E310" s="1" t="s">
        <v>502</v>
      </c>
      <c r="F310" s="5">
        <v>3930090</v>
      </c>
      <c r="G310" s="8" t="s">
        <v>145</v>
      </c>
      <c r="H310" s="5">
        <v>314407</v>
      </c>
      <c r="I310" s="1" t="s">
        <v>393</v>
      </c>
      <c r="J310" s="1" t="s">
        <v>677</v>
      </c>
    </row>
    <row r="311" spans="2:10" outlineLevel="1" x14ac:dyDescent="0.25">
      <c r="B311" s="11">
        <v>44837</v>
      </c>
      <c r="C311" s="1" t="s">
        <v>795</v>
      </c>
      <c r="D311" s="1" t="s">
        <v>166</v>
      </c>
      <c r="E311" s="1" t="s">
        <v>446</v>
      </c>
      <c r="F311" s="5">
        <v>777406</v>
      </c>
      <c r="G311" s="8" t="s">
        <v>145</v>
      </c>
      <c r="H311" s="5">
        <v>62192</v>
      </c>
      <c r="I311" s="1" t="s">
        <v>394</v>
      </c>
      <c r="J311" s="1" t="s">
        <v>472</v>
      </c>
    </row>
    <row r="312" spans="2:10" outlineLevel="1" x14ac:dyDescent="0.25">
      <c r="B312" s="11">
        <v>44837</v>
      </c>
      <c r="C312" s="1" t="s">
        <v>546</v>
      </c>
      <c r="D312" s="1" t="s">
        <v>166</v>
      </c>
      <c r="E312" s="1" t="s">
        <v>46</v>
      </c>
      <c r="F312" s="5">
        <v>1110580</v>
      </c>
      <c r="G312" s="8" t="s">
        <v>145</v>
      </c>
      <c r="H312" s="5">
        <v>88846</v>
      </c>
      <c r="I312" s="1" t="s">
        <v>394</v>
      </c>
      <c r="J312" s="1" t="s">
        <v>472</v>
      </c>
    </row>
    <row r="313" spans="2:10" outlineLevel="1" x14ac:dyDescent="0.25">
      <c r="B313" s="11">
        <v>44838</v>
      </c>
      <c r="C313" s="1" t="s">
        <v>432</v>
      </c>
      <c r="D313" s="1" t="s">
        <v>166</v>
      </c>
      <c r="E313" s="1" t="s">
        <v>425</v>
      </c>
      <c r="F313" s="5">
        <v>1091315</v>
      </c>
      <c r="G313" s="8" t="s">
        <v>145</v>
      </c>
      <c r="H313" s="5">
        <v>87305</v>
      </c>
      <c r="I313" s="1" t="s">
        <v>302</v>
      </c>
      <c r="J313" s="1" t="s">
        <v>375</v>
      </c>
    </row>
    <row r="314" spans="2:10" outlineLevel="1" x14ac:dyDescent="0.25">
      <c r="B314" s="11">
        <v>44838</v>
      </c>
      <c r="C314" s="1" t="s">
        <v>168</v>
      </c>
      <c r="D314" s="1" t="s">
        <v>166</v>
      </c>
      <c r="E314" s="1" t="s">
        <v>637</v>
      </c>
      <c r="F314" s="5">
        <v>3411820</v>
      </c>
      <c r="G314" s="8" t="s">
        <v>145</v>
      </c>
      <c r="H314" s="5">
        <v>272946</v>
      </c>
      <c r="I314" s="1" t="s">
        <v>437</v>
      </c>
      <c r="J314" s="1" t="s">
        <v>456</v>
      </c>
    </row>
    <row r="315" spans="2:10" outlineLevel="1" x14ac:dyDescent="0.25">
      <c r="B315" s="11">
        <v>44838</v>
      </c>
      <c r="C315" s="1" t="s">
        <v>180</v>
      </c>
      <c r="D315" s="1" t="s">
        <v>166</v>
      </c>
      <c r="E315" s="1" t="s">
        <v>754</v>
      </c>
      <c r="F315" s="5">
        <v>3968620</v>
      </c>
      <c r="G315" s="8" t="s">
        <v>145</v>
      </c>
      <c r="H315" s="5">
        <v>317490</v>
      </c>
      <c r="I315" s="1" t="s">
        <v>748</v>
      </c>
      <c r="J315" s="1" t="s">
        <v>134</v>
      </c>
    </row>
    <row r="316" spans="2:10" outlineLevel="1" x14ac:dyDescent="0.25">
      <c r="B316" s="11">
        <v>44839</v>
      </c>
      <c r="C316" s="1" t="s">
        <v>386</v>
      </c>
      <c r="D316" s="1" t="s">
        <v>166</v>
      </c>
      <c r="E316" s="1" t="s">
        <v>348</v>
      </c>
      <c r="F316" s="5">
        <v>1110580</v>
      </c>
      <c r="G316" s="8" t="s">
        <v>145</v>
      </c>
      <c r="H316" s="5">
        <v>88846</v>
      </c>
      <c r="I316" s="1" t="s">
        <v>727</v>
      </c>
      <c r="J316" s="1" t="s">
        <v>243</v>
      </c>
    </row>
    <row r="317" spans="2:10" outlineLevel="1" x14ac:dyDescent="0.25">
      <c r="B317" s="11">
        <v>44839</v>
      </c>
      <c r="C317" s="1" t="s">
        <v>325</v>
      </c>
      <c r="D317" s="1" t="s">
        <v>166</v>
      </c>
      <c r="E317" s="1" t="s">
        <v>799</v>
      </c>
      <c r="F317" s="5">
        <v>5555920</v>
      </c>
      <c r="G317" s="8" t="s">
        <v>145</v>
      </c>
      <c r="H317" s="5">
        <v>444474</v>
      </c>
      <c r="I317" s="1" t="s">
        <v>593</v>
      </c>
      <c r="J317" s="1" t="s">
        <v>162</v>
      </c>
    </row>
    <row r="318" spans="2:10" outlineLevel="1" x14ac:dyDescent="0.25">
      <c r="B318" s="11">
        <v>44840</v>
      </c>
      <c r="C318" s="1" t="s">
        <v>392</v>
      </c>
      <c r="D318" s="1" t="s">
        <v>166</v>
      </c>
      <c r="E318" s="1" t="s">
        <v>122</v>
      </c>
      <c r="F318" s="5">
        <v>2262710</v>
      </c>
      <c r="G318" s="8" t="s">
        <v>145</v>
      </c>
      <c r="H318" s="5">
        <v>181017</v>
      </c>
      <c r="I318" s="1" t="s">
        <v>438</v>
      </c>
      <c r="J318" s="1" t="s">
        <v>779</v>
      </c>
    </row>
    <row r="319" spans="2:10" outlineLevel="1" x14ac:dyDescent="0.25">
      <c r="B319" s="11">
        <v>44842</v>
      </c>
      <c r="C319" s="1" t="s">
        <v>656</v>
      </c>
      <c r="D319" s="1" t="s">
        <v>166</v>
      </c>
      <c r="E319" s="1" t="s">
        <v>586</v>
      </c>
      <c r="F319" s="5">
        <v>3334760</v>
      </c>
      <c r="G319" s="8" t="s">
        <v>145</v>
      </c>
      <c r="H319" s="5">
        <v>266781</v>
      </c>
      <c r="I319" s="1" t="s">
        <v>437</v>
      </c>
      <c r="J319" s="1" t="s">
        <v>456</v>
      </c>
    </row>
    <row r="320" spans="2:10" outlineLevel="1" x14ac:dyDescent="0.25">
      <c r="B320" s="11">
        <v>44844</v>
      </c>
      <c r="C320" s="1" t="s">
        <v>862</v>
      </c>
      <c r="D320" s="1" t="s">
        <v>166</v>
      </c>
      <c r="E320" s="1" t="s">
        <v>685</v>
      </c>
      <c r="F320" s="5">
        <v>2818000</v>
      </c>
      <c r="G320" s="8" t="s">
        <v>145</v>
      </c>
      <c r="H320" s="5">
        <v>225440</v>
      </c>
      <c r="I320" s="1" t="s">
        <v>302</v>
      </c>
      <c r="J320" s="1" t="s">
        <v>375</v>
      </c>
    </row>
    <row r="321" spans="2:10" outlineLevel="1" x14ac:dyDescent="0.25">
      <c r="B321" s="11">
        <v>44844</v>
      </c>
      <c r="C321" s="1" t="s">
        <v>465</v>
      </c>
      <c r="D321" s="1" t="s">
        <v>166</v>
      </c>
      <c r="E321" s="1" t="s">
        <v>391</v>
      </c>
      <c r="F321" s="5">
        <v>1646605</v>
      </c>
      <c r="G321" s="8" t="s">
        <v>145</v>
      </c>
      <c r="H321" s="5">
        <v>131728</v>
      </c>
      <c r="I321" s="1" t="s">
        <v>394</v>
      </c>
      <c r="J321" s="1" t="s">
        <v>472</v>
      </c>
    </row>
    <row r="322" spans="2:10" outlineLevel="1" x14ac:dyDescent="0.25">
      <c r="B322" s="11">
        <v>44844</v>
      </c>
      <c r="C322" s="1" t="s">
        <v>780</v>
      </c>
      <c r="D322" s="1" t="s">
        <v>166</v>
      </c>
      <c r="E322" s="1" t="s">
        <v>300</v>
      </c>
      <c r="F322" s="5">
        <v>1072050</v>
      </c>
      <c r="G322" s="8" t="s">
        <v>145</v>
      </c>
      <c r="H322" s="5">
        <v>85764</v>
      </c>
      <c r="I322" s="1" t="s">
        <v>207</v>
      </c>
      <c r="J322" s="1" t="s">
        <v>706</v>
      </c>
    </row>
    <row r="323" spans="2:10" outlineLevel="1" x14ac:dyDescent="0.25">
      <c r="B323" s="11">
        <v>44845</v>
      </c>
      <c r="C323" s="1" t="s">
        <v>169</v>
      </c>
      <c r="D323" s="1" t="s">
        <v>166</v>
      </c>
      <c r="E323" s="1" t="s">
        <v>200</v>
      </c>
      <c r="F323" s="5">
        <v>2301240</v>
      </c>
      <c r="G323" s="8" t="s">
        <v>145</v>
      </c>
      <c r="H323" s="5">
        <v>184099</v>
      </c>
      <c r="I323" s="1" t="s">
        <v>437</v>
      </c>
      <c r="J323" s="1" t="s">
        <v>456</v>
      </c>
    </row>
    <row r="324" spans="2:10" outlineLevel="1" x14ac:dyDescent="0.25">
      <c r="B324" s="11">
        <v>44846</v>
      </c>
      <c r="C324" s="1" t="s">
        <v>56</v>
      </c>
      <c r="D324" s="1" t="s">
        <v>166</v>
      </c>
      <c r="E324" s="1" t="s">
        <v>559</v>
      </c>
      <c r="F324" s="5">
        <v>4007150</v>
      </c>
      <c r="G324" s="8" t="s">
        <v>145</v>
      </c>
      <c r="H324" s="5">
        <v>320572</v>
      </c>
      <c r="I324" s="1" t="s">
        <v>748</v>
      </c>
      <c r="J324" s="1" t="s">
        <v>134</v>
      </c>
    </row>
    <row r="325" spans="2:10" outlineLevel="1" x14ac:dyDescent="0.25">
      <c r="B325" s="11">
        <v>44847</v>
      </c>
      <c r="C325" s="1" t="s">
        <v>809</v>
      </c>
      <c r="D325" s="1" t="s">
        <v>166</v>
      </c>
      <c r="E325" s="1" t="s">
        <v>395</v>
      </c>
      <c r="F325" s="5">
        <v>1785990</v>
      </c>
      <c r="G325" s="8" t="s">
        <v>145</v>
      </c>
      <c r="H325" s="5">
        <v>142879</v>
      </c>
      <c r="I325" s="1" t="s">
        <v>207</v>
      </c>
      <c r="J325" s="1" t="s">
        <v>706</v>
      </c>
    </row>
    <row r="326" spans="2:10" outlineLevel="1" x14ac:dyDescent="0.25">
      <c r="B326" s="11">
        <v>44851</v>
      </c>
      <c r="C326" s="1" t="s">
        <v>791</v>
      </c>
      <c r="D326" s="1" t="s">
        <v>166</v>
      </c>
      <c r="E326" s="1" t="s">
        <v>766</v>
      </c>
      <c r="F326" s="5">
        <v>2301240</v>
      </c>
      <c r="G326" s="8" t="s">
        <v>145</v>
      </c>
      <c r="H326" s="5">
        <v>184099</v>
      </c>
      <c r="I326" s="1" t="s">
        <v>437</v>
      </c>
      <c r="J326" s="1" t="s">
        <v>456</v>
      </c>
    </row>
    <row r="327" spans="2:10" outlineLevel="1" x14ac:dyDescent="0.25">
      <c r="B327" s="11">
        <v>44851</v>
      </c>
      <c r="C327" s="1" t="s">
        <v>65</v>
      </c>
      <c r="D327" s="1" t="s">
        <v>166</v>
      </c>
      <c r="E327" s="1" t="s">
        <v>114</v>
      </c>
      <c r="F327" s="5">
        <v>1665870</v>
      </c>
      <c r="G327" s="8" t="s">
        <v>145</v>
      </c>
      <c r="H327" s="5">
        <v>133270</v>
      </c>
      <c r="I327" s="1" t="s">
        <v>727</v>
      </c>
      <c r="J327" s="1" t="s">
        <v>243</v>
      </c>
    </row>
    <row r="328" spans="2:10" outlineLevel="1" x14ac:dyDescent="0.25">
      <c r="B328" s="11">
        <v>44851</v>
      </c>
      <c r="C328" s="1" t="s">
        <v>71</v>
      </c>
      <c r="D328" s="1" t="s">
        <v>166</v>
      </c>
      <c r="E328" s="1" t="s">
        <v>147</v>
      </c>
      <c r="F328" s="5">
        <v>3411820</v>
      </c>
      <c r="G328" s="8" t="s">
        <v>145</v>
      </c>
      <c r="H328" s="5">
        <v>272946</v>
      </c>
      <c r="I328" s="1" t="s">
        <v>593</v>
      </c>
      <c r="J328" s="1" t="s">
        <v>162</v>
      </c>
    </row>
    <row r="329" spans="2:10" outlineLevel="1" x14ac:dyDescent="0.25">
      <c r="B329" s="11">
        <v>44852</v>
      </c>
      <c r="C329" s="1" t="s">
        <v>366</v>
      </c>
      <c r="D329" s="1" t="s">
        <v>166</v>
      </c>
      <c r="E329" s="1" t="s">
        <v>873</v>
      </c>
      <c r="F329" s="5">
        <v>555290</v>
      </c>
      <c r="G329" s="8" t="s">
        <v>145</v>
      </c>
      <c r="H329" s="5">
        <v>44423</v>
      </c>
      <c r="I329" s="1" t="s">
        <v>748</v>
      </c>
      <c r="J329" s="1" t="s">
        <v>134</v>
      </c>
    </row>
    <row r="330" spans="2:10" outlineLevel="1" x14ac:dyDescent="0.25">
      <c r="B330" s="11">
        <v>44852</v>
      </c>
      <c r="C330" s="1" t="s">
        <v>514</v>
      </c>
      <c r="D330" s="1" t="s">
        <v>400</v>
      </c>
      <c r="E330" s="1" t="s">
        <v>62</v>
      </c>
      <c r="F330" s="5">
        <v>-991939</v>
      </c>
      <c r="G330" s="8" t="s">
        <v>145</v>
      </c>
      <c r="H330" s="5">
        <v>-79355</v>
      </c>
      <c r="I330" s="1" t="s">
        <v>593</v>
      </c>
      <c r="J330" s="1" t="s">
        <v>162</v>
      </c>
    </row>
    <row r="331" spans="2:10" outlineLevel="1" x14ac:dyDescent="0.25">
      <c r="B331" s="11">
        <v>44853</v>
      </c>
      <c r="C331" s="1" t="s">
        <v>343</v>
      </c>
      <c r="D331" s="1" t="s">
        <v>166</v>
      </c>
      <c r="E331" s="1" t="s">
        <v>568</v>
      </c>
      <c r="F331" s="5">
        <v>1785990</v>
      </c>
      <c r="G331" s="8" t="s">
        <v>145</v>
      </c>
      <c r="H331" s="5">
        <v>142879</v>
      </c>
      <c r="I331" s="1" t="s">
        <v>393</v>
      </c>
      <c r="J331" s="1" t="s">
        <v>677</v>
      </c>
    </row>
    <row r="332" spans="2:10" outlineLevel="1" x14ac:dyDescent="0.25">
      <c r="B332" s="11">
        <v>44853</v>
      </c>
      <c r="C332" s="1" t="s">
        <v>857</v>
      </c>
      <c r="D332" s="1" t="s">
        <v>166</v>
      </c>
      <c r="E332" s="1" t="s">
        <v>504</v>
      </c>
      <c r="F332" s="5">
        <v>1190635</v>
      </c>
      <c r="G332" s="8" t="s">
        <v>145</v>
      </c>
      <c r="H332" s="5">
        <v>95251</v>
      </c>
      <c r="I332" s="1" t="s">
        <v>727</v>
      </c>
      <c r="J332" s="1" t="s">
        <v>243</v>
      </c>
    </row>
    <row r="333" spans="2:10" outlineLevel="1" x14ac:dyDescent="0.25">
      <c r="B333" s="11">
        <v>44853</v>
      </c>
      <c r="C333" s="1" t="s">
        <v>700</v>
      </c>
      <c r="D333" s="1" t="s">
        <v>166</v>
      </c>
      <c r="E333" s="1" t="s">
        <v>659</v>
      </c>
      <c r="F333" s="5">
        <v>1646605</v>
      </c>
      <c r="G333" s="8" t="s">
        <v>145</v>
      </c>
      <c r="H333" s="5">
        <v>131728</v>
      </c>
      <c r="I333" s="1" t="s">
        <v>394</v>
      </c>
      <c r="J333" s="1" t="s">
        <v>472</v>
      </c>
    </row>
    <row r="334" spans="2:10" outlineLevel="1" x14ac:dyDescent="0.25">
      <c r="B334" s="11">
        <v>44854</v>
      </c>
      <c r="C334" s="1" t="s">
        <v>32</v>
      </c>
      <c r="D334" s="1" t="s">
        <v>166</v>
      </c>
      <c r="E334" s="1" t="s">
        <v>628</v>
      </c>
      <c r="F334" s="5">
        <v>1131355</v>
      </c>
      <c r="G334" s="8" t="s">
        <v>145</v>
      </c>
      <c r="H334" s="5">
        <v>90508</v>
      </c>
      <c r="I334" s="1" t="s">
        <v>438</v>
      </c>
      <c r="J334" s="1" t="s">
        <v>779</v>
      </c>
    </row>
    <row r="335" spans="2:10" outlineLevel="1" x14ac:dyDescent="0.25">
      <c r="B335" s="11">
        <v>44854</v>
      </c>
      <c r="C335" s="1" t="s">
        <v>887</v>
      </c>
      <c r="D335" s="1" t="s">
        <v>166</v>
      </c>
      <c r="E335" s="1" t="s">
        <v>384</v>
      </c>
      <c r="F335" s="5">
        <v>1072050</v>
      </c>
      <c r="G335" s="8" t="s">
        <v>145</v>
      </c>
      <c r="H335" s="5">
        <v>85764</v>
      </c>
      <c r="I335" s="1" t="s">
        <v>207</v>
      </c>
      <c r="J335" s="1" t="s">
        <v>706</v>
      </c>
    </row>
    <row r="336" spans="2:10" outlineLevel="1" x14ac:dyDescent="0.25">
      <c r="B336" s="11">
        <v>44854</v>
      </c>
      <c r="C336" s="1" t="s">
        <v>322</v>
      </c>
      <c r="D336" s="1" t="s">
        <v>166</v>
      </c>
      <c r="E336" s="1"/>
      <c r="F336" s="5">
        <v>0</v>
      </c>
      <c r="G336" s="8" t="s">
        <v>145</v>
      </c>
      <c r="H336" s="5">
        <v>0</v>
      </c>
      <c r="I336" s="1" t="s">
        <v>748</v>
      </c>
      <c r="J336" s="1" t="s">
        <v>134</v>
      </c>
    </row>
    <row r="337" spans="2:10" outlineLevel="1" x14ac:dyDescent="0.25">
      <c r="B337" s="11">
        <v>44855</v>
      </c>
      <c r="C337" s="1" t="s">
        <v>298</v>
      </c>
      <c r="D337" s="1" t="s">
        <v>166</v>
      </c>
      <c r="E337" s="1" t="s">
        <v>182</v>
      </c>
      <c r="F337" s="5">
        <v>4962100</v>
      </c>
      <c r="G337" s="8" t="s">
        <v>145</v>
      </c>
      <c r="H337" s="5">
        <v>396968</v>
      </c>
      <c r="I337" s="1" t="s">
        <v>302</v>
      </c>
      <c r="J337" s="1" t="s">
        <v>375</v>
      </c>
    </row>
    <row r="338" spans="2:10" outlineLevel="1" x14ac:dyDescent="0.25">
      <c r="B338" s="11">
        <v>44855</v>
      </c>
      <c r="C338" s="1" t="s">
        <v>119</v>
      </c>
      <c r="D338" s="1" t="s">
        <v>166</v>
      </c>
      <c r="E338" s="1" t="s">
        <v>579</v>
      </c>
      <c r="F338" s="5">
        <v>3059535</v>
      </c>
      <c r="G338" s="8" t="s">
        <v>145</v>
      </c>
      <c r="H338" s="5">
        <v>244763</v>
      </c>
      <c r="I338" s="1" t="s">
        <v>748</v>
      </c>
      <c r="J338" s="1" t="s">
        <v>134</v>
      </c>
    </row>
    <row r="339" spans="2:10" outlineLevel="1" x14ac:dyDescent="0.25">
      <c r="B339" s="11">
        <v>44858</v>
      </c>
      <c r="C339" s="1" t="s">
        <v>52</v>
      </c>
      <c r="D339" s="1" t="s">
        <v>166</v>
      </c>
      <c r="E339" s="1" t="s">
        <v>34</v>
      </c>
      <c r="F339" s="5">
        <v>1313431</v>
      </c>
      <c r="G339" s="8" t="s">
        <v>145</v>
      </c>
      <c r="H339" s="5">
        <v>105074</v>
      </c>
      <c r="I339" s="1" t="s">
        <v>394</v>
      </c>
      <c r="J339" s="1" t="s">
        <v>472</v>
      </c>
    </row>
    <row r="340" spans="2:10" outlineLevel="1" x14ac:dyDescent="0.25">
      <c r="B340" s="11">
        <v>44858</v>
      </c>
      <c r="C340" s="1" t="s">
        <v>329</v>
      </c>
      <c r="D340" s="1" t="s">
        <v>166</v>
      </c>
      <c r="E340" s="1" t="s">
        <v>270</v>
      </c>
      <c r="F340" s="5">
        <v>2221160</v>
      </c>
      <c r="G340" s="8" t="s">
        <v>145</v>
      </c>
      <c r="H340" s="5">
        <v>177693</v>
      </c>
      <c r="I340" s="1" t="s">
        <v>727</v>
      </c>
      <c r="J340" s="1" t="s">
        <v>243</v>
      </c>
    </row>
    <row r="341" spans="2:10" outlineLevel="1" x14ac:dyDescent="0.25">
      <c r="B341" s="11">
        <v>44858</v>
      </c>
      <c r="C341" s="1" t="s">
        <v>75</v>
      </c>
      <c r="D341" s="1" t="s">
        <v>166</v>
      </c>
      <c r="E341" s="1" t="s">
        <v>624</v>
      </c>
      <c r="F341" s="5">
        <v>1665870</v>
      </c>
      <c r="G341" s="8" t="s">
        <v>145</v>
      </c>
      <c r="H341" s="5">
        <v>133270</v>
      </c>
      <c r="I341" s="1" t="s">
        <v>302</v>
      </c>
      <c r="J341" s="1" t="s">
        <v>375</v>
      </c>
    </row>
    <row r="342" spans="2:10" outlineLevel="1" x14ac:dyDescent="0.25">
      <c r="B342" s="11">
        <v>44858</v>
      </c>
      <c r="C342" s="1" t="s">
        <v>664</v>
      </c>
      <c r="D342" s="1" t="s">
        <v>166</v>
      </c>
      <c r="E342" s="1" t="s">
        <v>229</v>
      </c>
      <c r="F342" s="5">
        <v>1110580</v>
      </c>
      <c r="G342" s="8" t="s">
        <v>145</v>
      </c>
      <c r="H342" s="5">
        <v>88846</v>
      </c>
      <c r="I342" s="1" t="s">
        <v>394</v>
      </c>
      <c r="J342" s="1" t="s">
        <v>472</v>
      </c>
    </row>
    <row r="343" spans="2:10" outlineLevel="1" x14ac:dyDescent="0.25">
      <c r="B343" s="11">
        <v>44858</v>
      </c>
      <c r="C343" s="1" t="s">
        <v>271</v>
      </c>
      <c r="D343" s="1" t="s">
        <v>166</v>
      </c>
      <c r="E343" s="1" t="s">
        <v>82</v>
      </c>
      <c r="F343" s="5">
        <v>1072050</v>
      </c>
      <c r="G343" s="8" t="s">
        <v>145</v>
      </c>
      <c r="H343" s="5">
        <v>85764</v>
      </c>
      <c r="I343" s="1" t="s">
        <v>727</v>
      </c>
      <c r="J343" s="1" t="s">
        <v>243</v>
      </c>
    </row>
    <row r="344" spans="2:10" outlineLevel="1" x14ac:dyDescent="0.25">
      <c r="B344" s="11">
        <v>44859</v>
      </c>
      <c r="C344" s="1" t="s">
        <v>7</v>
      </c>
      <c r="D344" s="1" t="s">
        <v>166</v>
      </c>
      <c r="E344" s="1"/>
      <c r="F344" s="5">
        <v>0</v>
      </c>
      <c r="G344" s="8" t="s">
        <v>145</v>
      </c>
      <c r="H344" s="5">
        <v>0</v>
      </c>
      <c r="I344" s="1" t="s">
        <v>437</v>
      </c>
      <c r="J344" s="1" t="s">
        <v>456</v>
      </c>
    </row>
    <row r="345" spans="2:10" outlineLevel="1" x14ac:dyDescent="0.25">
      <c r="B345" s="11">
        <v>44860</v>
      </c>
      <c r="C345" s="1" t="s">
        <v>455</v>
      </c>
      <c r="D345" s="1" t="s">
        <v>166</v>
      </c>
      <c r="E345" s="1" t="s">
        <v>29</v>
      </c>
      <c r="F345" s="5">
        <v>555290</v>
      </c>
      <c r="G345" s="8" t="s">
        <v>145</v>
      </c>
      <c r="H345" s="5">
        <v>44423</v>
      </c>
      <c r="I345" s="1" t="s">
        <v>748</v>
      </c>
      <c r="J345" s="1" t="s">
        <v>134</v>
      </c>
    </row>
    <row r="346" spans="2:10" outlineLevel="1" x14ac:dyDescent="0.25">
      <c r="B346" s="11">
        <v>44860</v>
      </c>
      <c r="C346" s="1" t="s">
        <v>70</v>
      </c>
      <c r="D346" s="1" t="s">
        <v>166</v>
      </c>
      <c r="E346" s="1" t="s">
        <v>563</v>
      </c>
      <c r="F346" s="5">
        <v>1072050</v>
      </c>
      <c r="G346" s="8" t="s">
        <v>145</v>
      </c>
      <c r="H346" s="5">
        <v>85764</v>
      </c>
      <c r="I346" s="1" t="s">
        <v>393</v>
      </c>
      <c r="J346" s="1" t="s">
        <v>677</v>
      </c>
    </row>
    <row r="347" spans="2:10" outlineLevel="1" x14ac:dyDescent="0.25">
      <c r="B347" s="11">
        <v>44860</v>
      </c>
      <c r="C347" s="1" t="s">
        <v>350</v>
      </c>
      <c r="D347" s="1" t="s">
        <v>166</v>
      </c>
      <c r="E347" s="1" t="s">
        <v>51</v>
      </c>
      <c r="F347" s="5">
        <v>2798735</v>
      </c>
      <c r="G347" s="8" t="s">
        <v>145</v>
      </c>
      <c r="H347" s="5">
        <v>223899</v>
      </c>
      <c r="I347" s="1" t="s">
        <v>207</v>
      </c>
      <c r="J347" s="1" t="s">
        <v>706</v>
      </c>
    </row>
    <row r="348" spans="2:10" outlineLevel="1" x14ac:dyDescent="0.25">
      <c r="B348" s="11">
        <v>44860</v>
      </c>
      <c r="C348" s="1" t="s">
        <v>27</v>
      </c>
      <c r="D348" s="1" t="s">
        <v>166</v>
      </c>
      <c r="E348" s="1" t="s">
        <v>263</v>
      </c>
      <c r="F348" s="5">
        <v>2221160</v>
      </c>
      <c r="G348" s="8" t="s">
        <v>145</v>
      </c>
      <c r="H348" s="5">
        <v>177693</v>
      </c>
      <c r="I348" s="1" t="s">
        <v>727</v>
      </c>
      <c r="J348" s="1" t="s">
        <v>243</v>
      </c>
    </row>
    <row r="349" spans="2:10" outlineLevel="1" x14ac:dyDescent="0.25">
      <c r="B349" s="11">
        <v>44862</v>
      </c>
      <c r="C349" s="1" t="s">
        <v>758</v>
      </c>
      <c r="D349" s="1" t="s">
        <v>166</v>
      </c>
      <c r="E349" s="1" t="s">
        <v>463</v>
      </c>
      <c r="F349" s="5">
        <v>4483870</v>
      </c>
      <c r="G349" s="8" t="s">
        <v>145</v>
      </c>
      <c r="H349" s="5">
        <v>358710</v>
      </c>
      <c r="I349" s="1" t="s">
        <v>437</v>
      </c>
      <c r="J349" s="1" t="s">
        <v>456</v>
      </c>
    </row>
    <row r="350" spans="2:10" outlineLevel="1" x14ac:dyDescent="0.25">
      <c r="B350" s="11">
        <v>44864</v>
      </c>
      <c r="C350" s="1" t="s">
        <v>19</v>
      </c>
      <c r="D350" s="1" t="s">
        <v>400</v>
      </c>
      <c r="E350" s="1" t="s">
        <v>895</v>
      </c>
      <c r="F350" s="5">
        <v>-329275</v>
      </c>
      <c r="G350" s="8" t="s">
        <v>145</v>
      </c>
      <c r="H350" s="5">
        <v>-26342</v>
      </c>
      <c r="I350" s="1" t="s">
        <v>593</v>
      </c>
      <c r="J350" s="1" t="s">
        <v>162</v>
      </c>
    </row>
    <row r="351" spans="2:10" outlineLevel="1" x14ac:dyDescent="0.25">
      <c r="B351" s="11">
        <v>44865</v>
      </c>
      <c r="C351" s="1" t="s">
        <v>874</v>
      </c>
      <c r="D351" s="1" t="s">
        <v>166</v>
      </c>
      <c r="E351" s="1" t="s">
        <v>323</v>
      </c>
      <c r="F351" s="5">
        <v>2856530</v>
      </c>
      <c r="G351" s="8" t="s">
        <v>145</v>
      </c>
      <c r="H351" s="5">
        <v>228522</v>
      </c>
      <c r="I351" s="1" t="s">
        <v>748</v>
      </c>
      <c r="J351" s="1" t="s">
        <v>134</v>
      </c>
    </row>
    <row r="352" spans="2:10" outlineLevel="1" x14ac:dyDescent="0.25">
      <c r="B352" s="11">
        <v>44866</v>
      </c>
      <c r="C352" s="1" t="s">
        <v>443</v>
      </c>
      <c r="D352" s="1" t="s">
        <v>166</v>
      </c>
      <c r="E352" s="1" t="s">
        <v>416</v>
      </c>
      <c r="F352" s="5">
        <v>4525420</v>
      </c>
      <c r="G352" s="8" t="s">
        <v>145</v>
      </c>
      <c r="H352" s="5">
        <v>362034</v>
      </c>
      <c r="I352" s="1" t="s">
        <v>393</v>
      </c>
      <c r="J352" s="1" t="s">
        <v>677</v>
      </c>
    </row>
    <row r="353" spans="2:10" outlineLevel="1" x14ac:dyDescent="0.25">
      <c r="B353" s="11">
        <v>44866</v>
      </c>
      <c r="C353" s="1" t="s">
        <v>529</v>
      </c>
      <c r="D353" s="1" t="s">
        <v>166</v>
      </c>
      <c r="E353" s="1" t="s">
        <v>236</v>
      </c>
      <c r="F353" s="5">
        <v>1110580</v>
      </c>
      <c r="G353" s="8" t="s">
        <v>145</v>
      </c>
      <c r="H353" s="5">
        <v>88846</v>
      </c>
      <c r="I353" s="1" t="s">
        <v>394</v>
      </c>
      <c r="J353" s="1" t="s">
        <v>472</v>
      </c>
    </row>
    <row r="354" spans="2:10" outlineLevel="1" x14ac:dyDescent="0.25">
      <c r="B354" s="11">
        <v>44866</v>
      </c>
      <c r="C354" s="1" t="s">
        <v>553</v>
      </c>
      <c r="D354" s="1" t="s">
        <v>166</v>
      </c>
      <c r="E354" s="1" t="s">
        <v>104</v>
      </c>
      <c r="F354" s="5">
        <v>4522400</v>
      </c>
      <c r="G354" s="8" t="s">
        <v>145</v>
      </c>
      <c r="H354" s="5">
        <v>361792</v>
      </c>
      <c r="I354" s="1" t="s">
        <v>593</v>
      </c>
      <c r="J354" s="1" t="s">
        <v>162</v>
      </c>
    </row>
    <row r="355" spans="2:10" outlineLevel="1" x14ac:dyDescent="0.25">
      <c r="B355" s="11">
        <v>44867</v>
      </c>
      <c r="C355" s="1" t="s">
        <v>845</v>
      </c>
      <c r="D355" s="1" t="s">
        <v>166</v>
      </c>
      <c r="E355" s="1" t="s">
        <v>124</v>
      </c>
      <c r="F355" s="5">
        <v>2262710</v>
      </c>
      <c r="G355" s="8" t="s">
        <v>145</v>
      </c>
      <c r="H355" s="5">
        <v>181017</v>
      </c>
      <c r="I355" s="1" t="s">
        <v>438</v>
      </c>
      <c r="J355" s="1" t="s">
        <v>779</v>
      </c>
    </row>
    <row r="356" spans="2:10" outlineLevel="1" x14ac:dyDescent="0.25">
      <c r="B356" s="11">
        <v>44868</v>
      </c>
      <c r="C356" s="1" t="s">
        <v>613</v>
      </c>
      <c r="D356" s="1" t="s">
        <v>166</v>
      </c>
      <c r="E356" s="1" t="s">
        <v>25</v>
      </c>
      <c r="F356" s="5">
        <v>2221160</v>
      </c>
      <c r="G356" s="8" t="s">
        <v>145</v>
      </c>
      <c r="H356" s="5">
        <v>177693</v>
      </c>
      <c r="I356" s="1" t="s">
        <v>727</v>
      </c>
      <c r="J356" s="1" t="s">
        <v>243</v>
      </c>
    </row>
    <row r="357" spans="2:10" outlineLevel="1" x14ac:dyDescent="0.25">
      <c r="B357" s="11">
        <v>44868</v>
      </c>
      <c r="C357" s="1" t="s">
        <v>102</v>
      </c>
      <c r="D357" s="1" t="s">
        <v>166</v>
      </c>
      <c r="E357" s="1" t="s">
        <v>352</v>
      </c>
      <c r="F357" s="5">
        <v>2858040</v>
      </c>
      <c r="G357" s="8" t="s">
        <v>145</v>
      </c>
      <c r="H357" s="5">
        <v>228643</v>
      </c>
      <c r="I357" s="1" t="s">
        <v>207</v>
      </c>
      <c r="J357" s="1" t="s">
        <v>706</v>
      </c>
    </row>
    <row r="358" spans="2:10" outlineLevel="1" x14ac:dyDescent="0.25">
      <c r="B358" s="11">
        <v>44870</v>
      </c>
      <c r="C358" s="1" t="s">
        <v>357</v>
      </c>
      <c r="D358" s="1" t="s">
        <v>166</v>
      </c>
      <c r="E358" s="1" t="s">
        <v>495</v>
      </c>
      <c r="F358" s="5">
        <v>5059935</v>
      </c>
      <c r="G358" s="8" t="s">
        <v>145</v>
      </c>
      <c r="H358" s="5">
        <v>404795</v>
      </c>
      <c r="I358" s="1" t="s">
        <v>302</v>
      </c>
      <c r="J358" s="1" t="s">
        <v>375</v>
      </c>
    </row>
    <row r="359" spans="2:10" outlineLevel="1" x14ac:dyDescent="0.25">
      <c r="B359" s="11">
        <v>44872</v>
      </c>
      <c r="C359" s="1" t="s">
        <v>583</v>
      </c>
      <c r="D359" s="1" t="s">
        <v>166</v>
      </c>
      <c r="E359" s="1" t="s">
        <v>132</v>
      </c>
      <c r="F359" s="5">
        <v>1091315</v>
      </c>
      <c r="G359" s="8" t="s">
        <v>145</v>
      </c>
      <c r="H359" s="5">
        <v>87305</v>
      </c>
      <c r="I359" s="1" t="s">
        <v>394</v>
      </c>
      <c r="J359" s="1" t="s">
        <v>472</v>
      </c>
    </row>
    <row r="360" spans="2:10" outlineLevel="1" x14ac:dyDescent="0.25">
      <c r="B360" s="11">
        <v>44874</v>
      </c>
      <c r="C360" s="1" t="s">
        <v>9</v>
      </c>
      <c r="D360" s="1" t="s">
        <v>166</v>
      </c>
      <c r="E360" s="1" t="s">
        <v>442</v>
      </c>
      <c r="F360" s="5">
        <v>555290</v>
      </c>
      <c r="G360" s="8" t="s">
        <v>145</v>
      </c>
      <c r="H360" s="5">
        <v>44423</v>
      </c>
      <c r="I360" s="1" t="s">
        <v>748</v>
      </c>
      <c r="J360" s="1" t="s">
        <v>134</v>
      </c>
    </row>
    <row r="361" spans="2:10" outlineLevel="1" x14ac:dyDescent="0.25">
      <c r="B361" s="11">
        <v>44874</v>
      </c>
      <c r="C361" s="1" t="s">
        <v>53</v>
      </c>
      <c r="D361" s="1" t="s">
        <v>166</v>
      </c>
      <c r="E361" s="1" t="s">
        <v>528</v>
      </c>
      <c r="F361" s="5">
        <v>3511140</v>
      </c>
      <c r="G361" s="8" t="s">
        <v>145</v>
      </c>
      <c r="H361" s="5">
        <v>280891</v>
      </c>
      <c r="I361" s="1" t="s">
        <v>748</v>
      </c>
      <c r="J361" s="1" t="s">
        <v>134</v>
      </c>
    </row>
    <row r="362" spans="2:10" outlineLevel="1" x14ac:dyDescent="0.25">
      <c r="B362" s="11">
        <v>44876</v>
      </c>
      <c r="C362" s="1" t="s">
        <v>79</v>
      </c>
      <c r="D362" s="1" t="s">
        <v>166</v>
      </c>
      <c r="E362" s="1" t="s">
        <v>156</v>
      </c>
      <c r="F362" s="5">
        <v>3411820</v>
      </c>
      <c r="G362" s="8" t="s">
        <v>145</v>
      </c>
      <c r="H362" s="5">
        <v>272946</v>
      </c>
      <c r="I362" s="1" t="s">
        <v>437</v>
      </c>
      <c r="J362" s="1" t="s">
        <v>456</v>
      </c>
    </row>
    <row r="363" spans="2:10" outlineLevel="1" x14ac:dyDescent="0.25">
      <c r="B363" s="11">
        <v>44876</v>
      </c>
      <c r="C363" s="1" t="s">
        <v>717</v>
      </c>
      <c r="D363" s="1" t="s">
        <v>166</v>
      </c>
      <c r="E363" s="1" t="s">
        <v>17</v>
      </c>
      <c r="F363" s="5">
        <v>1646605</v>
      </c>
      <c r="G363" s="8" t="s">
        <v>145</v>
      </c>
      <c r="H363" s="5">
        <v>131728</v>
      </c>
      <c r="I363" s="1" t="s">
        <v>394</v>
      </c>
      <c r="J363" s="1" t="s">
        <v>472</v>
      </c>
    </row>
    <row r="364" spans="2:10" outlineLevel="1" x14ac:dyDescent="0.25">
      <c r="B364" s="11">
        <v>44876</v>
      </c>
      <c r="C364" s="1" t="s">
        <v>735</v>
      </c>
      <c r="D364" s="1" t="s">
        <v>166</v>
      </c>
      <c r="E364" s="1" t="s">
        <v>170</v>
      </c>
      <c r="F364" s="5">
        <v>5793090</v>
      </c>
      <c r="G364" s="8" t="s">
        <v>145</v>
      </c>
      <c r="H364" s="5">
        <v>463447</v>
      </c>
      <c r="I364" s="1" t="s">
        <v>593</v>
      </c>
      <c r="J364" s="1" t="s">
        <v>162</v>
      </c>
    </row>
    <row r="365" spans="2:10" outlineLevel="1" x14ac:dyDescent="0.25">
      <c r="B365" s="11">
        <v>44876</v>
      </c>
      <c r="C365" s="1" t="s">
        <v>708</v>
      </c>
      <c r="D365" s="1" t="s">
        <v>166</v>
      </c>
      <c r="E365" s="1" t="s">
        <v>399</v>
      </c>
      <c r="F365" s="5">
        <v>2221160</v>
      </c>
      <c r="G365" s="8" t="s">
        <v>145</v>
      </c>
      <c r="H365" s="5">
        <v>177693</v>
      </c>
      <c r="I365" s="1" t="s">
        <v>727</v>
      </c>
      <c r="J365" s="1" t="s">
        <v>243</v>
      </c>
    </row>
    <row r="366" spans="2:10" outlineLevel="1" x14ac:dyDescent="0.25">
      <c r="B366" s="11">
        <v>44876</v>
      </c>
      <c r="C366" s="1" t="s">
        <v>116</v>
      </c>
      <c r="D366" s="1" t="s">
        <v>166</v>
      </c>
      <c r="E366" s="1" t="s">
        <v>181</v>
      </c>
      <c r="F366" s="5">
        <v>2359982</v>
      </c>
      <c r="G366" s="8" t="s">
        <v>145</v>
      </c>
      <c r="H366" s="5">
        <v>188799</v>
      </c>
      <c r="I366" s="1" t="s">
        <v>727</v>
      </c>
      <c r="J366" s="1" t="s">
        <v>243</v>
      </c>
    </row>
    <row r="367" spans="2:10" outlineLevel="1" x14ac:dyDescent="0.25">
      <c r="B367" s="11">
        <v>44879</v>
      </c>
      <c r="C367" s="1" t="s">
        <v>433</v>
      </c>
      <c r="D367" s="1" t="s">
        <v>166</v>
      </c>
      <c r="E367" s="1" t="s">
        <v>539</v>
      </c>
      <c r="F367" s="5">
        <v>4150696</v>
      </c>
      <c r="G367" s="8" t="s">
        <v>145</v>
      </c>
      <c r="H367" s="5">
        <v>332056</v>
      </c>
      <c r="I367" s="1" t="s">
        <v>437</v>
      </c>
      <c r="J367" s="1" t="s">
        <v>456</v>
      </c>
    </row>
    <row r="368" spans="2:10" outlineLevel="1" x14ac:dyDescent="0.25">
      <c r="B368" s="11">
        <v>44879</v>
      </c>
      <c r="C368" s="1" t="s">
        <v>660</v>
      </c>
      <c r="D368" s="1" t="s">
        <v>166</v>
      </c>
      <c r="E368" s="1" t="s">
        <v>401</v>
      </c>
      <c r="F368" s="5">
        <v>5714520</v>
      </c>
      <c r="G368" s="8" t="s">
        <v>145</v>
      </c>
      <c r="H368" s="5">
        <v>457162</v>
      </c>
      <c r="I368" s="1" t="s">
        <v>748</v>
      </c>
      <c r="J368" s="1" t="s">
        <v>134</v>
      </c>
    </row>
    <row r="369" spans="2:10" outlineLevel="1" x14ac:dyDescent="0.25">
      <c r="B369" s="11">
        <v>44879</v>
      </c>
      <c r="C369" s="1" t="s">
        <v>360</v>
      </c>
      <c r="D369" s="1" t="s">
        <v>166</v>
      </c>
      <c r="E369" s="1" t="s">
        <v>286</v>
      </c>
      <c r="F369" s="5">
        <v>595330</v>
      </c>
      <c r="G369" s="8" t="s">
        <v>145</v>
      </c>
      <c r="H369" s="5">
        <v>47626</v>
      </c>
      <c r="I369" s="1" t="s">
        <v>251</v>
      </c>
      <c r="J369" s="1" t="s">
        <v>745</v>
      </c>
    </row>
    <row r="370" spans="2:10" outlineLevel="1" x14ac:dyDescent="0.25">
      <c r="B370" s="11">
        <v>44879</v>
      </c>
      <c r="C370" s="1" t="s">
        <v>154</v>
      </c>
      <c r="D370" s="1" t="s">
        <v>166</v>
      </c>
      <c r="E370" s="1" t="s">
        <v>20</v>
      </c>
      <c r="F370" s="5">
        <v>2858040</v>
      </c>
      <c r="G370" s="8" t="s">
        <v>145</v>
      </c>
      <c r="H370" s="5">
        <v>228643</v>
      </c>
      <c r="I370" s="1" t="s">
        <v>393</v>
      </c>
      <c r="J370" s="1" t="s">
        <v>677</v>
      </c>
    </row>
    <row r="371" spans="2:10" outlineLevel="1" x14ac:dyDescent="0.25">
      <c r="B371" s="11">
        <v>44881</v>
      </c>
      <c r="C371" s="1" t="s">
        <v>245</v>
      </c>
      <c r="D371" s="1" t="s">
        <v>166</v>
      </c>
      <c r="E371" s="1" t="s">
        <v>266</v>
      </c>
      <c r="F371" s="5">
        <v>2262710</v>
      </c>
      <c r="G371" s="8" t="s">
        <v>145</v>
      </c>
      <c r="H371" s="5">
        <v>181017</v>
      </c>
      <c r="I371" s="1" t="s">
        <v>438</v>
      </c>
      <c r="J371" s="1" t="s">
        <v>779</v>
      </c>
    </row>
    <row r="372" spans="2:10" outlineLevel="1" x14ac:dyDescent="0.25">
      <c r="B372" s="11">
        <v>44881</v>
      </c>
      <c r="C372" s="1" t="s">
        <v>452</v>
      </c>
      <c r="D372" s="1" t="s">
        <v>166</v>
      </c>
      <c r="E372" s="1" t="s">
        <v>89</v>
      </c>
      <c r="F372" s="5">
        <v>2134653</v>
      </c>
      <c r="G372" s="8" t="s">
        <v>145</v>
      </c>
      <c r="H372" s="5">
        <v>170772</v>
      </c>
      <c r="I372" s="1" t="s">
        <v>437</v>
      </c>
      <c r="J372" s="1" t="s">
        <v>456</v>
      </c>
    </row>
    <row r="373" spans="2:10" outlineLevel="1" x14ac:dyDescent="0.25">
      <c r="B373" s="11">
        <v>44881</v>
      </c>
      <c r="C373" s="1" t="s">
        <v>36</v>
      </c>
      <c r="D373" s="1" t="s">
        <v>166</v>
      </c>
      <c r="E373" s="1" t="s">
        <v>226</v>
      </c>
      <c r="F373" s="5">
        <v>4150696</v>
      </c>
      <c r="G373" s="8" t="s">
        <v>145</v>
      </c>
      <c r="H373" s="5">
        <v>332056</v>
      </c>
      <c r="I373" s="1" t="s">
        <v>302</v>
      </c>
      <c r="J373" s="1" t="s">
        <v>375</v>
      </c>
    </row>
    <row r="374" spans="2:10" outlineLevel="1" x14ac:dyDescent="0.25">
      <c r="B374" s="11">
        <v>44881</v>
      </c>
      <c r="C374" s="1" t="s">
        <v>550</v>
      </c>
      <c r="D374" s="1" t="s">
        <v>166</v>
      </c>
      <c r="E374" s="1" t="s">
        <v>481</v>
      </c>
      <c r="F374" s="5">
        <v>595330</v>
      </c>
      <c r="G374" s="8" t="s">
        <v>145</v>
      </c>
      <c r="H374" s="5">
        <v>47626</v>
      </c>
      <c r="I374" s="1" t="s">
        <v>207</v>
      </c>
      <c r="J374" s="1" t="s">
        <v>706</v>
      </c>
    </row>
    <row r="375" spans="2:10" outlineLevel="1" x14ac:dyDescent="0.25">
      <c r="B375" s="11">
        <v>44881</v>
      </c>
      <c r="C375" s="1" t="s">
        <v>368</v>
      </c>
      <c r="D375" s="1" t="s">
        <v>166</v>
      </c>
      <c r="E375" s="1" t="s">
        <v>331</v>
      </c>
      <c r="F375" s="5">
        <v>3394065</v>
      </c>
      <c r="G375" s="8" t="s">
        <v>145</v>
      </c>
      <c r="H375" s="5">
        <v>271525</v>
      </c>
      <c r="I375" s="1" t="s">
        <v>207</v>
      </c>
      <c r="J375" s="1" t="s">
        <v>706</v>
      </c>
    </row>
    <row r="376" spans="2:10" outlineLevel="1" x14ac:dyDescent="0.25">
      <c r="B376" s="11">
        <v>44881</v>
      </c>
      <c r="C376" s="1" t="s">
        <v>45</v>
      </c>
      <c r="D376" s="1" t="s">
        <v>400</v>
      </c>
      <c r="E376" s="1" t="s">
        <v>62</v>
      </c>
      <c r="F376" s="5">
        <v>-2094752</v>
      </c>
      <c r="G376" s="8" t="s">
        <v>145</v>
      </c>
      <c r="H376" s="5">
        <v>-167580</v>
      </c>
      <c r="I376" s="1" t="s">
        <v>593</v>
      </c>
      <c r="J376" s="1" t="s">
        <v>162</v>
      </c>
    </row>
    <row r="377" spans="2:10" outlineLevel="1" x14ac:dyDescent="0.25">
      <c r="B377" s="11">
        <v>44883</v>
      </c>
      <c r="C377" s="1" t="s">
        <v>198</v>
      </c>
      <c r="D377" s="1" t="s">
        <v>166</v>
      </c>
      <c r="E377" s="1" t="s">
        <v>396</v>
      </c>
      <c r="F377" s="5">
        <v>4686721</v>
      </c>
      <c r="G377" s="8" t="s">
        <v>145</v>
      </c>
      <c r="H377" s="5">
        <v>374938</v>
      </c>
      <c r="I377" s="1" t="s">
        <v>748</v>
      </c>
      <c r="J377" s="1" t="s">
        <v>134</v>
      </c>
    </row>
    <row r="378" spans="2:10" outlineLevel="1" x14ac:dyDescent="0.25">
      <c r="B378" s="11">
        <v>44886</v>
      </c>
      <c r="C378" s="1" t="s">
        <v>359</v>
      </c>
      <c r="D378" s="1" t="s">
        <v>166</v>
      </c>
      <c r="E378" s="1"/>
      <c r="F378" s="5">
        <v>0</v>
      </c>
      <c r="G378" s="8" t="s">
        <v>145</v>
      </c>
      <c r="H378" s="5">
        <v>0</v>
      </c>
      <c r="I378" s="1" t="s">
        <v>251</v>
      </c>
      <c r="J378" s="1" t="s">
        <v>745</v>
      </c>
    </row>
    <row r="379" spans="2:10" outlineLevel="1" x14ac:dyDescent="0.25">
      <c r="B379" s="11">
        <v>44886</v>
      </c>
      <c r="C379" s="1" t="s">
        <v>607</v>
      </c>
      <c r="D379" s="1" t="s">
        <v>166</v>
      </c>
      <c r="E379" s="1" t="s">
        <v>152</v>
      </c>
      <c r="F379" s="5">
        <v>1480018</v>
      </c>
      <c r="G379" s="8" t="s">
        <v>145</v>
      </c>
      <c r="H379" s="5">
        <v>118401</v>
      </c>
      <c r="I379" s="1" t="s">
        <v>394</v>
      </c>
      <c r="J379" s="1" t="s">
        <v>472</v>
      </c>
    </row>
    <row r="380" spans="2:10" outlineLevel="1" x14ac:dyDescent="0.25">
      <c r="B380" s="11">
        <v>44886</v>
      </c>
      <c r="C380" s="1" t="s">
        <v>696</v>
      </c>
      <c r="D380" s="1" t="s">
        <v>166</v>
      </c>
      <c r="E380" s="1" t="s">
        <v>471</v>
      </c>
      <c r="F380" s="5">
        <v>1887986</v>
      </c>
      <c r="G380" s="8" t="s">
        <v>145</v>
      </c>
      <c r="H380" s="5">
        <v>151039</v>
      </c>
      <c r="I380" s="1" t="s">
        <v>727</v>
      </c>
      <c r="J380" s="1" t="s">
        <v>243</v>
      </c>
    </row>
    <row r="381" spans="2:10" outlineLevel="1" x14ac:dyDescent="0.25">
      <c r="B381" s="11">
        <v>44887</v>
      </c>
      <c r="C381" s="1" t="s">
        <v>16</v>
      </c>
      <c r="D381" s="1" t="s">
        <v>166</v>
      </c>
      <c r="E381" s="1" t="s">
        <v>876</v>
      </c>
      <c r="F381" s="5">
        <v>5946133</v>
      </c>
      <c r="G381" s="8" t="s">
        <v>145</v>
      </c>
      <c r="H381" s="5">
        <v>475691</v>
      </c>
      <c r="I381" s="1" t="s">
        <v>302</v>
      </c>
      <c r="J381" s="1" t="s">
        <v>375</v>
      </c>
    </row>
    <row r="382" spans="2:10" outlineLevel="1" x14ac:dyDescent="0.25">
      <c r="B382" s="11">
        <v>44888</v>
      </c>
      <c r="C382" s="1" t="s">
        <v>85</v>
      </c>
      <c r="D382" s="1" t="s">
        <v>166</v>
      </c>
      <c r="E382" s="1" t="s">
        <v>362</v>
      </c>
      <c r="F382" s="5">
        <v>4150696</v>
      </c>
      <c r="G382" s="8" t="s">
        <v>145</v>
      </c>
      <c r="H382" s="5">
        <v>332056</v>
      </c>
      <c r="I382" s="1" t="s">
        <v>437</v>
      </c>
      <c r="J382" s="1" t="s">
        <v>456</v>
      </c>
    </row>
    <row r="383" spans="2:10" outlineLevel="1" x14ac:dyDescent="0.25">
      <c r="B383" s="11">
        <v>44888</v>
      </c>
      <c r="C383" s="1" t="s">
        <v>426</v>
      </c>
      <c r="D383" s="1" t="s">
        <v>166</v>
      </c>
      <c r="E383" s="1" t="s">
        <v>353</v>
      </c>
      <c r="F383" s="5">
        <v>4644030</v>
      </c>
      <c r="G383" s="8" t="s">
        <v>145</v>
      </c>
      <c r="H383" s="5">
        <v>371522</v>
      </c>
      <c r="I383" s="1" t="s">
        <v>393</v>
      </c>
      <c r="J383" s="1" t="s">
        <v>677</v>
      </c>
    </row>
    <row r="384" spans="2:10" outlineLevel="1" x14ac:dyDescent="0.25">
      <c r="B384" s="11">
        <v>44888</v>
      </c>
      <c r="C384" s="1" t="s">
        <v>544</v>
      </c>
      <c r="D384" s="1" t="s">
        <v>166</v>
      </c>
      <c r="E384" s="1" t="s">
        <v>315</v>
      </c>
      <c r="F384" s="5">
        <v>536025</v>
      </c>
      <c r="G384" s="8" t="s">
        <v>145</v>
      </c>
      <c r="H384" s="5">
        <v>42882</v>
      </c>
      <c r="I384" s="1" t="s">
        <v>207</v>
      </c>
      <c r="J384" s="1" t="s">
        <v>706</v>
      </c>
    </row>
    <row r="385" spans="2:10" outlineLevel="1" x14ac:dyDescent="0.25">
      <c r="B385" s="11">
        <v>44888</v>
      </c>
      <c r="C385" s="1" t="s">
        <v>418</v>
      </c>
      <c r="D385" s="1" t="s">
        <v>166</v>
      </c>
      <c r="E385" s="1"/>
      <c r="F385" s="5">
        <v>0</v>
      </c>
      <c r="G385" s="8" t="s">
        <v>145</v>
      </c>
      <c r="H385" s="5">
        <v>0</v>
      </c>
      <c r="I385" s="1" t="s">
        <v>727</v>
      </c>
      <c r="J385" s="1" t="s">
        <v>243</v>
      </c>
    </row>
    <row r="386" spans="2:10" outlineLevel="1" x14ac:dyDescent="0.25">
      <c r="B386" s="11">
        <v>44888</v>
      </c>
      <c r="C386" s="1" t="s">
        <v>413</v>
      </c>
      <c r="D386" s="1" t="s">
        <v>166</v>
      </c>
      <c r="E386" s="1" t="s">
        <v>473</v>
      </c>
      <c r="F386" s="5">
        <v>2134628</v>
      </c>
      <c r="G386" s="8" t="s">
        <v>145</v>
      </c>
      <c r="H386" s="5">
        <v>170770</v>
      </c>
      <c r="I386" s="1" t="s">
        <v>727</v>
      </c>
      <c r="J386" s="1" t="s">
        <v>243</v>
      </c>
    </row>
    <row r="387" spans="2:10" outlineLevel="1" x14ac:dyDescent="0.25">
      <c r="B387" s="11">
        <v>44893</v>
      </c>
      <c r="C387" s="1" t="s">
        <v>492</v>
      </c>
      <c r="D387" s="1" t="s">
        <v>166</v>
      </c>
      <c r="E387" s="1" t="s">
        <v>486</v>
      </c>
      <c r="F387" s="5">
        <v>1887986</v>
      </c>
      <c r="G387" s="8" t="s">
        <v>145</v>
      </c>
      <c r="H387" s="5">
        <v>151039</v>
      </c>
      <c r="I387" s="1" t="s">
        <v>748</v>
      </c>
      <c r="J387" s="1" t="s">
        <v>134</v>
      </c>
    </row>
    <row r="388" spans="2:10" outlineLevel="1" x14ac:dyDescent="0.25">
      <c r="B388" s="11">
        <v>44893</v>
      </c>
      <c r="C388" s="1" t="s">
        <v>405</v>
      </c>
      <c r="D388" s="1" t="s">
        <v>166</v>
      </c>
      <c r="E388" s="1" t="s">
        <v>712</v>
      </c>
      <c r="F388" s="5">
        <v>2831979</v>
      </c>
      <c r="G388" s="8" t="s">
        <v>145</v>
      </c>
      <c r="H388" s="5">
        <v>226558</v>
      </c>
      <c r="I388" s="1" t="s">
        <v>593</v>
      </c>
      <c r="J388" s="1" t="s">
        <v>162</v>
      </c>
    </row>
    <row r="389" spans="2:10" outlineLevel="1" x14ac:dyDescent="0.25">
      <c r="B389" s="11">
        <v>44893</v>
      </c>
      <c r="C389" s="1" t="s">
        <v>123</v>
      </c>
      <c r="D389" s="1" t="s">
        <v>166</v>
      </c>
      <c r="E389" s="1" t="s">
        <v>287</v>
      </c>
      <c r="F389" s="5">
        <v>1132792</v>
      </c>
      <c r="G389" s="8" t="s">
        <v>145</v>
      </c>
      <c r="H389" s="5">
        <v>90623</v>
      </c>
      <c r="I389" s="1" t="s">
        <v>394</v>
      </c>
      <c r="J389" s="1" t="s">
        <v>472</v>
      </c>
    </row>
    <row r="390" spans="2:10" outlineLevel="1" x14ac:dyDescent="0.25">
      <c r="B390" s="11">
        <v>44893</v>
      </c>
      <c r="C390" s="1" t="s">
        <v>54</v>
      </c>
      <c r="D390" s="1" t="s">
        <v>166</v>
      </c>
      <c r="E390" s="1" t="s">
        <v>321</v>
      </c>
      <c r="F390" s="5">
        <v>2488039</v>
      </c>
      <c r="G390" s="8" t="s">
        <v>145</v>
      </c>
      <c r="H390" s="5">
        <v>199043</v>
      </c>
      <c r="I390" s="1" t="s">
        <v>727</v>
      </c>
      <c r="J390" s="1" t="s">
        <v>243</v>
      </c>
    </row>
    <row r="391" spans="2:10" outlineLevel="1" x14ac:dyDescent="0.25">
      <c r="B391" s="11">
        <v>44893</v>
      </c>
      <c r="C391" s="1" t="s">
        <v>498</v>
      </c>
      <c r="D391" s="1" t="s">
        <v>166</v>
      </c>
      <c r="E391" s="1" t="s">
        <v>739</v>
      </c>
      <c r="F391" s="5">
        <v>1694428</v>
      </c>
      <c r="G391" s="8" t="s">
        <v>145</v>
      </c>
      <c r="H391" s="5">
        <v>135554</v>
      </c>
      <c r="I391" s="1" t="s">
        <v>394</v>
      </c>
      <c r="J391" s="1" t="s">
        <v>472</v>
      </c>
    </row>
    <row r="392" spans="2:10" outlineLevel="1" x14ac:dyDescent="0.25">
      <c r="B392" s="11">
        <v>44895</v>
      </c>
      <c r="C392" s="1" t="s">
        <v>547</v>
      </c>
      <c r="D392" s="1" t="s">
        <v>166</v>
      </c>
      <c r="E392" s="1" t="s">
        <v>260</v>
      </c>
      <c r="F392" s="5">
        <v>1190660</v>
      </c>
      <c r="G392" s="8" t="s">
        <v>145</v>
      </c>
      <c r="H392" s="5">
        <v>95253</v>
      </c>
      <c r="I392" s="1" t="s">
        <v>438</v>
      </c>
      <c r="J392" s="1" t="s">
        <v>779</v>
      </c>
    </row>
    <row r="393" spans="2:10" outlineLevel="1" x14ac:dyDescent="0.25">
      <c r="B393" s="11">
        <v>44896</v>
      </c>
      <c r="C393" s="1" t="s">
        <v>234</v>
      </c>
      <c r="D393" s="1" t="s">
        <v>166</v>
      </c>
      <c r="E393" s="1" t="s">
        <v>93</v>
      </c>
      <c r="F393" s="5">
        <v>2262710</v>
      </c>
      <c r="G393" s="8" t="s">
        <v>145</v>
      </c>
      <c r="H393" s="5">
        <v>181017</v>
      </c>
      <c r="I393" s="1" t="s">
        <v>207</v>
      </c>
      <c r="J393" s="1" t="s">
        <v>706</v>
      </c>
    </row>
    <row r="394" spans="2:10" outlineLevel="1" x14ac:dyDescent="0.25">
      <c r="B394" s="11">
        <v>44896</v>
      </c>
      <c r="C394" s="1" t="s">
        <v>276</v>
      </c>
      <c r="D394" s="1" t="s">
        <v>166</v>
      </c>
      <c r="E394" s="1" t="s">
        <v>503</v>
      </c>
      <c r="F394" s="5">
        <v>2831979</v>
      </c>
      <c r="G394" s="8" t="s">
        <v>145</v>
      </c>
      <c r="H394" s="5">
        <v>226558</v>
      </c>
      <c r="I394" s="1" t="s">
        <v>302</v>
      </c>
      <c r="J394" s="1" t="s">
        <v>375</v>
      </c>
    </row>
    <row r="395" spans="2:10" outlineLevel="1" x14ac:dyDescent="0.25">
      <c r="B395" s="11">
        <v>44896</v>
      </c>
      <c r="C395" s="1" t="s">
        <v>675</v>
      </c>
      <c r="D395" s="1" t="s">
        <v>166</v>
      </c>
      <c r="E395" s="1" t="s">
        <v>364</v>
      </c>
      <c r="F395" s="5">
        <v>1190660</v>
      </c>
      <c r="G395" s="8" t="s">
        <v>145</v>
      </c>
      <c r="H395" s="5">
        <v>95253</v>
      </c>
      <c r="I395" s="1" t="s">
        <v>251</v>
      </c>
      <c r="J395" s="1" t="s">
        <v>745</v>
      </c>
    </row>
    <row r="396" spans="2:10" outlineLevel="1" x14ac:dyDescent="0.25">
      <c r="B396" s="11">
        <v>44896</v>
      </c>
      <c r="C396" s="1" t="s">
        <v>111</v>
      </c>
      <c r="D396" s="1" t="s">
        <v>166</v>
      </c>
      <c r="E396" s="1" t="s">
        <v>340</v>
      </c>
      <c r="F396" s="5">
        <v>1887986</v>
      </c>
      <c r="G396" s="8" t="s">
        <v>145</v>
      </c>
      <c r="H396" s="5">
        <v>151039</v>
      </c>
      <c r="I396" s="1" t="s">
        <v>437</v>
      </c>
      <c r="J396" s="1" t="s">
        <v>456</v>
      </c>
    </row>
    <row r="397" spans="2:10" outlineLevel="1" x14ac:dyDescent="0.25">
      <c r="B397" s="11">
        <v>44897</v>
      </c>
      <c r="C397" s="1" t="s">
        <v>792</v>
      </c>
      <c r="D397" s="1" t="s">
        <v>688</v>
      </c>
      <c r="E397" s="1" t="s">
        <v>826</v>
      </c>
      <c r="F397" s="5">
        <v>-283197</v>
      </c>
      <c r="G397" s="8" t="s">
        <v>145</v>
      </c>
      <c r="H397" s="5">
        <v>-22656</v>
      </c>
      <c r="I397" s="1" t="s">
        <v>394</v>
      </c>
      <c r="J397" s="1" t="s">
        <v>472</v>
      </c>
    </row>
    <row r="398" spans="2:10" outlineLevel="1" x14ac:dyDescent="0.25">
      <c r="B398" s="11">
        <v>44897</v>
      </c>
      <c r="C398" s="1" t="s">
        <v>846</v>
      </c>
      <c r="D398" s="1" t="s">
        <v>166</v>
      </c>
      <c r="E398" s="1" t="s">
        <v>868</v>
      </c>
      <c r="F398" s="5">
        <v>471996</v>
      </c>
      <c r="G398" s="8" t="s">
        <v>145</v>
      </c>
      <c r="H398" s="5">
        <v>37760</v>
      </c>
      <c r="I398" s="1" t="s">
        <v>748</v>
      </c>
      <c r="J398" s="1" t="s">
        <v>134</v>
      </c>
    </row>
    <row r="399" spans="2:10" outlineLevel="1" x14ac:dyDescent="0.25">
      <c r="B399" s="11">
        <v>44897</v>
      </c>
      <c r="C399" s="1" t="s">
        <v>155</v>
      </c>
      <c r="D399" s="1" t="s">
        <v>125</v>
      </c>
      <c r="E399" s="1" t="s">
        <v>895</v>
      </c>
      <c r="F399" s="5">
        <v>-1182117</v>
      </c>
      <c r="G399" s="8" t="s">
        <v>145</v>
      </c>
      <c r="H399" s="5">
        <v>-94569</v>
      </c>
      <c r="I399" s="1" t="s">
        <v>727</v>
      </c>
      <c r="J399" s="1" t="s">
        <v>243</v>
      </c>
    </row>
    <row r="400" spans="2:10" outlineLevel="1" x14ac:dyDescent="0.25">
      <c r="B400" s="11">
        <v>44900</v>
      </c>
      <c r="C400" s="1" t="s">
        <v>424</v>
      </c>
      <c r="D400" s="1" t="s">
        <v>166</v>
      </c>
      <c r="E400" s="1" t="s">
        <v>847</v>
      </c>
      <c r="F400" s="5">
        <v>3078646</v>
      </c>
      <c r="G400" s="8" t="s">
        <v>145</v>
      </c>
      <c r="H400" s="5">
        <v>246292</v>
      </c>
      <c r="I400" s="1" t="s">
        <v>748</v>
      </c>
      <c r="J400" s="1" t="s">
        <v>134</v>
      </c>
    </row>
    <row r="401" spans="2:10" outlineLevel="1" x14ac:dyDescent="0.25">
      <c r="B401" s="11">
        <v>44900</v>
      </c>
      <c r="C401" s="1" t="s">
        <v>332</v>
      </c>
      <c r="D401" s="1" t="s">
        <v>166</v>
      </c>
      <c r="E401" s="1" t="s">
        <v>194</v>
      </c>
      <c r="F401" s="5">
        <v>1665870</v>
      </c>
      <c r="G401" s="8" t="s">
        <v>145</v>
      </c>
      <c r="H401" s="5">
        <v>133270</v>
      </c>
      <c r="I401" s="1" t="s">
        <v>394</v>
      </c>
      <c r="J401" s="1" t="s">
        <v>472</v>
      </c>
    </row>
    <row r="402" spans="2:10" outlineLevel="1" x14ac:dyDescent="0.25">
      <c r="B402" s="11">
        <v>44900</v>
      </c>
      <c r="C402" s="1" t="s">
        <v>647</v>
      </c>
      <c r="D402" s="1" t="s">
        <v>166</v>
      </c>
      <c r="E402" s="1" t="s">
        <v>448</v>
      </c>
      <c r="F402" s="5">
        <v>2262710</v>
      </c>
      <c r="G402" s="8" t="s">
        <v>145</v>
      </c>
      <c r="H402" s="5">
        <v>181017</v>
      </c>
      <c r="I402" s="1" t="s">
        <v>593</v>
      </c>
      <c r="J402" s="1" t="s">
        <v>162</v>
      </c>
    </row>
    <row r="403" spans="2:10" outlineLevel="1" x14ac:dyDescent="0.25">
      <c r="B403" s="11">
        <v>44900</v>
      </c>
      <c r="C403" s="1" t="s">
        <v>190</v>
      </c>
      <c r="D403" s="1" t="s">
        <v>166</v>
      </c>
      <c r="E403" s="1" t="s">
        <v>175</v>
      </c>
      <c r="F403" s="5">
        <v>1415989</v>
      </c>
      <c r="G403" s="8" t="s">
        <v>145</v>
      </c>
      <c r="H403" s="5">
        <v>113279</v>
      </c>
      <c r="I403" s="1" t="s">
        <v>727</v>
      </c>
      <c r="J403" s="1" t="s">
        <v>243</v>
      </c>
    </row>
    <row r="404" spans="2:10" outlineLevel="1" x14ac:dyDescent="0.25">
      <c r="B404" s="11">
        <v>44902</v>
      </c>
      <c r="C404" s="1" t="s">
        <v>179</v>
      </c>
      <c r="D404" s="1" t="s">
        <v>166</v>
      </c>
      <c r="E404" s="1" t="s">
        <v>283</v>
      </c>
      <c r="F404" s="5">
        <v>2262710</v>
      </c>
      <c r="G404" s="8" t="s">
        <v>145</v>
      </c>
      <c r="H404" s="5">
        <v>181017</v>
      </c>
      <c r="I404" s="1" t="s">
        <v>437</v>
      </c>
      <c r="J404" s="1" t="s">
        <v>456</v>
      </c>
    </row>
    <row r="405" spans="2:10" outlineLevel="1" x14ac:dyDescent="0.25">
      <c r="B405" s="11">
        <v>44902</v>
      </c>
      <c r="C405" s="1" t="s">
        <v>651</v>
      </c>
      <c r="D405" s="1" t="s">
        <v>166</v>
      </c>
      <c r="E405" s="1" t="s">
        <v>354</v>
      </c>
      <c r="F405" s="5">
        <v>2262710</v>
      </c>
      <c r="G405" s="8" t="s">
        <v>145</v>
      </c>
      <c r="H405" s="5">
        <v>181017</v>
      </c>
      <c r="I405" s="1" t="s">
        <v>207</v>
      </c>
      <c r="J405" s="1" t="s">
        <v>706</v>
      </c>
    </row>
    <row r="406" spans="2:10" outlineLevel="1" x14ac:dyDescent="0.25">
      <c r="B406" s="11">
        <v>44907</v>
      </c>
      <c r="C406" s="1" t="s">
        <v>720</v>
      </c>
      <c r="D406" s="1" t="s">
        <v>166</v>
      </c>
      <c r="E406" s="1" t="s">
        <v>506</v>
      </c>
      <c r="F406" s="5">
        <v>3700721</v>
      </c>
      <c r="G406" s="8" t="s">
        <v>145</v>
      </c>
      <c r="H406" s="5">
        <v>296058</v>
      </c>
      <c r="I406" s="1" t="s">
        <v>748</v>
      </c>
      <c r="J406" s="1" t="s">
        <v>134</v>
      </c>
    </row>
    <row r="407" spans="2:10" outlineLevel="1" x14ac:dyDescent="0.25">
      <c r="B407" s="11">
        <v>44907</v>
      </c>
      <c r="C407" s="1" t="s">
        <v>378</v>
      </c>
      <c r="D407" s="1" t="s">
        <v>166</v>
      </c>
      <c r="E407" s="1" t="s">
        <v>507</v>
      </c>
      <c r="F407" s="5">
        <v>2024122</v>
      </c>
      <c r="G407" s="8" t="s">
        <v>145</v>
      </c>
      <c r="H407" s="5">
        <v>161930</v>
      </c>
      <c r="I407" s="1" t="s">
        <v>437</v>
      </c>
      <c r="J407" s="1" t="s">
        <v>456</v>
      </c>
    </row>
    <row r="408" spans="2:10" outlineLevel="1" x14ac:dyDescent="0.25">
      <c r="B408" s="11">
        <v>44907</v>
      </c>
      <c r="C408" s="1" t="s">
        <v>782</v>
      </c>
      <c r="D408" s="1" t="s">
        <v>166</v>
      </c>
      <c r="E408" s="1" t="s">
        <v>652</v>
      </c>
      <c r="F408" s="5">
        <v>2223417</v>
      </c>
      <c r="G408" s="8" t="s">
        <v>145</v>
      </c>
      <c r="H408" s="5">
        <v>177873</v>
      </c>
      <c r="I408" s="1" t="s">
        <v>727</v>
      </c>
      <c r="J408" s="1" t="s">
        <v>243</v>
      </c>
    </row>
    <row r="409" spans="2:10" outlineLevel="1" x14ac:dyDescent="0.25">
      <c r="B409" s="11">
        <v>44907</v>
      </c>
      <c r="C409" s="1" t="s">
        <v>113</v>
      </c>
      <c r="D409" s="1" t="s">
        <v>166</v>
      </c>
      <c r="E409" s="1" t="s">
        <v>3</v>
      </c>
      <c r="F409" s="5">
        <v>3233221</v>
      </c>
      <c r="G409" s="8" t="s">
        <v>145</v>
      </c>
      <c r="H409" s="5">
        <v>258658</v>
      </c>
      <c r="I409" s="1" t="s">
        <v>593</v>
      </c>
      <c r="J409" s="1" t="s">
        <v>162</v>
      </c>
    </row>
    <row r="410" spans="2:10" outlineLevel="1" x14ac:dyDescent="0.25">
      <c r="B410" s="11">
        <v>44907</v>
      </c>
      <c r="C410" s="1" t="s">
        <v>247</v>
      </c>
      <c r="D410" s="1" t="s">
        <v>166</v>
      </c>
      <c r="E410" s="1" t="s">
        <v>573</v>
      </c>
      <c r="F410" s="5">
        <v>2024122</v>
      </c>
      <c r="G410" s="8" t="s">
        <v>145</v>
      </c>
      <c r="H410" s="5">
        <v>161930</v>
      </c>
      <c r="I410" s="1" t="s">
        <v>393</v>
      </c>
      <c r="J410" s="1" t="s">
        <v>677</v>
      </c>
    </row>
    <row r="411" spans="2:10" outlineLevel="1" x14ac:dyDescent="0.25">
      <c r="B411" s="11">
        <v>44909</v>
      </c>
      <c r="C411" s="1" t="s">
        <v>231</v>
      </c>
      <c r="D411" s="1" t="s">
        <v>166</v>
      </c>
      <c r="E411" s="1" t="s">
        <v>218</v>
      </c>
      <c r="F411" s="5">
        <v>5317332</v>
      </c>
      <c r="G411" s="8" t="s">
        <v>145</v>
      </c>
      <c r="H411" s="5">
        <v>425387</v>
      </c>
      <c r="I411" s="1" t="s">
        <v>437</v>
      </c>
      <c r="J411" s="1" t="s">
        <v>456</v>
      </c>
    </row>
    <row r="412" spans="2:10" outlineLevel="1" x14ac:dyDescent="0.25">
      <c r="B412" s="11">
        <v>44909</v>
      </c>
      <c r="C412" s="1" t="s">
        <v>95</v>
      </c>
      <c r="D412" s="1" t="s">
        <v>166</v>
      </c>
      <c r="E412" s="1" t="s">
        <v>137</v>
      </c>
      <c r="F412" s="5">
        <v>3126166</v>
      </c>
      <c r="G412" s="8" t="s">
        <v>145</v>
      </c>
      <c r="H412" s="5">
        <v>250093</v>
      </c>
      <c r="I412" s="1" t="s">
        <v>302</v>
      </c>
      <c r="J412" s="1" t="s">
        <v>375</v>
      </c>
    </row>
    <row r="413" spans="2:10" outlineLevel="1" x14ac:dyDescent="0.25">
      <c r="B413" s="11">
        <v>44909</v>
      </c>
      <c r="C413" s="1" t="s">
        <v>606</v>
      </c>
      <c r="D413" s="1" t="s">
        <v>166</v>
      </c>
      <c r="E413" s="1" t="s">
        <v>310</v>
      </c>
      <c r="F413" s="5">
        <v>2590141</v>
      </c>
      <c r="G413" s="8" t="s">
        <v>145</v>
      </c>
      <c r="H413" s="5">
        <v>207211</v>
      </c>
      <c r="I413" s="1" t="s">
        <v>207</v>
      </c>
      <c r="J413" s="1" t="s">
        <v>706</v>
      </c>
    </row>
    <row r="414" spans="2:10" outlineLevel="1" x14ac:dyDescent="0.25">
      <c r="B414" s="11">
        <v>44909</v>
      </c>
      <c r="C414" s="1" t="s">
        <v>109</v>
      </c>
      <c r="D414" s="1" t="s">
        <v>166</v>
      </c>
      <c r="E414" s="1" t="s">
        <v>786</v>
      </c>
      <c r="F414" s="5">
        <v>1527841</v>
      </c>
      <c r="G414" s="8" t="s">
        <v>145</v>
      </c>
      <c r="H414" s="5">
        <v>122227</v>
      </c>
      <c r="I414" s="1" t="s">
        <v>394</v>
      </c>
      <c r="J414" s="1" t="s">
        <v>472</v>
      </c>
    </row>
    <row r="415" spans="2:10" outlineLevel="1" x14ac:dyDescent="0.25">
      <c r="B415" s="11">
        <v>44911</v>
      </c>
      <c r="C415" s="1" t="s">
        <v>43</v>
      </c>
      <c r="D415" s="1" t="s">
        <v>166</v>
      </c>
      <c r="E415" s="1" t="s">
        <v>296</v>
      </c>
      <c r="F415" s="5">
        <v>1012061</v>
      </c>
      <c r="G415" s="8" t="s">
        <v>145</v>
      </c>
      <c r="H415" s="5">
        <v>80965</v>
      </c>
      <c r="I415" s="1" t="s">
        <v>438</v>
      </c>
      <c r="J415" s="1" t="s">
        <v>779</v>
      </c>
    </row>
    <row r="416" spans="2:10" outlineLevel="1" x14ac:dyDescent="0.25">
      <c r="B416" s="11">
        <v>44914</v>
      </c>
      <c r="C416" s="1" t="s">
        <v>889</v>
      </c>
      <c r="D416" s="1" t="s">
        <v>166</v>
      </c>
      <c r="E416" s="1" t="s">
        <v>856</v>
      </c>
      <c r="F416" s="5">
        <v>2221160</v>
      </c>
      <c r="G416" s="8" t="s">
        <v>145</v>
      </c>
      <c r="H416" s="5">
        <v>177693</v>
      </c>
      <c r="I416" s="1" t="s">
        <v>727</v>
      </c>
      <c r="J416" s="1" t="s">
        <v>243</v>
      </c>
    </row>
    <row r="417" spans="2:10" outlineLevel="1" x14ac:dyDescent="0.25">
      <c r="B417" s="11">
        <v>44914</v>
      </c>
      <c r="C417" s="1" t="s">
        <v>4</v>
      </c>
      <c r="D417" s="1" t="s">
        <v>166</v>
      </c>
      <c r="E417" s="1" t="s">
        <v>877</v>
      </c>
      <c r="F417" s="5">
        <v>5180283</v>
      </c>
      <c r="G417" s="8" t="s">
        <v>145</v>
      </c>
      <c r="H417" s="5">
        <v>414423</v>
      </c>
      <c r="I417" s="1" t="s">
        <v>393</v>
      </c>
      <c r="J417" s="1" t="s">
        <v>677</v>
      </c>
    </row>
    <row r="418" spans="2:10" outlineLevel="1" x14ac:dyDescent="0.25">
      <c r="B418" s="11">
        <v>44916</v>
      </c>
      <c r="C418" s="1" t="s">
        <v>840</v>
      </c>
      <c r="D418" s="1" t="s">
        <v>166</v>
      </c>
      <c r="E418" s="1" t="s">
        <v>734</v>
      </c>
      <c r="F418" s="5">
        <v>1072050</v>
      </c>
      <c r="G418" s="8" t="s">
        <v>145</v>
      </c>
      <c r="H418" s="5">
        <v>85764</v>
      </c>
      <c r="I418" s="1" t="s">
        <v>438</v>
      </c>
      <c r="J418" s="1" t="s">
        <v>779</v>
      </c>
    </row>
    <row r="419" spans="2:10" outlineLevel="1" x14ac:dyDescent="0.25">
      <c r="B419" s="11">
        <v>44916</v>
      </c>
      <c r="C419" s="1" t="s">
        <v>497</v>
      </c>
      <c r="D419" s="1" t="s">
        <v>166</v>
      </c>
      <c r="E419" s="1" t="s">
        <v>118</v>
      </c>
      <c r="F419" s="5">
        <v>4245282</v>
      </c>
      <c r="G419" s="8" t="s">
        <v>145</v>
      </c>
      <c r="H419" s="5">
        <v>339623</v>
      </c>
      <c r="I419" s="1" t="s">
        <v>748</v>
      </c>
      <c r="J419" s="1" t="s">
        <v>134</v>
      </c>
    </row>
    <row r="420" spans="2:10" outlineLevel="1" x14ac:dyDescent="0.25">
      <c r="B420" s="11">
        <v>44916</v>
      </c>
      <c r="C420" s="1" t="s">
        <v>884</v>
      </c>
      <c r="D420" s="1" t="s">
        <v>166</v>
      </c>
      <c r="E420" s="1" t="s">
        <v>865</v>
      </c>
      <c r="F420" s="5">
        <v>1110580</v>
      </c>
      <c r="G420" s="8" t="s">
        <v>145</v>
      </c>
      <c r="H420" s="5">
        <v>88846</v>
      </c>
      <c r="I420" s="1" t="s">
        <v>437</v>
      </c>
      <c r="J420" s="1" t="s">
        <v>456</v>
      </c>
    </row>
    <row r="421" spans="2:10" outlineLevel="1" x14ac:dyDescent="0.25">
      <c r="B421" s="11">
        <v>44916</v>
      </c>
      <c r="C421" s="1" t="s">
        <v>858</v>
      </c>
      <c r="D421" s="1" t="s">
        <v>166</v>
      </c>
      <c r="E421" s="1" t="s">
        <v>669</v>
      </c>
      <c r="F421" s="5">
        <v>3196948</v>
      </c>
      <c r="G421" s="8" t="s">
        <v>145</v>
      </c>
      <c r="H421" s="5">
        <v>255756</v>
      </c>
      <c r="I421" s="1" t="s">
        <v>593</v>
      </c>
      <c r="J421" s="1" t="s">
        <v>162</v>
      </c>
    </row>
    <row r="422" spans="2:10" outlineLevel="1" x14ac:dyDescent="0.25">
      <c r="B422" s="11">
        <v>44916</v>
      </c>
      <c r="C422" s="1" t="s">
        <v>133</v>
      </c>
      <c r="D422" s="1" t="s">
        <v>166</v>
      </c>
      <c r="E422" s="1" t="s">
        <v>785</v>
      </c>
      <c r="F422" s="5">
        <v>1665870</v>
      </c>
      <c r="G422" s="8" t="s">
        <v>145</v>
      </c>
      <c r="H422" s="5">
        <v>133270</v>
      </c>
      <c r="I422" s="1" t="s">
        <v>727</v>
      </c>
      <c r="J422" s="1" t="s">
        <v>243</v>
      </c>
    </row>
    <row r="423" spans="2:10" outlineLevel="1" x14ac:dyDescent="0.25">
      <c r="B423" s="11">
        <v>44918</v>
      </c>
      <c r="C423" s="1" t="s">
        <v>379</v>
      </c>
      <c r="D423" s="1" t="s">
        <v>166</v>
      </c>
      <c r="E423" s="1" t="s">
        <v>309</v>
      </c>
      <c r="F423" s="5">
        <v>4236746</v>
      </c>
      <c r="G423" s="8" t="s">
        <v>145</v>
      </c>
      <c r="H423" s="5">
        <v>338940</v>
      </c>
      <c r="I423" s="1" t="s">
        <v>302</v>
      </c>
      <c r="J423" s="1" t="s">
        <v>375</v>
      </c>
    </row>
    <row r="424" spans="2:10" outlineLevel="1" x14ac:dyDescent="0.25">
      <c r="B424" s="11">
        <v>44918</v>
      </c>
      <c r="C424" s="1" t="s">
        <v>817</v>
      </c>
      <c r="D424" s="1" t="s">
        <v>125</v>
      </c>
      <c r="E424" s="1" t="s">
        <v>826</v>
      </c>
      <c r="F424" s="5">
        <v>-333400</v>
      </c>
      <c r="G424" s="8" t="s">
        <v>145</v>
      </c>
      <c r="H424" s="5">
        <v>-26672</v>
      </c>
      <c r="I424" s="1" t="s">
        <v>727</v>
      </c>
      <c r="J424" s="1" t="s">
        <v>243</v>
      </c>
    </row>
    <row r="425" spans="2:10" outlineLevel="1" x14ac:dyDescent="0.25">
      <c r="B425" s="11">
        <v>44920</v>
      </c>
      <c r="C425" s="1" t="s">
        <v>614</v>
      </c>
      <c r="D425" s="1" t="s">
        <v>400</v>
      </c>
      <c r="E425" s="1" t="s">
        <v>826</v>
      </c>
      <c r="F425" s="5">
        <v>-656948</v>
      </c>
      <c r="G425" s="8" t="s">
        <v>145</v>
      </c>
      <c r="H425" s="5">
        <v>-52556</v>
      </c>
      <c r="I425" s="1" t="s">
        <v>593</v>
      </c>
      <c r="J425" s="1" t="s">
        <v>162</v>
      </c>
    </row>
    <row r="426" spans="2:10" outlineLevel="1" x14ac:dyDescent="0.25">
      <c r="B426" s="11">
        <v>44920</v>
      </c>
      <c r="C426" s="1" t="s">
        <v>625</v>
      </c>
      <c r="D426" s="1" t="s">
        <v>400</v>
      </c>
      <c r="E426" s="1" t="s">
        <v>826</v>
      </c>
      <c r="F426" s="5">
        <v>-656948</v>
      </c>
      <c r="G426" s="8" t="s">
        <v>145</v>
      </c>
      <c r="H426" s="5">
        <v>-52556</v>
      </c>
      <c r="I426" s="1" t="s">
        <v>593</v>
      </c>
      <c r="J426" s="1" t="s">
        <v>162</v>
      </c>
    </row>
    <row r="427" spans="2:10" outlineLevel="1" x14ac:dyDescent="0.25">
      <c r="B427" s="11">
        <v>44921</v>
      </c>
      <c r="C427" s="1" t="s">
        <v>105</v>
      </c>
      <c r="D427" s="1" t="s">
        <v>166</v>
      </c>
      <c r="E427" s="1" t="s">
        <v>289</v>
      </c>
      <c r="F427" s="5">
        <v>1868721</v>
      </c>
      <c r="G427" s="8" t="s">
        <v>145</v>
      </c>
      <c r="H427" s="5">
        <v>149498</v>
      </c>
      <c r="I427" s="1" t="s">
        <v>394</v>
      </c>
      <c r="J427" s="1" t="s">
        <v>472</v>
      </c>
    </row>
    <row r="428" spans="2:10" outlineLevel="1" x14ac:dyDescent="0.25">
      <c r="B428" s="11">
        <v>44921</v>
      </c>
      <c r="C428" s="1" t="s">
        <v>661</v>
      </c>
      <c r="D428" s="1" t="s">
        <v>166</v>
      </c>
      <c r="E428" s="1" t="s">
        <v>721</v>
      </c>
      <c r="F428" s="5">
        <v>1072050</v>
      </c>
      <c r="G428" s="8" t="s">
        <v>145</v>
      </c>
      <c r="H428" s="5">
        <v>85764</v>
      </c>
      <c r="I428" s="1" t="s">
        <v>727</v>
      </c>
      <c r="J428" s="1" t="s">
        <v>243</v>
      </c>
    </row>
    <row r="429" spans="2:10" outlineLevel="1" x14ac:dyDescent="0.25">
      <c r="B429" s="11">
        <v>44921</v>
      </c>
      <c r="C429" s="1" t="s">
        <v>397</v>
      </c>
      <c r="D429" s="1" t="s">
        <v>166</v>
      </c>
      <c r="E429" s="1" t="s">
        <v>106</v>
      </c>
      <c r="F429" s="5">
        <v>3312475</v>
      </c>
      <c r="G429" s="8" t="s">
        <v>145</v>
      </c>
      <c r="H429" s="5">
        <v>264998</v>
      </c>
      <c r="I429" s="1" t="s">
        <v>394</v>
      </c>
      <c r="J429" s="1" t="s">
        <v>472</v>
      </c>
    </row>
    <row r="430" spans="2:10" outlineLevel="1" x14ac:dyDescent="0.25">
      <c r="B430" s="11">
        <v>44923</v>
      </c>
      <c r="C430" s="1" t="s">
        <v>192</v>
      </c>
      <c r="D430" s="1" t="s">
        <v>166</v>
      </c>
      <c r="E430" s="1" t="s">
        <v>183</v>
      </c>
      <c r="F430" s="5">
        <v>1110580</v>
      </c>
      <c r="G430" s="8" t="s">
        <v>145</v>
      </c>
      <c r="H430" s="5">
        <v>88846</v>
      </c>
      <c r="I430" s="1" t="s">
        <v>437</v>
      </c>
      <c r="J430" s="1" t="s">
        <v>456</v>
      </c>
    </row>
    <row r="431" spans="2:10" outlineLevel="1" x14ac:dyDescent="0.25">
      <c r="B431" s="11">
        <v>44923</v>
      </c>
      <c r="C431" s="1" t="s">
        <v>882</v>
      </c>
      <c r="D431" s="1" t="s">
        <v>166</v>
      </c>
      <c r="E431" s="1" t="s">
        <v>534</v>
      </c>
      <c r="F431" s="5">
        <v>4245282</v>
      </c>
      <c r="G431" s="8" t="s">
        <v>145</v>
      </c>
      <c r="H431" s="5">
        <v>339623</v>
      </c>
      <c r="I431" s="1" t="s">
        <v>593</v>
      </c>
      <c r="J431" s="1" t="s">
        <v>162</v>
      </c>
    </row>
    <row r="432" spans="2:10" outlineLevel="1" x14ac:dyDescent="0.25">
      <c r="B432" s="11">
        <v>44923</v>
      </c>
      <c r="C432" s="1" t="s">
        <v>222</v>
      </c>
      <c r="D432" s="1" t="s">
        <v>166</v>
      </c>
      <c r="E432" s="1" t="s">
        <v>772</v>
      </c>
      <c r="F432" s="5">
        <v>4168222</v>
      </c>
      <c r="G432" s="8" t="s">
        <v>145</v>
      </c>
      <c r="H432" s="5">
        <v>333458</v>
      </c>
      <c r="I432" s="1" t="s">
        <v>207</v>
      </c>
      <c r="J432" s="1" t="s">
        <v>706</v>
      </c>
    </row>
    <row r="433" spans="2:10" outlineLevel="1" x14ac:dyDescent="0.25">
      <c r="B433" s="11">
        <v>44923</v>
      </c>
      <c r="C433" s="1" t="s">
        <v>775</v>
      </c>
      <c r="D433" s="1" t="s">
        <v>166</v>
      </c>
      <c r="E433" s="1" t="s">
        <v>66</v>
      </c>
      <c r="F433" s="5">
        <v>6192344</v>
      </c>
      <c r="G433" s="8" t="s">
        <v>145</v>
      </c>
      <c r="H433" s="5">
        <v>495388</v>
      </c>
      <c r="I433" s="1" t="s">
        <v>393</v>
      </c>
      <c r="J433" s="1" t="s">
        <v>677</v>
      </c>
    </row>
    <row r="434" spans="2:10" outlineLevel="1" x14ac:dyDescent="0.25">
      <c r="B434" s="11">
        <v>44924</v>
      </c>
      <c r="C434" s="1" t="s">
        <v>482</v>
      </c>
      <c r="D434" s="1" t="s">
        <v>166</v>
      </c>
      <c r="E434" s="1" t="s">
        <v>131</v>
      </c>
      <c r="F434" s="5">
        <v>3295467</v>
      </c>
      <c r="G434" s="8" t="s">
        <v>145</v>
      </c>
      <c r="H434" s="5">
        <v>263637</v>
      </c>
      <c r="I434" s="1" t="s">
        <v>748</v>
      </c>
      <c r="J434" s="1" t="s">
        <v>134</v>
      </c>
    </row>
    <row r="435" spans="2:10" outlineLevel="1" x14ac:dyDescent="0.25">
      <c r="B435" s="11">
        <v>44924</v>
      </c>
      <c r="C435" s="1" t="s">
        <v>367</v>
      </c>
      <c r="D435" s="1" t="s">
        <v>166</v>
      </c>
      <c r="E435" s="1" t="s">
        <v>370</v>
      </c>
      <c r="F435" s="5">
        <v>1012061</v>
      </c>
      <c r="G435" s="8" t="s">
        <v>145</v>
      </c>
      <c r="H435" s="5">
        <v>80965</v>
      </c>
      <c r="I435" s="1" t="s">
        <v>438</v>
      </c>
      <c r="J435" s="1" t="s">
        <v>779</v>
      </c>
    </row>
    <row r="436" spans="2:10" outlineLevel="1" x14ac:dyDescent="0.25">
      <c r="B436" s="11">
        <v>44926</v>
      </c>
      <c r="C436" s="1" t="s">
        <v>288</v>
      </c>
      <c r="D436" s="1" t="s">
        <v>688</v>
      </c>
      <c r="E436" s="1" t="s">
        <v>826</v>
      </c>
      <c r="F436" s="5">
        <v>-222116</v>
      </c>
      <c r="G436" s="8" t="s">
        <v>145</v>
      </c>
      <c r="H436" s="5">
        <v>-17769</v>
      </c>
      <c r="I436" s="1" t="s">
        <v>394</v>
      </c>
      <c r="J436" s="1" t="s">
        <v>472</v>
      </c>
    </row>
    <row r="437" spans="2:10" outlineLevel="1" x14ac:dyDescent="0.25">
      <c r="B437" s="11">
        <v>44926</v>
      </c>
      <c r="C437" s="1" t="s">
        <v>693</v>
      </c>
      <c r="D437" s="1" t="s">
        <v>166</v>
      </c>
      <c r="E437" s="1" t="s">
        <v>408</v>
      </c>
      <c r="F437" s="5">
        <v>28978125</v>
      </c>
      <c r="G437" s="8" t="s">
        <v>145</v>
      </c>
      <c r="H437" s="5">
        <v>2318250</v>
      </c>
      <c r="I437" s="1" t="s">
        <v>748</v>
      </c>
      <c r="J437" s="1" t="s">
        <v>134</v>
      </c>
    </row>
    <row r="438" spans="2:10" outlineLevel="1" x14ac:dyDescent="0.25">
      <c r="B438" s="11">
        <v>44928</v>
      </c>
      <c r="C438" s="1" t="s">
        <v>649</v>
      </c>
      <c r="D438" s="1" t="s">
        <v>371</v>
      </c>
      <c r="E438" s="1" t="s">
        <v>294</v>
      </c>
      <c r="F438" s="5">
        <v>1665870</v>
      </c>
      <c r="G438" s="8" t="s">
        <v>28</v>
      </c>
      <c r="H438" s="5">
        <v>166587</v>
      </c>
      <c r="I438" s="1" t="s">
        <v>727</v>
      </c>
      <c r="J438" s="1" t="s">
        <v>243</v>
      </c>
    </row>
    <row r="439" spans="2:10" outlineLevel="1" x14ac:dyDescent="0.25">
      <c r="B439" s="11">
        <v>44928</v>
      </c>
      <c r="C439" s="1" t="s">
        <v>256</v>
      </c>
      <c r="D439" s="1" t="s">
        <v>371</v>
      </c>
      <c r="E439" s="1" t="s">
        <v>342</v>
      </c>
      <c r="F439" s="5">
        <v>22660777</v>
      </c>
      <c r="G439" s="8" t="s">
        <v>28</v>
      </c>
      <c r="H439" s="5">
        <v>2266078</v>
      </c>
      <c r="I439" s="1" t="s">
        <v>593</v>
      </c>
      <c r="J439" s="1" t="s">
        <v>162</v>
      </c>
    </row>
    <row r="440" spans="2:10" outlineLevel="1" x14ac:dyDescent="0.25">
      <c r="B440" s="11">
        <v>44928</v>
      </c>
      <c r="C440" s="1" t="s">
        <v>403</v>
      </c>
      <c r="D440" s="1" t="s">
        <v>371</v>
      </c>
      <c r="E440" s="1" t="s">
        <v>608</v>
      </c>
      <c r="F440" s="5">
        <v>5060305</v>
      </c>
      <c r="G440" s="8" t="s">
        <v>28</v>
      </c>
      <c r="H440" s="5">
        <v>506031</v>
      </c>
      <c r="I440" s="1" t="s">
        <v>393</v>
      </c>
      <c r="J440" s="1" t="s">
        <v>677</v>
      </c>
    </row>
    <row r="441" spans="2:10" outlineLevel="1" x14ac:dyDescent="0.25">
      <c r="B441" s="11">
        <v>44931</v>
      </c>
      <c r="C441" s="1" t="s">
        <v>686</v>
      </c>
      <c r="D441" s="1" t="s">
        <v>371</v>
      </c>
      <c r="E441" s="1" t="s">
        <v>13</v>
      </c>
      <c r="F441" s="5">
        <v>5257343</v>
      </c>
      <c r="G441" s="8" t="s">
        <v>28</v>
      </c>
      <c r="H441" s="5">
        <v>525734</v>
      </c>
      <c r="I441" s="1" t="s">
        <v>437</v>
      </c>
      <c r="J441" s="1" t="s">
        <v>456</v>
      </c>
    </row>
    <row r="442" spans="2:10" outlineLevel="1" x14ac:dyDescent="0.25">
      <c r="B442" s="11">
        <v>45009</v>
      </c>
      <c r="C442" s="1" t="s">
        <v>90</v>
      </c>
      <c r="D442" s="1" t="s">
        <v>371</v>
      </c>
      <c r="E442" s="1" t="s">
        <v>747</v>
      </c>
      <c r="F442" s="5">
        <v>0</v>
      </c>
      <c r="G442" s="8" t="s">
        <v>28</v>
      </c>
      <c r="H442" s="5">
        <v>84906</v>
      </c>
      <c r="I442" s="1" t="s">
        <v>593</v>
      </c>
      <c r="J442" s="1" t="s">
        <v>162</v>
      </c>
    </row>
    <row r="443" spans="2:10" outlineLevel="1" x14ac:dyDescent="0.25">
      <c r="B443" s="11">
        <v>45099</v>
      </c>
      <c r="C443" s="1" t="s">
        <v>213</v>
      </c>
      <c r="D443" s="1" t="s">
        <v>371</v>
      </c>
      <c r="E443" s="1" t="s">
        <v>747</v>
      </c>
      <c r="F443" s="5">
        <v>-2134628</v>
      </c>
      <c r="G443" s="8" t="s">
        <v>145</v>
      </c>
      <c r="H443" s="5">
        <v>-170770</v>
      </c>
      <c r="I443" s="1" t="s">
        <v>727</v>
      </c>
      <c r="J443" s="1" t="s">
        <v>243</v>
      </c>
    </row>
    <row r="444" spans="2:10" x14ac:dyDescent="0.25">
      <c r="B444" s="12" t="s">
        <v>214</v>
      </c>
      <c r="F444" s="7">
        <v>1056143882</v>
      </c>
      <c r="H444" s="7">
        <v>87862007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X922"/>
  <sheetViews>
    <sheetView tabSelected="1" zoomScaleNormal="100" workbookViewId="0"/>
  </sheetViews>
  <sheetFormatPr defaultColWidth="9.140625" defaultRowHeight="15" x14ac:dyDescent="0.25"/>
  <cols>
    <col min="1" max="1" width="14.28515625" style="9" customWidth="1"/>
    <col min="2" max="3" width="11.42578125" customWidth="1"/>
    <col min="4" max="4" width="35" customWidth="1"/>
    <col min="5" max="5" width="17.140625" style="2" customWidth="1"/>
    <col min="6" max="6" width="12.42578125" bestFit="1" customWidth="1"/>
    <col min="7" max="7" width="13.85546875" style="2" bestFit="1" customWidth="1"/>
    <col min="8" max="8" width="12.85546875" style="2" bestFit="1" customWidth="1"/>
    <col min="9" max="9" width="37.28515625" customWidth="1"/>
    <col min="10" max="11" width="21.42578125" customWidth="1"/>
    <col min="12" max="13" width="21.42578125" style="18" customWidth="1"/>
    <col min="14" max="14" width="21.42578125" customWidth="1"/>
    <col min="15" max="15" width="9.140625" customWidth="1"/>
    <col min="16" max="16" width="19.140625" bestFit="1" customWidth="1"/>
    <col min="17" max="17" width="13.28515625" style="18" bestFit="1" customWidth="1"/>
    <col min="18" max="18" width="31" bestFit="1" customWidth="1"/>
    <col min="19" max="19" width="13.28515625" style="18" bestFit="1" customWidth="1"/>
    <col min="20" max="20" width="16.85546875" bestFit="1" customWidth="1"/>
    <col min="21" max="21" width="14.85546875" style="18" bestFit="1" customWidth="1"/>
  </cols>
  <sheetData>
    <row r="1" spans="1:24" ht="24.75" customHeight="1" x14ac:dyDescent="0.25">
      <c r="A1" s="6" t="s">
        <v>139</v>
      </c>
      <c r="B1" s="4" t="s">
        <v>0</v>
      </c>
      <c r="C1" s="4" t="s">
        <v>773</v>
      </c>
      <c r="D1" s="4" t="s">
        <v>603</v>
      </c>
      <c r="E1" s="10" t="s">
        <v>316</v>
      </c>
      <c r="F1" s="4" t="s">
        <v>57</v>
      </c>
      <c r="G1" s="10" t="s">
        <v>658</v>
      </c>
      <c r="H1" s="10" t="s">
        <v>896</v>
      </c>
      <c r="I1" s="4" t="s">
        <v>487</v>
      </c>
      <c r="J1" s="4" t="s">
        <v>249</v>
      </c>
      <c r="K1" s="21" t="s">
        <v>1020</v>
      </c>
      <c r="L1" s="16" t="s">
        <v>1016</v>
      </c>
      <c r="M1" s="16" t="s">
        <v>1017</v>
      </c>
      <c r="N1" s="14" t="s">
        <v>1018</v>
      </c>
      <c r="O1" s="14" t="s">
        <v>1015</v>
      </c>
      <c r="P1" t="s">
        <v>1041</v>
      </c>
      <c r="Q1" s="18" t="s">
        <v>896</v>
      </c>
      <c r="R1" t="s">
        <v>1042</v>
      </c>
      <c r="S1" s="18" t="s">
        <v>896</v>
      </c>
      <c r="T1" t="s">
        <v>1043</v>
      </c>
      <c r="U1" s="18" t="s">
        <v>896</v>
      </c>
      <c r="V1" t="s">
        <v>1015</v>
      </c>
      <c r="X1" t="s">
        <v>1310</v>
      </c>
    </row>
    <row r="2" spans="1:24" hidden="1" x14ac:dyDescent="0.25">
      <c r="A2" s="11">
        <v>44928</v>
      </c>
      <c r="B2" s="13">
        <v>25</v>
      </c>
      <c r="C2" s="1" t="s">
        <v>371</v>
      </c>
      <c r="D2" s="1" t="s">
        <v>294</v>
      </c>
      <c r="E2" s="5">
        <v>1665870</v>
      </c>
      <c r="F2" s="8" t="s">
        <v>28</v>
      </c>
      <c r="G2" s="5">
        <v>166587</v>
      </c>
      <c r="H2" s="5">
        <f t="shared" ref="H2:H11" si="0">+E2+G2</f>
        <v>1832457</v>
      </c>
      <c r="I2" s="1" t="s">
        <v>727</v>
      </c>
      <c r="J2" s="1" t="s">
        <v>243</v>
      </c>
      <c r="K2" s="22">
        <f t="shared" ref="K2:K15" si="1">30+A2</f>
        <v>44958</v>
      </c>
      <c r="L2" s="17">
        <f>+VLOOKUP(B2,'[1]2022-2023'!$I$1:$Q$65536,9,0)</f>
        <v>1832457</v>
      </c>
      <c r="M2" s="17">
        <f t="shared" ref="M2:M15" si="2">+L2-H2</f>
        <v>0</v>
      </c>
      <c r="N2" s="15" t="str">
        <f>+VLOOKUP(B2,'[1]2022-2023'!$I$1:$Q$65536,7,0)</f>
        <v>20230228</v>
      </c>
      <c r="O2" t="s">
        <v>1023</v>
      </c>
      <c r="P2" s="24">
        <v>0.05</v>
      </c>
      <c r="Q2" s="18">
        <f t="shared" ref="Q2:Q19" si="3">+P2*E2</f>
        <v>83293.5</v>
      </c>
      <c r="R2" s="25">
        <v>1.4999999999999999E-2</v>
      </c>
      <c r="S2" s="18">
        <f t="shared" ref="S2:S19" si="4">+R2*E2</f>
        <v>24988.05</v>
      </c>
      <c r="T2" s="26">
        <v>5.5E-2</v>
      </c>
      <c r="U2" s="18">
        <f t="shared" ref="U2:U19" si="5">+T2*E2</f>
        <v>91622.85</v>
      </c>
      <c r="V2" t="s">
        <v>1044</v>
      </c>
    </row>
    <row r="3" spans="1:24" hidden="1" x14ac:dyDescent="0.25">
      <c r="A3" s="11">
        <v>44928</v>
      </c>
      <c r="B3" s="13">
        <v>42</v>
      </c>
      <c r="C3" s="1" t="s">
        <v>371</v>
      </c>
      <c r="D3" s="1" t="s">
        <v>342</v>
      </c>
      <c r="E3" s="5">
        <v>22660777</v>
      </c>
      <c r="F3" s="8" t="s">
        <v>28</v>
      </c>
      <c r="G3" s="5">
        <v>2266078</v>
      </c>
      <c r="H3" s="5">
        <f t="shared" si="0"/>
        <v>24926855</v>
      </c>
      <c r="I3" s="1" t="s">
        <v>593</v>
      </c>
      <c r="J3" s="1" t="s">
        <v>162</v>
      </c>
      <c r="K3" s="22">
        <f t="shared" si="1"/>
        <v>44958</v>
      </c>
      <c r="L3" s="17">
        <f>+VLOOKUP(B3,'[1]2022-2023'!$I$1:$Q$65536,9,0)</f>
        <v>24926855</v>
      </c>
      <c r="M3" s="17">
        <f t="shared" si="2"/>
        <v>0</v>
      </c>
      <c r="N3" s="15" t="str">
        <f>+VLOOKUP(B3,'[1]2022-2023'!$I$1:$Q$65536,7,0)</f>
        <v>20230228</v>
      </c>
      <c r="O3" t="s">
        <v>1023</v>
      </c>
      <c r="P3" s="24">
        <v>0.05</v>
      </c>
      <c r="Q3" s="18">
        <f t="shared" si="3"/>
        <v>1133038.8500000001</v>
      </c>
      <c r="R3" s="25">
        <v>1.4999999999999999E-2</v>
      </c>
      <c r="S3" s="18">
        <f t="shared" si="4"/>
        <v>339911.65499999997</v>
      </c>
      <c r="T3" s="26">
        <v>5.5E-2</v>
      </c>
      <c r="U3" s="18">
        <f t="shared" si="5"/>
        <v>1246342.7350000001</v>
      </c>
      <c r="V3" t="s">
        <v>1044</v>
      </c>
    </row>
    <row r="4" spans="1:24" hidden="1" x14ac:dyDescent="0.25">
      <c r="A4" s="11">
        <v>44928</v>
      </c>
      <c r="B4" s="13">
        <v>43</v>
      </c>
      <c r="C4" s="1" t="s">
        <v>371</v>
      </c>
      <c r="D4" s="1" t="s">
        <v>608</v>
      </c>
      <c r="E4" s="5">
        <v>5060305</v>
      </c>
      <c r="F4" s="8" t="s">
        <v>28</v>
      </c>
      <c r="G4" s="5">
        <v>506031</v>
      </c>
      <c r="H4" s="5">
        <f t="shared" si="0"/>
        <v>5566336</v>
      </c>
      <c r="I4" s="1" t="s">
        <v>393</v>
      </c>
      <c r="J4" s="1" t="s">
        <v>677</v>
      </c>
      <c r="K4" s="22">
        <f t="shared" si="1"/>
        <v>44958</v>
      </c>
      <c r="L4" s="17">
        <f>+VLOOKUP(B4,'[1]2022-2023'!$I$1:$Q$65536,9,0)</f>
        <v>5566336</v>
      </c>
      <c r="M4" s="17">
        <f t="shared" si="2"/>
        <v>0</v>
      </c>
      <c r="N4" s="15" t="str">
        <f>+VLOOKUP(B4,'[1]2022-2023'!$I$1:$Q$65536,7,0)</f>
        <v>20230228</v>
      </c>
      <c r="O4" t="s">
        <v>1023</v>
      </c>
      <c r="P4" s="24">
        <v>0.05</v>
      </c>
      <c r="Q4" s="18">
        <f t="shared" si="3"/>
        <v>253015.25</v>
      </c>
      <c r="R4" s="25">
        <v>1.4999999999999999E-2</v>
      </c>
      <c r="S4" s="18">
        <f t="shared" si="4"/>
        <v>75904.574999999997</v>
      </c>
      <c r="T4" s="26">
        <v>5.5E-2</v>
      </c>
      <c r="U4" s="18">
        <f t="shared" si="5"/>
        <v>278316.77500000002</v>
      </c>
      <c r="V4" t="s">
        <v>1044</v>
      </c>
    </row>
    <row r="5" spans="1:24" hidden="1" x14ac:dyDescent="0.25">
      <c r="A5" s="11">
        <v>44928</v>
      </c>
      <c r="B5" s="13">
        <v>57</v>
      </c>
      <c r="C5" s="1" t="s">
        <v>371</v>
      </c>
      <c r="D5" s="1" t="s">
        <v>897</v>
      </c>
      <c r="E5" s="5">
        <v>4236746</v>
      </c>
      <c r="F5" s="8" t="s">
        <v>28</v>
      </c>
      <c r="G5" s="5">
        <v>423675</v>
      </c>
      <c r="H5" s="5">
        <f t="shared" si="0"/>
        <v>4660421</v>
      </c>
      <c r="I5" s="1" t="s">
        <v>302</v>
      </c>
      <c r="J5" s="1" t="s">
        <v>375</v>
      </c>
      <c r="K5" s="22">
        <f t="shared" si="1"/>
        <v>44958</v>
      </c>
      <c r="L5" s="17">
        <f>+VLOOKUP(B5,'[1]2022-2023'!$I$1:$Q$65536,9,0)</f>
        <v>4660421</v>
      </c>
      <c r="M5" s="17">
        <f t="shared" si="2"/>
        <v>0</v>
      </c>
      <c r="N5" s="15" t="str">
        <f>+VLOOKUP(B5,'[1]2022-2023'!$I$1:$Q$65536,7,0)</f>
        <v>20230228</v>
      </c>
      <c r="O5" t="s">
        <v>1023</v>
      </c>
      <c r="P5" s="24">
        <v>0.05</v>
      </c>
      <c r="Q5" s="18">
        <f t="shared" si="3"/>
        <v>211837.30000000002</v>
      </c>
      <c r="R5" s="25">
        <v>1.4999999999999999E-2</v>
      </c>
      <c r="S5" s="18">
        <f t="shared" si="4"/>
        <v>63551.189999999995</v>
      </c>
      <c r="T5" s="26">
        <v>5.5E-2</v>
      </c>
      <c r="U5" s="18">
        <f t="shared" si="5"/>
        <v>233021.03</v>
      </c>
      <c r="V5" t="s">
        <v>1044</v>
      </c>
    </row>
    <row r="6" spans="1:24" hidden="1" x14ac:dyDescent="0.25">
      <c r="A6" s="11">
        <v>44928</v>
      </c>
      <c r="B6" s="13">
        <v>58</v>
      </c>
      <c r="C6" s="1" t="s">
        <v>371</v>
      </c>
      <c r="D6" s="1" t="s">
        <v>898</v>
      </c>
      <c r="E6" s="5">
        <v>1518091</v>
      </c>
      <c r="F6" s="8" t="s">
        <v>28</v>
      </c>
      <c r="G6" s="5">
        <v>151809</v>
      </c>
      <c r="H6" s="5">
        <f t="shared" si="0"/>
        <v>1669900</v>
      </c>
      <c r="I6" s="1" t="s">
        <v>251</v>
      </c>
      <c r="J6" s="1" t="s">
        <v>745</v>
      </c>
      <c r="K6" s="22">
        <f t="shared" si="1"/>
        <v>44958</v>
      </c>
      <c r="L6" s="17">
        <f>+VLOOKUP(B6,'[1]2022-2023'!$I$1:$Q$65536,9,0)</f>
        <v>1669900</v>
      </c>
      <c r="M6" s="17">
        <f t="shared" si="2"/>
        <v>0</v>
      </c>
      <c r="N6" s="15" t="str">
        <f>+VLOOKUP(B6,'[1]2022-2023'!$I$1:$Q$65536,7,0)</f>
        <v>20230228</v>
      </c>
      <c r="O6" t="s">
        <v>1023</v>
      </c>
      <c r="P6" s="24">
        <v>0.05</v>
      </c>
      <c r="Q6" s="18">
        <f t="shared" si="3"/>
        <v>75904.55</v>
      </c>
      <c r="R6" s="25">
        <v>1.4999999999999999E-2</v>
      </c>
      <c r="S6" s="18">
        <f t="shared" si="4"/>
        <v>22771.364999999998</v>
      </c>
      <c r="T6" s="26">
        <v>5.5E-2</v>
      </c>
      <c r="U6" s="18">
        <f t="shared" si="5"/>
        <v>83495.005000000005</v>
      </c>
      <c r="V6" t="s">
        <v>1044</v>
      </c>
    </row>
    <row r="7" spans="1:24" hidden="1" x14ac:dyDescent="0.25">
      <c r="A7" s="11">
        <v>44930</v>
      </c>
      <c r="B7" s="13">
        <v>271</v>
      </c>
      <c r="C7" s="1" t="s">
        <v>371</v>
      </c>
      <c r="D7" s="1" t="s">
        <v>899</v>
      </c>
      <c r="E7" s="5">
        <v>1042055</v>
      </c>
      <c r="F7" s="8" t="s">
        <v>28</v>
      </c>
      <c r="G7" s="5">
        <v>104206</v>
      </c>
      <c r="H7" s="5">
        <f t="shared" si="0"/>
        <v>1146261</v>
      </c>
      <c r="I7" s="1" t="s">
        <v>438</v>
      </c>
      <c r="J7" s="1" t="s">
        <v>779</v>
      </c>
      <c r="K7" s="22">
        <f t="shared" si="1"/>
        <v>44960</v>
      </c>
      <c r="L7" s="17">
        <f>+VLOOKUP(B7,'[1]2022-2023'!$I$1:$Q$65536,9,0)</f>
        <v>1146261</v>
      </c>
      <c r="M7" s="17">
        <f t="shared" si="2"/>
        <v>0</v>
      </c>
      <c r="N7" s="15" t="str">
        <f>+VLOOKUP(B7,'[1]2022-2023'!$I$1:$Q$65536,7,0)</f>
        <v>20230228</v>
      </c>
      <c r="O7" t="s">
        <v>1023</v>
      </c>
      <c r="P7" s="24">
        <v>0.05</v>
      </c>
      <c r="Q7" s="18">
        <f t="shared" si="3"/>
        <v>52102.75</v>
      </c>
      <c r="R7" s="25">
        <v>1.4999999999999999E-2</v>
      </c>
      <c r="S7" s="18">
        <f t="shared" si="4"/>
        <v>15630.824999999999</v>
      </c>
      <c r="T7" s="26">
        <v>5.5E-2</v>
      </c>
      <c r="U7" s="18">
        <f t="shared" si="5"/>
        <v>57313.025000000001</v>
      </c>
      <c r="V7" t="s">
        <v>1044</v>
      </c>
    </row>
    <row r="8" spans="1:24" hidden="1" x14ac:dyDescent="0.25">
      <c r="A8" s="11">
        <v>44930</v>
      </c>
      <c r="B8" s="13">
        <v>293</v>
      </c>
      <c r="C8" s="1" t="s">
        <v>371</v>
      </c>
      <c r="D8" s="1" t="s">
        <v>900</v>
      </c>
      <c r="E8" s="5">
        <v>3331740</v>
      </c>
      <c r="F8" s="8" t="s">
        <v>28</v>
      </c>
      <c r="G8" s="5">
        <v>333174</v>
      </c>
      <c r="H8" s="5">
        <f t="shared" si="0"/>
        <v>3664914</v>
      </c>
      <c r="I8" s="1" t="s">
        <v>727</v>
      </c>
      <c r="J8" s="1" t="s">
        <v>243</v>
      </c>
      <c r="K8" s="22">
        <f t="shared" si="1"/>
        <v>44960</v>
      </c>
      <c r="L8" s="17">
        <f>+VLOOKUP(B8,'[1]2022-2023'!$I$1:$Q$65536,9,0)</f>
        <v>3664914</v>
      </c>
      <c r="M8" s="17">
        <f t="shared" si="2"/>
        <v>0</v>
      </c>
      <c r="N8" s="15" t="str">
        <f>+VLOOKUP(B8,'[1]2022-2023'!$I$1:$Q$65536,7,0)</f>
        <v>20230228</v>
      </c>
      <c r="O8" t="s">
        <v>1023</v>
      </c>
      <c r="P8" s="24">
        <v>0.05</v>
      </c>
      <c r="Q8" s="18">
        <f t="shared" si="3"/>
        <v>166587</v>
      </c>
      <c r="R8" s="25">
        <v>1.4999999999999999E-2</v>
      </c>
      <c r="S8" s="18">
        <f t="shared" si="4"/>
        <v>49976.1</v>
      </c>
      <c r="T8" s="26">
        <v>5.5E-2</v>
      </c>
      <c r="U8" s="18">
        <f t="shared" si="5"/>
        <v>183245.7</v>
      </c>
      <c r="V8" t="s">
        <v>1044</v>
      </c>
    </row>
    <row r="9" spans="1:24" hidden="1" x14ac:dyDescent="0.25">
      <c r="A9" s="11">
        <v>44930</v>
      </c>
      <c r="B9" s="13">
        <v>380</v>
      </c>
      <c r="C9" s="1" t="s">
        <v>371</v>
      </c>
      <c r="D9" s="1" t="s">
        <v>901</v>
      </c>
      <c r="E9" s="5">
        <v>25601470</v>
      </c>
      <c r="F9" s="8" t="s">
        <v>28</v>
      </c>
      <c r="G9" s="5">
        <v>2560147</v>
      </c>
      <c r="H9" s="5">
        <f t="shared" si="0"/>
        <v>28161617</v>
      </c>
      <c r="I9" s="1" t="s">
        <v>207</v>
      </c>
      <c r="J9" s="1" t="s">
        <v>706</v>
      </c>
      <c r="K9" s="22">
        <f t="shared" si="1"/>
        <v>44960</v>
      </c>
      <c r="L9" s="17">
        <f>+VLOOKUP(B9,'[1]2022-2023'!$I$1:$Q$65536,9,0)</f>
        <v>28161617</v>
      </c>
      <c r="M9" s="17">
        <f t="shared" si="2"/>
        <v>0</v>
      </c>
      <c r="N9" s="15" t="str">
        <f>+VLOOKUP(B9,'[1]2022-2023'!$I$1:$Q$65536,7,0)</f>
        <v>20230228</v>
      </c>
      <c r="O9" t="s">
        <v>1023</v>
      </c>
      <c r="P9" s="24">
        <v>0.05</v>
      </c>
      <c r="Q9" s="18">
        <f t="shared" si="3"/>
        <v>1280073.5</v>
      </c>
      <c r="R9" s="25">
        <v>1.4999999999999999E-2</v>
      </c>
      <c r="S9" s="18">
        <f t="shared" si="4"/>
        <v>384022.05</v>
      </c>
      <c r="T9" s="26">
        <v>5.5E-2</v>
      </c>
      <c r="U9" s="18">
        <f t="shared" si="5"/>
        <v>1408080.85</v>
      </c>
      <c r="V9" t="s">
        <v>1044</v>
      </c>
    </row>
    <row r="10" spans="1:24" hidden="1" x14ac:dyDescent="0.25">
      <c r="A10" s="11">
        <v>44931</v>
      </c>
      <c r="B10" s="13">
        <v>412</v>
      </c>
      <c r="C10" s="1" t="s">
        <v>371</v>
      </c>
      <c r="D10" s="1" t="s">
        <v>902</v>
      </c>
      <c r="E10" s="5">
        <v>1110580</v>
      </c>
      <c r="F10" s="8" t="s">
        <v>28</v>
      </c>
      <c r="G10" s="5">
        <v>111058</v>
      </c>
      <c r="H10" s="5">
        <f t="shared" si="0"/>
        <v>1221638</v>
      </c>
      <c r="I10" s="1" t="s">
        <v>748</v>
      </c>
      <c r="J10" s="1" t="s">
        <v>134</v>
      </c>
      <c r="K10" s="22">
        <f t="shared" si="1"/>
        <v>44961</v>
      </c>
      <c r="L10" s="17">
        <f>+VLOOKUP(B10,'[1]2022-2023'!$I$1:$Q$65536,9,0)</f>
        <v>1221638</v>
      </c>
      <c r="M10" s="17">
        <f t="shared" si="2"/>
        <v>0</v>
      </c>
      <c r="N10" s="15" t="str">
        <f>+VLOOKUP(B10,'[1]2022-2023'!$I$1:$Q$65536,7,0)</f>
        <v>20230228</v>
      </c>
      <c r="O10" t="s">
        <v>1023</v>
      </c>
      <c r="P10" s="24">
        <v>0.05</v>
      </c>
      <c r="Q10" s="18">
        <f t="shared" si="3"/>
        <v>55529</v>
      </c>
      <c r="R10" s="25">
        <v>1.4999999999999999E-2</v>
      </c>
      <c r="S10" s="18">
        <f t="shared" si="4"/>
        <v>16658.7</v>
      </c>
      <c r="T10" s="26">
        <v>5.5E-2</v>
      </c>
      <c r="U10" s="18">
        <f t="shared" si="5"/>
        <v>61081.9</v>
      </c>
      <c r="V10" t="s">
        <v>1044</v>
      </c>
    </row>
    <row r="11" spans="1:24" hidden="1" x14ac:dyDescent="0.25">
      <c r="A11" s="11">
        <v>44931</v>
      </c>
      <c r="B11" s="13">
        <v>414</v>
      </c>
      <c r="C11" s="1" t="s">
        <v>371</v>
      </c>
      <c r="D11" s="1" t="s">
        <v>903</v>
      </c>
      <c r="E11" s="5">
        <v>2221160</v>
      </c>
      <c r="F11" s="8" t="s">
        <v>28</v>
      </c>
      <c r="G11" s="5">
        <v>222116</v>
      </c>
      <c r="H11" s="5">
        <f t="shared" si="0"/>
        <v>2443276</v>
      </c>
      <c r="I11" s="1" t="s">
        <v>748</v>
      </c>
      <c r="J11" s="1" t="s">
        <v>134</v>
      </c>
      <c r="K11" s="22">
        <f t="shared" si="1"/>
        <v>44961</v>
      </c>
      <c r="L11" s="17">
        <f>+VLOOKUP(B11,'[1]2022-2023'!$I$1:$Q$65536,9,0)</f>
        <v>2443276</v>
      </c>
      <c r="M11" s="17">
        <f t="shared" si="2"/>
        <v>0</v>
      </c>
      <c r="N11" s="15" t="str">
        <f>+VLOOKUP(B11,'[1]2022-2023'!$I$1:$Q$65536,7,0)</f>
        <v>20230228</v>
      </c>
      <c r="O11" t="s">
        <v>1023</v>
      </c>
      <c r="P11" s="24">
        <v>0.05</v>
      </c>
      <c r="Q11" s="18">
        <f t="shared" si="3"/>
        <v>111058</v>
      </c>
      <c r="R11" s="25">
        <v>1.4999999999999999E-2</v>
      </c>
      <c r="S11" s="18">
        <f t="shared" si="4"/>
        <v>33317.4</v>
      </c>
      <c r="T11" s="26">
        <v>5.5E-2</v>
      </c>
      <c r="U11" s="18">
        <f t="shared" si="5"/>
        <v>122163.8</v>
      </c>
      <c r="V11" t="s">
        <v>1044</v>
      </c>
    </row>
    <row r="12" spans="1:24" hidden="1" x14ac:dyDescent="0.25">
      <c r="A12" s="11">
        <v>44931</v>
      </c>
      <c r="B12" s="13">
        <v>415</v>
      </c>
      <c r="C12" s="1" t="s">
        <v>371</v>
      </c>
      <c r="D12" s="1" t="s">
        <v>13</v>
      </c>
      <c r="E12" s="5">
        <v>5257343</v>
      </c>
      <c r="F12" s="8" t="s">
        <v>28</v>
      </c>
      <c r="G12" s="5">
        <v>525734</v>
      </c>
      <c r="H12" s="5">
        <f t="shared" ref="H12:H75" si="6">+E12+G12</f>
        <v>5783077</v>
      </c>
      <c r="I12" s="1" t="s">
        <v>437</v>
      </c>
      <c r="J12" s="1" t="s">
        <v>456</v>
      </c>
      <c r="K12" s="22">
        <f t="shared" si="1"/>
        <v>44961</v>
      </c>
      <c r="L12" s="17">
        <f>+VLOOKUP(B12,'[1]2022-2023'!$I$1:$Q$65536,9,0)</f>
        <v>5783077</v>
      </c>
      <c r="M12" s="17">
        <f t="shared" si="2"/>
        <v>0</v>
      </c>
      <c r="N12" s="15" t="str">
        <f>+VLOOKUP(B12,'[1]2022-2023'!$I$1:$Q$65536,7,0)</f>
        <v>20230228</v>
      </c>
      <c r="O12" t="s">
        <v>1023</v>
      </c>
      <c r="P12" s="24">
        <v>0.05</v>
      </c>
      <c r="Q12" s="18">
        <f t="shared" si="3"/>
        <v>262867.15000000002</v>
      </c>
      <c r="R12" s="25">
        <v>1.4999999999999999E-2</v>
      </c>
      <c r="S12" s="18">
        <f t="shared" si="4"/>
        <v>78860.145000000004</v>
      </c>
      <c r="T12" s="26">
        <v>5.5E-2</v>
      </c>
      <c r="U12" s="18">
        <f t="shared" si="5"/>
        <v>289153.86499999999</v>
      </c>
      <c r="V12" t="s">
        <v>1044</v>
      </c>
    </row>
    <row r="13" spans="1:24" hidden="1" x14ac:dyDescent="0.25">
      <c r="A13" s="11">
        <v>44932</v>
      </c>
      <c r="B13" s="13">
        <v>717</v>
      </c>
      <c r="C13" s="1" t="s">
        <v>371</v>
      </c>
      <c r="D13" s="1" t="s">
        <v>904</v>
      </c>
      <c r="E13" s="5">
        <v>5514370</v>
      </c>
      <c r="F13" s="8" t="s">
        <v>28</v>
      </c>
      <c r="G13" s="5">
        <v>551437</v>
      </c>
      <c r="H13" s="5">
        <f t="shared" si="6"/>
        <v>6065807</v>
      </c>
      <c r="I13" s="1" t="s">
        <v>394</v>
      </c>
      <c r="J13" s="1" t="s">
        <v>472</v>
      </c>
      <c r="K13" s="22">
        <f t="shared" si="1"/>
        <v>44962</v>
      </c>
      <c r="L13" s="17">
        <f>+VLOOKUP(B13,'[1]2022-2023'!$I$1:$Q$65536,9,0)</f>
        <v>6065807</v>
      </c>
      <c r="M13" s="17">
        <f t="shared" si="2"/>
        <v>0</v>
      </c>
      <c r="N13" s="15" t="str">
        <f>+VLOOKUP(B13,'[1]2022-2023'!$I$1:$Q$65536,7,0)</f>
        <v>20230228</v>
      </c>
      <c r="O13" t="s">
        <v>1023</v>
      </c>
      <c r="P13" s="24">
        <v>0.05</v>
      </c>
      <c r="Q13" s="18">
        <f t="shared" si="3"/>
        <v>275718.5</v>
      </c>
      <c r="R13" s="25">
        <v>1.4999999999999999E-2</v>
      </c>
      <c r="S13" s="18">
        <f t="shared" si="4"/>
        <v>82715.55</v>
      </c>
      <c r="T13" s="26">
        <v>5.5E-2</v>
      </c>
      <c r="U13" s="18">
        <f t="shared" si="5"/>
        <v>303290.34999999998</v>
      </c>
      <c r="V13" t="s">
        <v>1044</v>
      </c>
    </row>
    <row r="14" spans="1:24" hidden="1" x14ac:dyDescent="0.25">
      <c r="A14" s="11">
        <v>44935</v>
      </c>
      <c r="B14" s="13">
        <v>964</v>
      </c>
      <c r="C14" s="1" t="s">
        <v>371</v>
      </c>
      <c r="D14" s="1" t="s">
        <v>905</v>
      </c>
      <c r="E14" s="5">
        <v>4168222</v>
      </c>
      <c r="F14" s="8" t="s">
        <v>28</v>
      </c>
      <c r="G14" s="5">
        <v>416822</v>
      </c>
      <c r="H14" s="5">
        <f t="shared" si="6"/>
        <v>4585044</v>
      </c>
      <c r="I14" s="1" t="s">
        <v>593</v>
      </c>
      <c r="J14" s="1" t="s">
        <v>162</v>
      </c>
      <c r="K14" s="22">
        <f t="shared" si="1"/>
        <v>44965</v>
      </c>
      <c r="L14" s="17">
        <f>+VLOOKUP(B14,'[1]2022-2023'!$I$1:$Q$65536,9,0)</f>
        <v>4585044</v>
      </c>
      <c r="M14" s="17">
        <f t="shared" si="2"/>
        <v>0</v>
      </c>
      <c r="N14" s="15" t="str">
        <f>+VLOOKUP(B14,'[1]2022-2023'!$I$1:$Q$65536,7,0)</f>
        <v>20230228</v>
      </c>
      <c r="O14" t="s">
        <v>1023</v>
      </c>
      <c r="P14" s="24">
        <v>0.05</v>
      </c>
      <c r="Q14" s="18">
        <f t="shared" si="3"/>
        <v>208411.1</v>
      </c>
      <c r="R14" s="25">
        <v>1.4999999999999999E-2</v>
      </c>
      <c r="S14" s="18">
        <f t="shared" si="4"/>
        <v>62523.329999999994</v>
      </c>
      <c r="T14" s="26">
        <v>5.5E-2</v>
      </c>
      <c r="U14" s="18">
        <f t="shared" si="5"/>
        <v>229252.21</v>
      </c>
      <c r="V14" t="s">
        <v>1044</v>
      </c>
    </row>
    <row r="15" spans="1:24" hidden="1" x14ac:dyDescent="0.25">
      <c r="A15" s="11">
        <v>44935</v>
      </c>
      <c r="B15" s="13">
        <v>965</v>
      </c>
      <c r="C15" s="1" t="s">
        <v>371</v>
      </c>
      <c r="D15" s="1" t="s">
        <v>906</v>
      </c>
      <c r="E15" s="5">
        <v>25601470</v>
      </c>
      <c r="F15" s="8" t="s">
        <v>28</v>
      </c>
      <c r="G15" s="5">
        <v>2560147</v>
      </c>
      <c r="H15" s="5">
        <f t="shared" si="6"/>
        <v>28161617</v>
      </c>
      <c r="I15" s="1" t="s">
        <v>393</v>
      </c>
      <c r="J15" s="1" t="s">
        <v>677</v>
      </c>
      <c r="K15" s="22">
        <f t="shared" si="1"/>
        <v>44965</v>
      </c>
      <c r="L15" s="17">
        <f>+VLOOKUP(B15,'[1]2022-2023'!$I$1:$Q$65536,9,0)</f>
        <v>28161617</v>
      </c>
      <c r="M15" s="17">
        <f t="shared" si="2"/>
        <v>0</v>
      </c>
      <c r="N15" s="15" t="str">
        <f>+VLOOKUP(B15,'[1]2022-2023'!$I$1:$Q$65536,7,0)</f>
        <v>20230228</v>
      </c>
      <c r="O15" t="s">
        <v>1023</v>
      </c>
      <c r="P15" s="24">
        <v>0.05</v>
      </c>
      <c r="Q15" s="18">
        <f t="shared" si="3"/>
        <v>1280073.5</v>
      </c>
      <c r="R15" s="25">
        <v>1.4999999999999999E-2</v>
      </c>
      <c r="S15" s="18">
        <f t="shared" si="4"/>
        <v>384022.05</v>
      </c>
      <c r="T15" s="26">
        <v>5.5E-2</v>
      </c>
      <c r="U15" s="18">
        <f t="shared" si="5"/>
        <v>1408080.85</v>
      </c>
      <c r="V15" t="s">
        <v>1044</v>
      </c>
    </row>
    <row r="16" spans="1:24" hidden="1" x14ac:dyDescent="0.25">
      <c r="A16" s="11">
        <v>44935</v>
      </c>
      <c r="B16" s="13">
        <v>966</v>
      </c>
      <c r="C16" s="1" t="s">
        <v>371</v>
      </c>
      <c r="D16" s="1" t="s">
        <v>907</v>
      </c>
      <c r="E16" s="5">
        <v>1110580</v>
      </c>
      <c r="F16" s="8" t="s">
        <v>28</v>
      </c>
      <c r="G16" s="5">
        <v>111058</v>
      </c>
      <c r="H16" s="5">
        <f t="shared" si="6"/>
        <v>1221638</v>
      </c>
      <c r="I16" s="1" t="s">
        <v>727</v>
      </c>
      <c r="J16" s="1" t="s">
        <v>243</v>
      </c>
      <c r="K16" s="22">
        <f t="shared" ref="K16:K79" si="7">30+A16</f>
        <v>44965</v>
      </c>
      <c r="L16" s="17">
        <f>+VLOOKUP(B16,'[1]2022-2023'!$I$1:$Q$65536,9,0)</f>
        <v>1221638</v>
      </c>
      <c r="M16" s="17">
        <f t="shared" ref="M16:M79" si="8">+L16-H16</f>
        <v>0</v>
      </c>
      <c r="N16" s="15" t="str">
        <f>+VLOOKUP(B16,'[1]2022-2023'!$I$1:$Q$65536,7,0)</f>
        <v>20230228</v>
      </c>
      <c r="O16" t="s">
        <v>1023</v>
      </c>
      <c r="P16" s="24">
        <v>0.05</v>
      </c>
      <c r="Q16" s="18">
        <f t="shared" si="3"/>
        <v>55529</v>
      </c>
      <c r="R16" s="25">
        <v>1.4999999999999999E-2</v>
      </c>
      <c r="S16" s="18">
        <f t="shared" si="4"/>
        <v>16658.7</v>
      </c>
      <c r="T16" s="26">
        <v>5.5E-2</v>
      </c>
      <c r="U16" s="18">
        <f t="shared" si="5"/>
        <v>61081.9</v>
      </c>
      <c r="V16" t="s">
        <v>1044</v>
      </c>
    </row>
    <row r="17" spans="1:22" hidden="1" x14ac:dyDescent="0.25">
      <c r="A17" s="11">
        <v>44935</v>
      </c>
      <c r="B17" s="13">
        <v>968</v>
      </c>
      <c r="C17" s="1" t="s">
        <v>371</v>
      </c>
      <c r="D17" s="1" t="s">
        <v>908</v>
      </c>
      <c r="E17" s="5">
        <v>9764040</v>
      </c>
      <c r="F17" s="8" t="s">
        <v>28</v>
      </c>
      <c r="G17" s="5">
        <v>976404</v>
      </c>
      <c r="H17" s="5">
        <f t="shared" si="6"/>
        <v>10740444</v>
      </c>
      <c r="I17" s="1" t="s">
        <v>302</v>
      </c>
      <c r="J17" s="1" t="s">
        <v>375</v>
      </c>
      <c r="K17" s="22">
        <f t="shared" si="7"/>
        <v>44965</v>
      </c>
      <c r="L17" s="17">
        <f>+VLOOKUP(B17,'[1]2022-2023'!$I$1:$Q$65536,9,0)</f>
        <v>10740444</v>
      </c>
      <c r="M17" s="17">
        <f t="shared" si="8"/>
        <v>0</v>
      </c>
      <c r="N17" s="15" t="str">
        <f>+VLOOKUP(B17,'[1]2022-2023'!$I$1:$Q$65536,7,0)</f>
        <v>20230228</v>
      </c>
      <c r="O17" t="s">
        <v>1023</v>
      </c>
      <c r="P17" s="24">
        <v>0.05</v>
      </c>
      <c r="Q17" s="18">
        <f t="shared" si="3"/>
        <v>488202</v>
      </c>
      <c r="R17" s="25">
        <v>1.4999999999999999E-2</v>
      </c>
      <c r="S17" s="18">
        <f t="shared" si="4"/>
        <v>146460.6</v>
      </c>
      <c r="T17" s="26">
        <v>5.5E-2</v>
      </c>
      <c r="U17" s="18">
        <f t="shared" si="5"/>
        <v>537022.19999999995</v>
      </c>
      <c r="V17" t="s">
        <v>1044</v>
      </c>
    </row>
    <row r="18" spans="1:22" hidden="1" x14ac:dyDescent="0.25">
      <c r="A18" s="11">
        <v>44937</v>
      </c>
      <c r="B18" s="13">
        <v>1053</v>
      </c>
      <c r="C18" s="1" t="s">
        <v>371</v>
      </c>
      <c r="D18" s="1" t="s">
        <v>909</v>
      </c>
      <c r="E18" s="5">
        <v>6865190</v>
      </c>
      <c r="F18" s="8" t="s">
        <v>28</v>
      </c>
      <c r="G18" s="5">
        <v>686519</v>
      </c>
      <c r="H18" s="5">
        <f t="shared" si="6"/>
        <v>7551709</v>
      </c>
      <c r="I18" s="1" t="s">
        <v>437</v>
      </c>
      <c r="J18" s="1" t="s">
        <v>456</v>
      </c>
      <c r="K18" s="22">
        <f t="shared" si="7"/>
        <v>44967</v>
      </c>
      <c r="L18" s="17">
        <f>+VLOOKUP(B18,'[1]2022-2023'!$I$1:$Q$65536,9,0)</f>
        <v>7551709</v>
      </c>
      <c r="M18" s="17">
        <f t="shared" si="8"/>
        <v>0</v>
      </c>
      <c r="N18" s="15" t="str">
        <f>+VLOOKUP(B18,'[1]2022-2023'!$I$1:$Q$65536,7,0)</f>
        <v>20230228</v>
      </c>
      <c r="O18" t="s">
        <v>1023</v>
      </c>
      <c r="P18" s="24">
        <v>0.05</v>
      </c>
      <c r="Q18" s="18">
        <f t="shared" si="3"/>
        <v>343259.5</v>
      </c>
      <c r="R18" s="25">
        <v>1.4999999999999999E-2</v>
      </c>
      <c r="S18" s="18">
        <f t="shared" si="4"/>
        <v>102977.84999999999</v>
      </c>
      <c r="T18" s="26">
        <v>5.5E-2</v>
      </c>
      <c r="U18" s="18">
        <f t="shared" si="5"/>
        <v>377585.45</v>
      </c>
      <c r="V18" t="s">
        <v>1044</v>
      </c>
    </row>
    <row r="19" spans="1:22" hidden="1" x14ac:dyDescent="0.25">
      <c r="A19" s="11">
        <v>44937</v>
      </c>
      <c r="B19" s="13">
        <v>1062</v>
      </c>
      <c r="C19" s="1" t="s">
        <v>371</v>
      </c>
      <c r="D19" s="1" t="s">
        <v>910</v>
      </c>
      <c r="E19" s="5">
        <v>1726685</v>
      </c>
      <c r="F19" s="8" t="s">
        <v>28</v>
      </c>
      <c r="G19" s="5">
        <v>172669</v>
      </c>
      <c r="H19" s="5">
        <f t="shared" si="6"/>
        <v>1899354</v>
      </c>
      <c r="I19" s="1" t="s">
        <v>438</v>
      </c>
      <c r="J19" s="1" t="s">
        <v>779</v>
      </c>
      <c r="K19" s="22">
        <f t="shared" si="7"/>
        <v>44967</v>
      </c>
      <c r="L19" s="17">
        <f>+VLOOKUP(B19,'[1]2022-2023'!$I$1:$Q$65536,9,0)</f>
        <v>1899354</v>
      </c>
      <c r="M19" s="17">
        <f t="shared" si="8"/>
        <v>0</v>
      </c>
      <c r="N19" s="15" t="str">
        <f>+VLOOKUP(B19,'[1]2022-2023'!$I$1:$Q$65536,7,0)</f>
        <v>20230228</v>
      </c>
      <c r="O19" t="s">
        <v>1023</v>
      </c>
      <c r="P19" s="24">
        <v>0.05</v>
      </c>
      <c r="Q19" s="18">
        <f t="shared" si="3"/>
        <v>86334.25</v>
      </c>
      <c r="R19" s="25">
        <v>1.4999999999999999E-2</v>
      </c>
      <c r="S19" s="18">
        <f t="shared" si="4"/>
        <v>25900.274999999998</v>
      </c>
      <c r="T19" s="26">
        <v>5.5E-2</v>
      </c>
      <c r="U19" s="18">
        <f t="shared" si="5"/>
        <v>94967.675000000003</v>
      </c>
      <c r="V19" t="s">
        <v>1044</v>
      </c>
    </row>
    <row r="20" spans="1:22" hidden="1" x14ac:dyDescent="0.25">
      <c r="A20" s="11">
        <v>44937</v>
      </c>
      <c r="B20" s="13">
        <v>1108</v>
      </c>
      <c r="C20" s="1" t="s">
        <v>371</v>
      </c>
      <c r="D20" s="1" t="s">
        <v>911</v>
      </c>
      <c r="E20" s="5">
        <v>3331740</v>
      </c>
      <c r="F20" s="8" t="s">
        <v>28</v>
      </c>
      <c r="G20" s="5">
        <v>333174</v>
      </c>
      <c r="H20" s="5">
        <f t="shared" si="6"/>
        <v>3664914</v>
      </c>
      <c r="I20" s="1" t="s">
        <v>593</v>
      </c>
      <c r="J20" s="1" t="s">
        <v>162</v>
      </c>
      <c r="K20" s="22">
        <f t="shared" si="7"/>
        <v>44967</v>
      </c>
      <c r="L20" s="17">
        <f>+VLOOKUP(B20,'[1]2022-2023'!$I$1:$Q$65536,9,0)</f>
        <v>3664914</v>
      </c>
      <c r="M20" s="17">
        <f t="shared" si="8"/>
        <v>0</v>
      </c>
      <c r="N20" s="15" t="str">
        <f>+VLOOKUP(B20,'[1]2022-2023'!$I$1:$Q$65536,7,0)</f>
        <v>20230315</v>
      </c>
      <c r="O20" t="s">
        <v>1024</v>
      </c>
      <c r="P20" s="24">
        <v>0.05</v>
      </c>
      <c r="Q20" s="18">
        <f t="shared" ref="Q20:Q83" si="9">+P20*E20</f>
        <v>166587</v>
      </c>
      <c r="R20" s="25">
        <v>1.4999999999999999E-2</v>
      </c>
      <c r="S20" s="18">
        <f t="shared" ref="S20:S83" si="10">+R20*E20</f>
        <v>49976.1</v>
      </c>
      <c r="T20" s="26">
        <v>5.5E-2</v>
      </c>
      <c r="U20" s="18">
        <f t="shared" ref="U20:U83" si="11">+T20*E20</f>
        <v>183245.7</v>
      </c>
      <c r="V20" t="s">
        <v>1044</v>
      </c>
    </row>
    <row r="21" spans="1:22" hidden="1" x14ac:dyDescent="0.25">
      <c r="A21" s="11">
        <v>44937</v>
      </c>
      <c r="B21" s="13">
        <v>1109</v>
      </c>
      <c r="C21" s="1" t="s">
        <v>371</v>
      </c>
      <c r="D21" s="1" t="s">
        <v>912</v>
      </c>
      <c r="E21" s="5">
        <v>25427750</v>
      </c>
      <c r="F21" s="8" t="s">
        <v>28</v>
      </c>
      <c r="G21" s="5">
        <v>2542775</v>
      </c>
      <c r="H21" s="5">
        <f t="shared" si="6"/>
        <v>27970525</v>
      </c>
      <c r="I21" s="1" t="s">
        <v>394</v>
      </c>
      <c r="J21" s="1" t="s">
        <v>472</v>
      </c>
      <c r="K21" s="22">
        <f t="shared" si="7"/>
        <v>44967</v>
      </c>
      <c r="L21" s="17">
        <f>+VLOOKUP(B21,'[1]2022-2023'!$I$1:$Q$65536,9,0)</f>
        <v>27970525</v>
      </c>
      <c r="M21" s="17">
        <f t="shared" si="8"/>
        <v>0</v>
      </c>
      <c r="N21" s="15" t="str">
        <f>+VLOOKUP(B21,'[1]2022-2023'!$I$1:$Q$65536,7,0)</f>
        <v>20230228</v>
      </c>
      <c r="O21" t="s">
        <v>1023</v>
      </c>
      <c r="P21" s="24">
        <v>0.05</v>
      </c>
      <c r="Q21" s="18">
        <f t="shared" si="9"/>
        <v>1271387.5</v>
      </c>
      <c r="R21" s="25">
        <v>1.4999999999999999E-2</v>
      </c>
      <c r="S21" s="18">
        <f t="shared" si="10"/>
        <v>381416.25</v>
      </c>
      <c r="T21" s="26">
        <v>5.5E-2</v>
      </c>
      <c r="U21" s="18">
        <f t="shared" si="11"/>
        <v>1398526.25</v>
      </c>
      <c r="V21" t="s">
        <v>1044</v>
      </c>
    </row>
    <row r="22" spans="1:22" hidden="1" x14ac:dyDescent="0.25">
      <c r="A22" s="11">
        <v>44939</v>
      </c>
      <c r="B22" s="13">
        <v>1466</v>
      </c>
      <c r="C22" s="1" t="s">
        <v>371</v>
      </c>
      <c r="D22" s="1" t="s">
        <v>913</v>
      </c>
      <c r="E22" s="5">
        <v>1665870</v>
      </c>
      <c r="F22" s="8" t="s">
        <v>28</v>
      </c>
      <c r="G22" s="5">
        <v>166587</v>
      </c>
      <c r="H22" s="5">
        <f t="shared" si="6"/>
        <v>1832457</v>
      </c>
      <c r="I22" s="1" t="s">
        <v>748</v>
      </c>
      <c r="J22" s="1" t="s">
        <v>134</v>
      </c>
      <c r="K22" s="22">
        <f t="shared" si="7"/>
        <v>44969</v>
      </c>
      <c r="L22" s="17">
        <f>+VLOOKUP(B22,'[1]2022-2023'!$I$1:$Q$65536,9,0)</f>
        <v>1832457</v>
      </c>
      <c r="M22" s="17">
        <f t="shared" si="8"/>
        <v>0</v>
      </c>
      <c r="N22" s="15" t="str">
        <f>+VLOOKUP(B22,'[1]2022-2023'!$I$1:$Q$65536,7,0)</f>
        <v>20230228</v>
      </c>
      <c r="O22" t="s">
        <v>1023</v>
      </c>
      <c r="P22" s="24">
        <v>0.05</v>
      </c>
      <c r="Q22" s="18">
        <f t="shared" si="9"/>
        <v>83293.5</v>
      </c>
      <c r="R22" s="25">
        <v>1.4999999999999999E-2</v>
      </c>
      <c r="S22" s="18">
        <f t="shared" si="10"/>
        <v>24988.05</v>
      </c>
      <c r="T22" s="26">
        <v>5.5E-2</v>
      </c>
      <c r="U22" s="18">
        <f t="shared" si="11"/>
        <v>91622.85</v>
      </c>
      <c r="V22" t="s">
        <v>1044</v>
      </c>
    </row>
    <row r="23" spans="1:22" hidden="1" x14ac:dyDescent="0.25">
      <c r="A23" s="11">
        <v>44940</v>
      </c>
      <c r="B23" s="13">
        <v>1592</v>
      </c>
      <c r="C23" s="1" t="s">
        <v>371</v>
      </c>
      <c r="D23" s="1"/>
      <c r="E23" s="5">
        <v>0</v>
      </c>
      <c r="F23" s="8" t="s">
        <v>28</v>
      </c>
      <c r="G23" s="5">
        <v>0</v>
      </c>
      <c r="H23" s="5">
        <f t="shared" si="6"/>
        <v>0</v>
      </c>
      <c r="I23" s="1" t="s">
        <v>302</v>
      </c>
      <c r="J23" s="1" t="s">
        <v>375</v>
      </c>
      <c r="K23" s="22">
        <f t="shared" si="7"/>
        <v>44970</v>
      </c>
      <c r="L23" s="17" t="e">
        <f>+VLOOKUP(B23,'[1]2022-2023'!$I$1:$Q$65536,9,0)</f>
        <v>#N/A</v>
      </c>
      <c r="M23" s="17" t="e">
        <f t="shared" si="8"/>
        <v>#N/A</v>
      </c>
      <c r="N23" s="15" t="e">
        <f>+VLOOKUP(B23,'[1]2022-2023'!$I$1:$Q$65536,7,0)</f>
        <v>#N/A</v>
      </c>
      <c r="O23" t="s">
        <v>1014</v>
      </c>
      <c r="P23" s="24">
        <v>0.05</v>
      </c>
      <c r="Q23" s="18">
        <f t="shared" si="9"/>
        <v>0</v>
      </c>
      <c r="R23" s="25">
        <v>1.4999999999999999E-2</v>
      </c>
      <c r="S23" s="18">
        <f t="shared" si="10"/>
        <v>0</v>
      </c>
      <c r="T23" s="26">
        <v>5.5E-2</v>
      </c>
      <c r="U23" s="18">
        <f t="shared" si="11"/>
        <v>0</v>
      </c>
      <c r="V23" t="s">
        <v>1044</v>
      </c>
    </row>
    <row r="24" spans="1:22" hidden="1" x14ac:dyDescent="0.25">
      <c r="A24" s="11">
        <v>44942</v>
      </c>
      <c r="B24" s="13">
        <v>1687</v>
      </c>
      <c r="C24" s="1" t="s">
        <v>371</v>
      </c>
      <c r="D24" s="1" t="s">
        <v>914</v>
      </c>
      <c r="E24" s="5">
        <v>4483845</v>
      </c>
      <c r="F24" s="8" t="s">
        <v>28</v>
      </c>
      <c r="G24" s="5">
        <v>448385</v>
      </c>
      <c r="H24" s="5">
        <f t="shared" si="6"/>
        <v>4932230</v>
      </c>
      <c r="I24" s="1" t="s">
        <v>727</v>
      </c>
      <c r="J24" s="1" t="s">
        <v>243</v>
      </c>
      <c r="K24" s="22">
        <f t="shared" si="7"/>
        <v>44972</v>
      </c>
      <c r="L24" s="17">
        <f>+VLOOKUP(B24,'[1]2022-2023'!$I$1:$Q$65536,9,0)</f>
        <v>4932230</v>
      </c>
      <c r="M24" s="17">
        <f t="shared" si="8"/>
        <v>0</v>
      </c>
      <c r="N24" s="15" t="str">
        <f>+VLOOKUP(B24,'[1]2022-2023'!$I$1:$Q$65536,7,0)</f>
        <v>20230315</v>
      </c>
      <c r="O24" t="s">
        <v>1024</v>
      </c>
      <c r="P24" s="24">
        <v>0.05</v>
      </c>
      <c r="Q24" s="18">
        <f t="shared" si="9"/>
        <v>224192.25</v>
      </c>
      <c r="R24" s="25">
        <v>1.4999999999999999E-2</v>
      </c>
      <c r="S24" s="18">
        <f t="shared" si="10"/>
        <v>67257.675000000003</v>
      </c>
      <c r="T24" s="26">
        <v>5.5E-2</v>
      </c>
      <c r="U24" s="18">
        <f t="shared" si="11"/>
        <v>246611.47500000001</v>
      </c>
      <c r="V24" t="s">
        <v>1044</v>
      </c>
    </row>
    <row r="25" spans="1:22" hidden="1" x14ac:dyDescent="0.25">
      <c r="A25" s="11">
        <v>44942</v>
      </c>
      <c r="B25" s="13">
        <v>1688</v>
      </c>
      <c r="C25" s="1" t="s">
        <v>371</v>
      </c>
      <c r="D25" s="1" t="s">
        <v>915</v>
      </c>
      <c r="E25" s="5">
        <v>5597470</v>
      </c>
      <c r="F25" s="8" t="s">
        <v>28</v>
      </c>
      <c r="G25" s="5">
        <v>559747</v>
      </c>
      <c r="H25" s="5">
        <f t="shared" si="6"/>
        <v>6157217</v>
      </c>
      <c r="I25" s="1" t="s">
        <v>207</v>
      </c>
      <c r="J25" s="1" t="s">
        <v>706</v>
      </c>
      <c r="K25" s="22">
        <f t="shared" si="7"/>
        <v>44972</v>
      </c>
      <c r="L25" s="17">
        <f>+VLOOKUP(B25,'[1]2022-2023'!$I$1:$Q$65536,9,0)</f>
        <v>6157217</v>
      </c>
      <c r="M25" s="17">
        <f t="shared" si="8"/>
        <v>0</v>
      </c>
      <c r="N25" s="15" t="str">
        <f>+VLOOKUP(B25,'[1]2022-2023'!$I$1:$Q$65536,7,0)</f>
        <v>20230315</v>
      </c>
      <c r="O25" t="s">
        <v>1024</v>
      </c>
      <c r="P25" s="24">
        <v>0.05</v>
      </c>
      <c r="Q25" s="18">
        <f t="shared" si="9"/>
        <v>279873.5</v>
      </c>
      <c r="R25" s="25">
        <v>1.4999999999999999E-2</v>
      </c>
      <c r="S25" s="18">
        <f t="shared" si="10"/>
        <v>83962.05</v>
      </c>
      <c r="T25" s="26">
        <v>5.5E-2</v>
      </c>
      <c r="U25" s="18">
        <f t="shared" si="11"/>
        <v>307860.84999999998</v>
      </c>
      <c r="V25" t="s">
        <v>1044</v>
      </c>
    </row>
    <row r="26" spans="1:22" hidden="1" x14ac:dyDescent="0.25">
      <c r="A26" s="11">
        <v>44942</v>
      </c>
      <c r="B26" s="13">
        <v>1689</v>
      </c>
      <c r="C26" s="1" t="s">
        <v>371</v>
      </c>
      <c r="D26" s="1" t="s">
        <v>916</v>
      </c>
      <c r="E26" s="19">
        <v>11268980</v>
      </c>
      <c r="F26" s="8" t="s">
        <v>28</v>
      </c>
      <c r="G26" s="5">
        <v>1126898</v>
      </c>
      <c r="H26" s="5">
        <f t="shared" si="6"/>
        <v>12395878</v>
      </c>
      <c r="I26" s="1" t="s">
        <v>593</v>
      </c>
      <c r="J26" s="1" t="s">
        <v>162</v>
      </c>
      <c r="K26" s="22">
        <f t="shared" si="7"/>
        <v>44972</v>
      </c>
      <c r="L26" s="17" t="e">
        <f>+VLOOKUP(B26,'[1]2022-2023'!$I$1:$Q$65536,9,0)</f>
        <v>#N/A</v>
      </c>
      <c r="M26" s="17" t="e">
        <f t="shared" si="8"/>
        <v>#N/A</v>
      </c>
      <c r="N26" s="15" t="e">
        <f>+VLOOKUP(B26,'[1]2022-2023'!$I$1:$Q$65536,7,0)</f>
        <v>#N/A</v>
      </c>
      <c r="O26" t="s">
        <v>1021</v>
      </c>
      <c r="P26" s="24">
        <v>0.05</v>
      </c>
      <c r="Q26" s="18">
        <f t="shared" si="9"/>
        <v>563449</v>
      </c>
      <c r="R26" s="25">
        <v>1.4999999999999999E-2</v>
      </c>
      <c r="S26" s="18">
        <f t="shared" si="10"/>
        <v>169034.69999999998</v>
      </c>
      <c r="T26" s="26">
        <v>5.5E-2</v>
      </c>
      <c r="U26" s="18">
        <f t="shared" si="11"/>
        <v>619793.9</v>
      </c>
      <c r="V26" t="s">
        <v>1044</v>
      </c>
    </row>
    <row r="27" spans="1:22" hidden="1" x14ac:dyDescent="0.25">
      <c r="A27" s="11">
        <v>44944</v>
      </c>
      <c r="B27" s="13">
        <v>1763</v>
      </c>
      <c r="C27" s="1" t="s">
        <v>371</v>
      </c>
      <c r="D27" s="1" t="s">
        <v>917</v>
      </c>
      <c r="E27" s="5">
        <v>2144100</v>
      </c>
      <c r="F27" s="8" t="s">
        <v>28</v>
      </c>
      <c r="G27" s="5">
        <v>214410</v>
      </c>
      <c r="H27" s="5">
        <f t="shared" si="6"/>
        <v>2358510</v>
      </c>
      <c r="I27" s="1" t="s">
        <v>302</v>
      </c>
      <c r="J27" s="1" t="s">
        <v>375</v>
      </c>
      <c r="K27" s="22">
        <f t="shared" si="7"/>
        <v>44974</v>
      </c>
      <c r="L27" s="17">
        <f>+VLOOKUP(B27,'[1]2022-2023'!$I$1:$Q$65536,9,0)</f>
        <v>2358510</v>
      </c>
      <c r="M27" s="17">
        <f t="shared" si="8"/>
        <v>0</v>
      </c>
      <c r="N27" s="15" t="str">
        <f>+VLOOKUP(B27,'[1]2022-2023'!$I$1:$Q$65536,7,0)</f>
        <v>20230315</v>
      </c>
      <c r="O27" t="s">
        <v>1024</v>
      </c>
      <c r="P27" s="24">
        <v>0.05</v>
      </c>
      <c r="Q27" s="18">
        <f t="shared" si="9"/>
        <v>107205</v>
      </c>
      <c r="R27" s="25">
        <v>1.4999999999999999E-2</v>
      </c>
      <c r="S27" s="18">
        <f t="shared" si="10"/>
        <v>32161.5</v>
      </c>
      <c r="T27" s="26">
        <v>5.5E-2</v>
      </c>
      <c r="U27" s="18">
        <f t="shared" si="11"/>
        <v>117925.5</v>
      </c>
      <c r="V27" t="s">
        <v>1044</v>
      </c>
    </row>
    <row r="28" spans="1:22" hidden="1" x14ac:dyDescent="0.25">
      <c r="A28" s="11">
        <v>44944</v>
      </c>
      <c r="B28" s="13">
        <v>1770</v>
      </c>
      <c r="C28" s="1" t="s">
        <v>371</v>
      </c>
      <c r="D28" s="1" t="s">
        <v>918</v>
      </c>
      <c r="E28" s="5">
        <v>4365260</v>
      </c>
      <c r="F28" s="8" t="s">
        <v>28</v>
      </c>
      <c r="G28" s="5">
        <v>436526</v>
      </c>
      <c r="H28" s="5">
        <f t="shared" si="6"/>
        <v>4801786</v>
      </c>
      <c r="I28" s="1" t="s">
        <v>437</v>
      </c>
      <c r="J28" s="1" t="s">
        <v>456</v>
      </c>
      <c r="K28" s="22">
        <f t="shared" si="7"/>
        <v>44974</v>
      </c>
      <c r="L28" s="17">
        <f>+VLOOKUP(B28,'[1]2022-2023'!$I$1:$Q$65536,9,0)</f>
        <v>4801786</v>
      </c>
      <c r="M28" s="17">
        <f t="shared" si="8"/>
        <v>0</v>
      </c>
      <c r="N28" s="15" t="str">
        <f>+VLOOKUP(B28,'[1]2022-2023'!$I$1:$Q$65536,7,0)</f>
        <v>20230315</v>
      </c>
      <c r="O28" t="s">
        <v>1024</v>
      </c>
      <c r="P28" s="24">
        <v>0.05</v>
      </c>
      <c r="Q28" s="18">
        <f t="shared" si="9"/>
        <v>218263</v>
      </c>
      <c r="R28" s="25">
        <v>1.4999999999999999E-2</v>
      </c>
      <c r="S28" s="18">
        <f t="shared" si="10"/>
        <v>65478.899999999994</v>
      </c>
      <c r="T28" s="26">
        <v>5.5E-2</v>
      </c>
      <c r="U28" s="18">
        <f t="shared" si="11"/>
        <v>240089.3</v>
      </c>
      <c r="V28" t="s">
        <v>1044</v>
      </c>
    </row>
    <row r="29" spans="1:22" hidden="1" x14ac:dyDescent="0.25">
      <c r="A29" s="11">
        <v>44945</v>
      </c>
      <c r="B29" s="13">
        <v>1817</v>
      </c>
      <c r="C29" s="1" t="s">
        <v>371</v>
      </c>
      <c r="D29" s="1" t="s">
        <v>919</v>
      </c>
      <c r="E29" s="5">
        <v>5398780</v>
      </c>
      <c r="F29" s="8" t="s">
        <v>28</v>
      </c>
      <c r="G29" s="5">
        <v>539878</v>
      </c>
      <c r="H29" s="5">
        <f t="shared" si="6"/>
        <v>5938658</v>
      </c>
      <c r="I29" s="1" t="s">
        <v>748</v>
      </c>
      <c r="J29" s="1" t="s">
        <v>134</v>
      </c>
      <c r="K29" s="22">
        <f t="shared" si="7"/>
        <v>44975</v>
      </c>
      <c r="L29" s="17">
        <f>+VLOOKUP(B29,'[1]2022-2023'!$I$1:$Q$65536,9,0)</f>
        <v>5938658</v>
      </c>
      <c r="M29" s="17">
        <f t="shared" si="8"/>
        <v>0</v>
      </c>
      <c r="N29" s="15" t="str">
        <f>+VLOOKUP(B29,'[1]2022-2023'!$I$1:$Q$65536,7,0)</f>
        <v>20230315</v>
      </c>
      <c r="O29" t="s">
        <v>1024</v>
      </c>
      <c r="P29" s="24">
        <v>0.05</v>
      </c>
      <c r="Q29" s="18">
        <f t="shared" si="9"/>
        <v>269939</v>
      </c>
      <c r="R29" s="25">
        <v>1.4999999999999999E-2</v>
      </c>
      <c r="S29" s="18">
        <f t="shared" si="10"/>
        <v>80981.7</v>
      </c>
      <c r="T29" s="26">
        <v>5.5E-2</v>
      </c>
      <c r="U29" s="18">
        <f t="shared" si="11"/>
        <v>296932.90000000002</v>
      </c>
      <c r="V29" t="s">
        <v>1044</v>
      </c>
    </row>
    <row r="30" spans="1:22" hidden="1" x14ac:dyDescent="0.25">
      <c r="A30" s="11">
        <v>44960</v>
      </c>
      <c r="B30" s="13">
        <v>2878</v>
      </c>
      <c r="C30" s="1" t="s">
        <v>371</v>
      </c>
      <c r="D30" s="1" t="s">
        <v>920</v>
      </c>
      <c r="E30" s="5">
        <v>6191290</v>
      </c>
      <c r="F30" s="8" t="s">
        <v>28</v>
      </c>
      <c r="G30" s="5">
        <v>619129</v>
      </c>
      <c r="H30" s="5">
        <f t="shared" si="6"/>
        <v>6810419</v>
      </c>
      <c r="I30" s="1" t="s">
        <v>302</v>
      </c>
      <c r="J30" s="1" t="s">
        <v>375</v>
      </c>
      <c r="K30" s="22">
        <f t="shared" si="7"/>
        <v>44990</v>
      </c>
      <c r="L30" s="17">
        <f>+VLOOKUP(B30,'[1]2022-2023'!$I$1:$Q$65536,9,0)</f>
        <v>6810419</v>
      </c>
      <c r="M30" s="17">
        <f t="shared" si="8"/>
        <v>0</v>
      </c>
      <c r="N30" s="15" t="str">
        <f>+VLOOKUP(B30,'[1]2022-2023'!$I$1:$Q$65536,7,0)</f>
        <v>20230330</v>
      </c>
      <c r="O30" t="s">
        <v>1025</v>
      </c>
      <c r="P30" s="24">
        <v>0.05</v>
      </c>
      <c r="Q30" s="18">
        <f t="shared" si="9"/>
        <v>309564.5</v>
      </c>
      <c r="R30" s="25">
        <v>1.4999999999999999E-2</v>
      </c>
      <c r="S30" s="18">
        <f t="shared" si="10"/>
        <v>92869.349999999991</v>
      </c>
      <c r="T30" s="26">
        <v>5.5E-2</v>
      </c>
      <c r="U30" s="18">
        <f t="shared" si="11"/>
        <v>340520.95</v>
      </c>
      <c r="V30" t="s">
        <v>1045</v>
      </c>
    </row>
    <row r="31" spans="1:22" hidden="1" x14ac:dyDescent="0.25">
      <c r="A31" s="11">
        <v>44963</v>
      </c>
      <c r="B31" s="13">
        <v>3042</v>
      </c>
      <c r="C31" s="1" t="s">
        <v>371</v>
      </c>
      <c r="D31" s="1" t="s">
        <v>921</v>
      </c>
      <c r="E31" s="5">
        <v>2262710</v>
      </c>
      <c r="F31" s="8" t="s">
        <v>28</v>
      </c>
      <c r="G31" s="5">
        <v>226271</v>
      </c>
      <c r="H31" s="5">
        <f t="shared" si="6"/>
        <v>2488981</v>
      </c>
      <c r="I31" s="1" t="s">
        <v>207</v>
      </c>
      <c r="J31" s="1" t="s">
        <v>706</v>
      </c>
      <c r="K31" s="22">
        <f t="shared" si="7"/>
        <v>44993</v>
      </c>
      <c r="L31" s="17">
        <f>+VLOOKUP(B31,'[1]2022-2023'!$I$1:$Q$65536,9,0)</f>
        <v>2488981</v>
      </c>
      <c r="M31" s="17">
        <f t="shared" si="8"/>
        <v>0</v>
      </c>
      <c r="N31" s="15" t="str">
        <f>+VLOOKUP(B31,'[1]2022-2023'!$I$1:$Q$65536,7,0)</f>
        <v>20230330</v>
      </c>
      <c r="O31" t="s">
        <v>1025</v>
      </c>
      <c r="P31" s="24">
        <v>0.05</v>
      </c>
      <c r="Q31" s="18">
        <f t="shared" si="9"/>
        <v>113135.5</v>
      </c>
      <c r="R31" s="25">
        <v>1.4999999999999999E-2</v>
      </c>
      <c r="S31" s="18">
        <f t="shared" si="10"/>
        <v>33940.65</v>
      </c>
      <c r="T31" s="26">
        <v>5.5E-2</v>
      </c>
      <c r="U31" s="18">
        <f t="shared" si="11"/>
        <v>124449.05</v>
      </c>
      <c r="V31" t="s">
        <v>1045</v>
      </c>
    </row>
    <row r="32" spans="1:22" hidden="1" x14ac:dyDescent="0.25">
      <c r="A32" s="11">
        <v>44963</v>
      </c>
      <c r="B32" s="13">
        <v>3043</v>
      </c>
      <c r="C32" s="1" t="s">
        <v>371</v>
      </c>
      <c r="D32" s="1" t="s">
        <v>922</v>
      </c>
      <c r="E32" s="5">
        <v>2301215</v>
      </c>
      <c r="F32" s="8" t="s">
        <v>28</v>
      </c>
      <c r="G32" s="5">
        <v>230122</v>
      </c>
      <c r="H32" s="5">
        <f t="shared" si="6"/>
        <v>2531337</v>
      </c>
      <c r="I32" s="1" t="s">
        <v>727</v>
      </c>
      <c r="J32" s="1" t="s">
        <v>243</v>
      </c>
      <c r="K32" s="22">
        <f t="shared" si="7"/>
        <v>44993</v>
      </c>
      <c r="L32" s="17">
        <f>+VLOOKUP(B32,'[1]2022-2023'!$I$1:$Q$65536,9,0)</f>
        <v>2531337</v>
      </c>
      <c r="M32" s="17">
        <f t="shared" si="8"/>
        <v>0</v>
      </c>
      <c r="N32" s="15" t="str">
        <f>+VLOOKUP(B32,'[1]2022-2023'!$I$1:$Q$65536,7,0)</f>
        <v>20230330</v>
      </c>
      <c r="O32" t="s">
        <v>1025</v>
      </c>
      <c r="P32" s="24">
        <v>0.05</v>
      </c>
      <c r="Q32" s="18">
        <f t="shared" si="9"/>
        <v>115060.75</v>
      </c>
      <c r="R32" s="25">
        <v>1.4999999999999999E-2</v>
      </c>
      <c r="S32" s="18">
        <f t="shared" si="10"/>
        <v>34518.224999999999</v>
      </c>
      <c r="T32" s="26">
        <v>5.5E-2</v>
      </c>
      <c r="U32" s="18">
        <f t="shared" si="11"/>
        <v>126566.825</v>
      </c>
      <c r="V32" t="s">
        <v>1045</v>
      </c>
    </row>
    <row r="33" spans="1:22" hidden="1" x14ac:dyDescent="0.25">
      <c r="A33" s="11">
        <v>44963</v>
      </c>
      <c r="B33" s="13">
        <v>3044</v>
      </c>
      <c r="C33" s="1" t="s">
        <v>371</v>
      </c>
      <c r="D33" s="1" t="s">
        <v>923</v>
      </c>
      <c r="E33" s="5">
        <v>6983750</v>
      </c>
      <c r="F33" s="8" t="s">
        <v>28</v>
      </c>
      <c r="G33" s="5">
        <v>698375</v>
      </c>
      <c r="H33" s="5">
        <f t="shared" si="6"/>
        <v>7682125</v>
      </c>
      <c r="I33" s="1" t="s">
        <v>593</v>
      </c>
      <c r="J33" s="1" t="s">
        <v>162</v>
      </c>
      <c r="K33" s="22">
        <f t="shared" si="7"/>
        <v>44993</v>
      </c>
      <c r="L33" s="17">
        <f>+VLOOKUP(B33,'[1]2022-2023'!$I$1:$Q$65536,9,0)</f>
        <v>7682125</v>
      </c>
      <c r="M33" s="17">
        <f t="shared" si="8"/>
        <v>0</v>
      </c>
      <c r="N33" s="15" t="str">
        <f>+VLOOKUP(B33,'[1]2022-2023'!$I$1:$Q$65536,7,0)</f>
        <v>20230330</v>
      </c>
      <c r="O33" t="s">
        <v>1025</v>
      </c>
      <c r="P33" s="24">
        <v>0.05</v>
      </c>
      <c r="Q33" s="18">
        <f t="shared" si="9"/>
        <v>349187.5</v>
      </c>
      <c r="R33" s="25">
        <v>1.4999999999999999E-2</v>
      </c>
      <c r="S33" s="18">
        <f t="shared" si="10"/>
        <v>104756.25</v>
      </c>
      <c r="T33" s="26">
        <v>5.5E-2</v>
      </c>
      <c r="U33" s="18">
        <f t="shared" si="11"/>
        <v>384106.25</v>
      </c>
      <c r="V33" t="s">
        <v>1045</v>
      </c>
    </row>
    <row r="34" spans="1:22" hidden="1" x14ac:dyDescent="0.25">
      <c r="A34" s="11">
        <v>44964</v>
      </c>
      <c r="B34" s="13">
        <v>3067</v>
      </c>
      <c r="C34" s="1" t="s">
        <v>371</v>
      </c>
      <c r="D34" s="1" t="s">
        <v>924</v>
      </c>
      <c r="E34" s="5">
        <v>2221160</v>
      </c>
      <c r="F34" s="8" t="s">
        <v>28</v>
      </c>
      <c r="G34" s="5">
        <v>222116</v>
      </c>
      <c r="H34" s="5">
        <f t="shared" si="6"/>
        <v>2443276</v>
      </c>
      <c r="I34" s="1" t="s">
        <v>748</v>
      </c>
      <c r="J34" s="1" t="s">
        <v>134</v>
      </c>
      <c r="K34" s="22">
        <f t="shared" si="7"/>
        <v>44994</v>
      </c>
      <c r="L34" s="17">
        <f>+VLOOKUP(B34,'[1]2022-2023'!$I$1:$Q$65536,9,0)</f>
        <v>2443276</v>
      </c>
      <c r="M34" s="17">
        <f t="shared" si="8"/>
        <v>0</v>
      </c>
      <c r="N34" s="15" t="str">
        <f>+VLOOKUP(B34,'[1]2022-2023'!$I$1:$Q$65536,7,0)</f>
        <v>20230330</v>
      </c>
      <c r="O34" t="s">
        <v>1025</v>
      </c>
      <c r="P34" s="24">
        <v>0.05</v>
      </c>
      <c r="Q34" s="18">
        <f t="shared" si="9"/>
        <v>111058</v>
      </c>
      <c r="R34" s="25">
        <v>1.4999999999999999E-2</v>
      </c>
      <c r="S34" s="18">
        <f t="shared" si="10"/>
        <v>33317.4</v>
      </c>
      <c r="T34" s="26">
        <v>5.5E-2</v>
      </c>
      <c r="U34" s="18">
        <f t="shared" si="11"/>
        <v>122163.8</v>
      </c>
      <c r="V34" t="s">
        <v>1045</v>
      </c>
    </row>
    <row r="35" spans="1:22" hidden="1" x14ac:dyDescent="0.25">
      <c r="A35" s="11">
        <v>44964</v>
      </c>
      <c r="B35" s="13">
        <v>3115</v>
      </c>
      <c r="C35" s="1" t="s">
        <v>371</v>
      </c>
      <c r="D35" s="1" t="s">
        <v>925</v>
      </c>
      <c r="E35" s="5">
        <v>1190660</v>
      </c>
      <c r="F35" s="8" t="s">
        <v>28</v>
      </c>
      <c r="G35" s="5">
        <v>119066</v>
      </c>
      <c r="H35" s="5">
        <f t="shared" si="6"/>
        <v>1309726</v>
      </c>
      <c r="I35" s="1" t="s">
        <v>251</v>
      </c>
      <c r="J35" s="1" t="s">
        <v>745</v>
      </c>
      <c r="K35" s="22">
        <f t="shared" si="7"/>
        <v>44994</v>
      </c>
      <c r="L35" s="17">
        <f>+VLOOKUP(B35,'[1]2022-2023'!$I$1:$Q$65536,9,0)</f>
        <v>1309726</v>
      </c>
      <c r="M35" s="17">
        <f t="shared" si="8"/>
        <v>0</v>
      </c>
      <c r="N35" s="15" t="str">
        <f>+VLOOKUP(B35,'[1]2022-2023'!$I$1:$Q$65536,7,0)</f>
        <v>20230330</v>
      </c>
      <c r="O35" t="s">
        <v>1025</v>
      </c>
      <c r="P35" s="24">
        <v>0.05</v>
      </c>
      <c r="Q35" s="18">
        <f t="shared" si="9"/>
        <v>59533</v>
      </c>
      <c r="R35" s="25">
        <v>1.4999999999999999E-2</v>
      </c>
      <c r="S35" s="18">
        <f t="shared" si="10"/>
        <v>17859.899999999998</v>
      </c>
      <c r="T35" s="26">
        <v>5.5E-2</v>
      </c>
      <c r="U35" s="18">
        <f t="shared" si="11"/>
        <v>65486.3</v>
      </c>
      <c r="V35" t="s">
        <v>1045</v>
      </c>
    </row>
    <row r="36" spans="1:22" hidden="1" x14ac:dyDescent="0.25">
      <c r="A36" s="11">
        <v>44965</v>
      </c>
      <c r="B36" s="13">
        <v>3143</v>
      </c>
      <c r="C36" s="1" t="s">
        <v>371</v>
      </c>
      <c r="D36" s="1" t="s">
        <v>926</v>
      </c>
      <c r="E36" s="5">
        <v>2301215</v>
      </c>
      <c r="F36" s="8" t="s">
        <v>28</v>
      </c>
      <c r="G36" s="5">
        <v>230122</v>
      </c>
      <c r="H36" s="5">
        <f t="shared" si="6"/>
        <v>2531337</v>
      </c>
      <c r="I36" s="1" t="s">
        <v>727</v>
      </c>
      <c r="J36" s="1" t="s">
        <v>243</v>
      </c>
      <c r="K36" s="22">
        <f t="shared" si="7"/>
        <v>44995</v>
      </c>
      <c r="L36" s="17">
        <f>+VLOOKUP(B36,'[1]2022-2023'!$I$1:$Q$65536,9,0)</f>
        <v>2531337</v>
      </c>
      <c r="M36" s="17">
        <f t="shared" si="8"/>
        <v>0</v>
      </c>
      <c r="N36" s="15" t="str">
        <f>+VLOOKUP(B36,'[1]2022-2023'!$I$1:$Q$65536,7,0)</f>
        <v>20230330</v>
      </c>
      <c r="O36" t="s">
        <v>1025</v>
      </c>
      <c r="P36" s="24">
        <v>0.05</v>
      </c>
      <c r="Q36" s="18">
        <f t="shared" si="9"/>
        <v>115060.75</v>
      </c>
      <c r="R36" s="25">
        <v>1.4999999999999999E-2</v>
      </c>
      <c r="S36" s="18">
        <f t="shared" si="10"/>
        <v>34518.224999999999</v>
      </c>
      <c r="T36" s="26">
        <v>5.5E-2</v>
      </c>
      <c r="U36" s="18">
        <f t="shared" si="11"/>
        <v>126566.825</v>
      </c>
      <c r="V36" t="s">
        <v>1045</v>
      </c>
    </row>
    <row r="37" spans="1:22" hidden="1" x14ac:dyDescent="0.25">
      <c r="A37" s="11">
        <v>44965</v>
      </c>
      <c r="B37" s="13">
        <v>3144</v>
      </c>
      <c r="C37" s="1" t="s">
        <v>371</v>
      </c>
      <c r="D37" s="1" t="s">
        <v>927</v>
      </c>
      <c r="E37" s="5">
        <v>5716080</v>
      </c>
      <c r="F37" s="8" t="s">
        <v>28</v>
      </c>
      <c r="G37" s="5">
        <v>571608</v>
      </c>
      <c r="H37" s="5">
        <f t="shared" si="6"/>
        <v>6287688</v>
      </c>
      <c r="I37" s="1" t="s">
        <v>393</v>
      </c>
      <c r="J37" s="1" t="s">
        <v>677</v>
      </c>
      <c r="K37" s="22">
        <f t="shared" si="7"/>
        <v>44995</v>
      </c>
      <c r="L37" s="17">
        <f>+VLOOKUP(B37,'[1]2022-2023'!$I$1:$Q$65536,9,0)</f>
        <v>6287688</v>
      </c>
      <c r="M37" s="17">
        <f t="shared" si="8"/>
        <v>0</v>
      </c>
      <c r="N37" s="15" t="str">
        <f>+VLOOKUP(B37,'[1]2022-2023'!$I$1:$Q$65536,7,0)</f>
        <v>20230330</v>
      </c>
      <c r="O37" t="s">
        <v>1025</v>
      </c>
      <c r="P37" s="24">
        <v>0.05</v>
      </c>
      <c r="Q37" s="18">
        <f t="shared" si="9"/>
        <v>285804</v>
      </c>
      <c r="R37" s="25">
        <v>1.4999999999999999E-2</v>
      </c>
      <c r="S37" s="18">
        <f t="shared" si="10"/>
        <v>85741.2</v>
      </c>
      <c r="T37" s="26">
        <v>5.5E-2</v>
      </c>
      <c r="U37" s="18">
        <f t="shared" si="11"/>
        <v>314384.40000000002</v>
      </c>
      <c r="V37" t="s">
        <v>1045</v>
      </c>
    </row>
    <row r="38" spans="1:22" hidden="1" x14ac:dyDescent="0.25">
      <c r="A38" s="11">
        <v>44966</v>
      </c>
      <c r="B38" s="13">
        <v>3539</v>
      </c>
      <c r="C38" s="1" t="s">
        <v>371</v>
      </c>
      <c r="D38" s="1" t="s">
        <v>928</v>
      </c>
      <c r="E38" s="5">
        <v>2262710</v>
      </c>
      <c r="F38" s="8" t="s">
        <v>28</v>
      </c>
      <c r="G38" s="5">
        <v>226271</v>
      </c>
      <c r="H38" s="5">
        <f t="shared" si="6"/>
        <v>2488981</v>
      </c>
      <c r="I38" s="1" t="s">
        <v>438</v>
      </c>
      <c r="J38" s="1" t="s">
        <v>779</v>
      </c>
      <c r="K38" s="22">
        <f t="shared" si="7"/>
        <v>44996</v>
      </c>
      <c r="L38" s="17">
        <f>+VLOOKUP(B38,'[1]2022-2023'!$I$1:$Q$65536,9,0)</f>
        <v>2488981</v>
      </c>
      <c r="M38" s="17">
        <f t="shared" si="8"/>
        <v>0</v>
      </c>
      <c r="N38" s="15" t="str">
        <f>+VLOOKUP(B38,'[1]2022-2023'!$I$1:$Q$65536,7,0)</f>
        <v>20230330</v>
      </c>
      <c r="O38" t="s">
        <v>1025</v>
      </c>
      <c r="P38" s="24">
        <v>0.05</v>
      </c>
      <c r="Q38" s="18">
        <f t="shared" si="9"/>
        <v>113135.5</v>
      </c>
      <c r="R38" s="25">
        <v>1.4999999999999999E-2</v>
      </c>
      <c r="S38" s="18">
        <f t="shared" si="10"/>
        <v>33940.65</v>
      </c>
      <c r="T38" s="26">
        <v>5.5E-2</v>
      </c>
      <c r="U38" s="18">
        <f t="shared" si="11"/>
        <v>124449.05</v>
      </c>
      <c r="V38" t="s">
        <v>1045</v>
      </c>
    </row>
    <row r="39" spans="1:22" hidden="1" x14ac:dyDescent="0.25">
      <c r="A39" s="11">
        <v>44967</v>
      </c>
      <c r="B39" s="13">
        <v>3855</v>
      </c>
      <c r="C39" s="1" t="s">
        <v>371</v>
      </c>
      <c r="D39" s="1" t="s">
        <v>929</v>
      </c>
      <c r="E39" s="5">
        <v>1110580</v>
      </c>
      <c r="F39" s="8" t="s">
        <v>28</v>
      </c>
      <c r="G39" s="5">
        <v>111058</v>
      </c>
      <c r="H39" s="5">
        <f t="shared" si="6"/>
        <v>1221638</v>
      </c>
      <c r="I39" s="1" t="s">
        <v>394</v>
      </c>
      <c r="J39" s="1" t="s">
        <v>472</v>
      </c>
      <c r="K39" s="22">
        <f t="shared" si="7"/>
        <v>44997</v>
      </c>
      <c r="L39" s="17">
        <f>+VLOOKUP(B39,'[1]2022-2023'!$I$1:$Q$65536,9,0)</f>
        <v>1221638</v>
      </c>
      <c r="M39" s="17">
        <f t="shared" si="8"/>
        <v>0</v>
      </c>
      <c r="N39" s="15" t="str">
        <f>+VLOOKUP(B39,'[1]2022-2023'!$I$1:$Q$65536,7,0)</f>
        <v>20230330</v>
      </c>
      <c r="O39" t="s">
        <v>1025</v>
      </c>
      <c r="P39" s="24">
        <v>0.05</v>
      </c>
      <c r="Q39" s="18">
        <f t="shared" si="9"/>
        <v>55529</v>
      </c>
      <c r="R39" s="25">
        <v>1.4999999999999999E-2</v>
      </c>
      <c r="S39" s="18">
        <f t="shared" si="10"/>
        <v>16658.7</v>
      </c>
      <c r="T39" s="26">
        <v>5.5E-2</v>
      </c>
      <c r="U39" s="18">
        <f t="shared" si="11"/>
        <v>61081.9</v>
      </c>
      <c r="V39" t="s">
        <v>1045</v>
      </c>
    </row>
    <row r="40" spans="1:22" hidden="1" x14ac:dyDescent="0.25">
      <c r="A40" s="11">
        <v>44968</v>
      </c>
      <c r="B40" s="13">
        <v>3916</v>
      </c>
      <c r="C40" s="1" t="s">
        <v>371</v>
      </c>
      <c r="D40" s="1" t="s">
        <v>930</v>
      </c>
      <c r="E40" s="5">
        <v>2144100</v>
      </c>
      <c r="F40" s="8" t="s">
        <v>28</v>
      </c>
      <c r="G40" s="5">
        <v>214410</v>
      </c>
      <c r="H40" s="5">
        <f t="shared" si="6"/>
        <v>2358510</v>
      </c>
      <c r="I40" s="1" t="s">
        <v>748</v>
      </c>
      <c r="J40" s="1" t="s">
        <v>134</v>
      </c>
      <c r="K40" s="22">
        <f t="shared" si="7"/>
        <v>44998</v>
      </c>
      <c r="L40" s="17">
        <f>+VLOOKUP(B40,'[1]2022-2023'!$I$1:$Q$65536,9,0)</f>
        <v>2358510</v>
      </c>
      <c r="M40" s="17">
        <f t="shared" si="8"/>
        <v>0</v>
      </c>
      <c r="N40" s="15" t="str">
        <f>+VLOOKUP(B40,'[1]2022-2023'!$I$1:$Q$65536,7,0)</f>
        <v>20230330</v>
      </c>
      <c r="O40" t="s">
        <v>1025</v>
      </c>
      <c r="P40" s="24">
        <v>0.05</v>
      </c>
      <c r="Q40" s="18">
        <f t="shared" si="9"/>
        <v>107205</v>
      </c>
      <c r="R40" s="25">
        <v>1.4999999999999999E-2</v>
      </c>
      <c r="S40" s="18">
        <f t="shared" si="10"/>
        <v>32161.5</v>
      </c>
      <c r="T40" s="26">
        <v>5.5E-2</v>
      </c>
      <c r="U40" s="18">
        <f t="shared" si="11"/>
        <v>117925.5</v>
      </c>
      <c r="V40" t="s">
        <v>1045</v>
      </c>
    </row>
    <row r="41" spans="1:22" hidden="1" x14ac:dyDescent="0.25">
      <c r="A41" s="11">
        <v>44970</v>
      </c>
      <c r="B41" s="13">
        <v>4055</v>
      </c>
      <c r="C41" s="1" t="s">
        <v>371</v>
      </c>
      <c r="D41" s="1" t="s">
        <v>931</v>
      </c>
      <c r="E41" s="5">
        <v>1785990</v>
      </c>
      <c r="F41" s="8" t="s">
        <v>28</v>
      </c>
      <c r="G41" s="5">
        <v>178599</v>
      </c>
      <c r="H41" s="5">
        <f t="shared" si="6"/>
        <v>1964589</v>
      </c>
      <c r="I41" s="1" t="s">
        <v>393</v>
      </c>
      <c r="J41" s="1" t="s">
        <v>677</v>
      </c>
      <c r="K41" s="22">
        <f t="shared" si="7"/>
        <v>45000</v>
      </c>
      <c r="L41" s="17">
        <f>+VLOOKUP(B41,'[1]2022-2023'!$I$1:$Q$65536,9,0)</f>
        <v>1964589</v>
      </c>
      <c r="M41" s="17">
        <f t="shared" si="8"/>
        <v>0</v>
      </c>
      <c r="N41" s="15" t="str">
        <f>+VLOOKUP(B41,'[1]2022-2023'!$I$1:$Q$65536,7,0)</f>
        <v>20230428</v>
      </c>
      <c r="O41" t="s">
        <v>1026</v>
      </c>
      <c r="P41" s="24">
        <v>0.05</v>
      </c>
      <c r="Q41" s="18">
        <f t="shared" si="9"/>
        <v>89299.5</v>
      </c>
      <c r="R41" s="25">
        <v>1.4999999999999999E-2</v>
      </c>
      <c r="S41" s="18">
        <f t="shared" si="10"/>
        <v>26789.85</v>
      </c>
      <c r="T41" s="26">
        <v>5.5E-2</v>
      </c>
      <c r="U41" s="18">
        <f t="shared" si="11"/>
        <v>98229.45</v>
      </c>
      <c r="V41" t="s">
        <v>1045</v>
      </c>
    </row>
    <row r="42" spans="1:22" hidden="1" x14ac:dyDescent="0.25">
      <c r="A42" s="11">
        <v>44970</v>
      </c>
      <c r="B42" s="13">
        <v>4056</v>
      </c>
      <c r="C42" s="1" t="s">
        <v>371</v>
      </c>
      <c r="D42" s="1" t="s">
        <v>932</v>
      </c>
      <c r="E42" s="5">
        <v>3293210</v>
      </c>
      <c r="F42" s="8" t="s">
        <v>28</v>
      </c>
      <c r="G42" s="5">
        <v>329321</v>
      </c>
      <c r="H42" s="5">
        <f t="shared" si="6"/>
        <v>3622531</v>
      </c>
      <c r="I42" s="1" t="s">
        <v>593</v>
      </c>
      <c r="J42" s="1" t="s">
        <v>162</v>
      </c>
      <c r="K42" s="22">
        <f t="shared" si="7"/>
        <v>45000</v>
      </c>
      <c r="L42" s="17">
        <f>+VLOOKUP(B42,'[1]2022-2023'!$I$1:$Q$65536,9,0)</f>
        <v>3622531</v>
      </c>
      <c r="M42" s="17">
        <f t="shared" si="8"/>
        <v>0</v>
      </c>
      <c r="N42" s="15" t="str">
        <f>+VLOOKUP(B42,'[1]2022-2023'!$I$1:$Q$65536,7,0)</f>
        <v>20230428</v>
      </c>
      <c r="O42" t="s">
        <v>1026</v>
      </c>
      <c r="P42" s="24">
        <v>0.05</v>
      </c>
      <c r="Q42" s="18">
        <f t="shared" si="9"/>
        <v>164660.5</v>
      </c>
      <c r="R42" s="25">
        <v>1.4999999999999999E-2</v>
      </c>
      <c r="S42" s="18">
        <f t="shared" si="10"/>
        <v>49398.15</v>
      </c>
      <c r="T42" s="26">
        <v>5.5E-2</v>
      </c>
      <c r="U42" s="18">
        <f t="shared" si="11"/>
        <v>181126.55</v>
      </c>
      <c r="V42" t="s">
        <v>1045</v>
      </c>
    </row>
    <row r="43" spans="1:22" hidden="1" x14ac:dyDescent="0.25">
      <c r="A43" s="11">
        <v>44972</v>
      </c>
      <c r="B43" s="13">
        <v>4137</v>
      </c>
      <c r="C43" s="1" t="s">
        <v>371</v>
      </c>
      <c r="D43" s="1" t="s">
        <v>933</v>
      </c>
      <c r="E43" s="5">
        <v>1309578</v>
      </c>
      <c r="F43" s="8" t="s">
        <v>28</v>
      </c>
      <c r="G43" s="5">
        <v>130958</v>
      </c>
      <c r="H43" s="5">
        <f t="shared" si="6"/>
        <v>1440536</v>
      </c>
      <c r="I43" s="1" t="s">
        <v>437</v>
      </c>
      <c r="J43" s="1" t="s">
        <v>456</v>
      </c>
      <c r="K43" s="22">
        <f t="shared" si="7"/>
        <v>45002</v>
      </c>
      <c r="L43" s="17">
        <f>+VLOOKUP(B43,'[1]2022-2023'!$I$1:$Q$65536,9,0)</f>
        <v>1440536</v>
      </c>
      <c r="M43" s="17">
        <f t="shared" si="8"/>
        <v>0</v>
      </c>
      <c r="N43" s="15" t="str">
        <f>+VLOOKUP(B43,'[1]2022-2023'!$I$1:$Q$65536,7,0)</f>
        <v>20230428</v>
      </c>
      <c r="O43" t="s">
        <v>1026</v>
      </c>
      <c r="P43" s="24">
        <v>0.05</v>
      </c>
      <c r="Q43" s="18">
        <f t="shared" si="9"/>
        <v>65478.9</v>
      </c>
      <c r="R43" s="25">
        <v>1.4999999999999999E-2</v>
      </c>
      <c r="S43" s="18">
        <f t="shared" si="10"/>
        <v>19643.669999999998</v>
      </c>
      <c r="T43" s="26">
        <v>5.5E-2</v>
      </c>
      <c r="U43" s="18">
        <f t="shared" si="11"/>
        <v>72026.789999999994</v>
      </c>
      <c r="V43" t="s">
        <v>1045</v>
      </c>
    </row>
    <row r="44" spans="1:22" hidden="1" x14ac:dyDescent="0.25">
      <c r="A44" s="11">
        <v>44972</v>
      </c>
      <c r="B44" s="13">
        <v>4206</v>
      </c>
      <c r="C44" s="1" t="s">
        <v>371</v>
      </c>
      <c r="D44" s="1" t="s">
        <v>934</v>
      </c>
      <c r="E44" s="5">
        <v>1646605</v>
      </c>
      <c r="F44" s="8" t="s">
        <v>28</v>
      </c>
      <c r="G44" s="5">
        <v>164661</v>
      </c>
      <c r="H44" s="5">
        <f t="shared" si="6"/>
        <v>1811266</v>
      </c>
      <c r="I44" s="1" t="s">
        <v>394</v>
      </c>
      <c r="J44" s="1" t="s">
        <v>472</v>
      </c>
      <c r="K44" s="22">
        <f t="shared" si="7"/>
        <v>45002</v>
      </c>
      <c r="L44" s="17">
        <f>+VLOOKUP(B44,'[1]2022-2023'!$I$1:$Q$65536,9,0)</f>
        <v>1811266</v>
      </c>
      <c r="M44" s="17">
        <f t="shared" si="8"/>
        <v>0</v>
      </c>
      <c r="N44" s="15" t="str">
        <f>+VLOOKUP(B44,'[1]2022-2023'!$I$1:$Q$65536,7,0)</f>
        <v>20230428</v>
      </c>
      <c r="O44" t="s">
        <v>1026</v>
      </c>
      <c r="P44" s="24">
        <v>0.05</v>
      </c>
      <c r="Q44" s="18">
        <f t="shared" si="9"/>
        <v>82330.25</v>
      </c>
      <c r="R44" s="25">
        <v>1.4999999999999999E-2</v>
      </c>
      <c r="S44" s="18">
        <f t="shared" si="10"/>
        <v>24699.075000000001</v>
      </c>
      <c r="T44" s="26">
        <v>5.5E-2</v>
      </c>
      <c r="U44" s="18">
        <f t="shared" si="11"/>
        <v>90563.274999999994</v>
      </c>
      <c r="V44" t="s">
        <v>1045</v>
      </c>
    </row>
    <row r="45" spans="1:22" hidden="1" x14ac:dyDescent="0.25">
      <c r="A45" s="11">
        <v>44973</v>
      </c>
      <c r="B45" s="13">
        <v>4579</v>
      </c>
      <c r="C45" s="1" t="s">
        <v>371</v>
      </c>
      <c r="D45" s="1" t="s">
        <v>935</v>
      </c>
      <c r="E45" s="5">
        <v>3451860</v>
      </c>
      <c r="F45" s="8" t="s">
        <v>28</v>
      </c>
      <c r="G45" s="5">
        <v>345186</v>
      </c>
      <c r="H45" s="5">
        <f t="shared" si="6"/>
        <v>3797046</v>
      </c>
      <c r="I45" s="1" t="s">
        <v>748</v>
      </c>
      <c r="J45" s="1" t="s">
        <v>134</v>
      </c>
      <c r="K45" s="22">
        <f t="shared" si="7"/>
        <v>45003</v>
      </c>
      <c r="L45" s="17">
        <f>+VLOOKUP(B45,'[1]2022-2023'!$I$1:$Q$65536,9,0)</f>
        <v>3797046</v>
      </c>
      <c r="M45" s="17">
        <f t="shared" si="8"/>
        <v>0</v>
      </c>
      <c r="N45" s="15" t="str">
        <f>+VLOOKUP(B45,'[1]2022-2023'!$I$1:$Q$65536,7,0)</f>
        <v>20230428</v>
      </c>
      <c r="O45" t="s">
        <v>1026</v>
      </c>
      <c r="P45" s="24">
        <v>0.05</v>
      </c>
      <c r="Q45" s="18">
        <f t="shared" si="9"/>
        <v>172593</v>
      </c>
      <c r="R45" s="25">
        <v>1.4999999999999999E-2</v>
      </c>
      <c r="S45" s="18">
        <f t="shared" si="10"/>
        <v>51777.9</v>
      </c>
      <c r="T45" s="26">
        <v>5.5E-2</v>
      </c>
      <c r="U45" s="18">
        <f t="shared" si="11"/>
        <v>189852.3</v>
      </c>
      <c r="V45" t="s">
        <v>1045</v>
      </c>
    </row>
    <row r="46" spans="1:22" hidden="1" x14ac:dyDescent="0.25">
      <c r="A46" s="11">
        <v>44973</v>
      </c>
      <c r="B46" s="13">
        <v>5658</v>
      </c>
      <c r="C46" s="1" t="s">
        <v>371</v>
      </c>
      <c r="D46" s="1" t="s">
        <v>936</v>
      </c>
      <c r="E46" s="5">
        <v>3394065</v>
      </c>
      <c r="F46" s="8" t="s">
        <v>28</v>
      </c>
      <c r="G46" s="5">
        <v>339407</v>
      </c>
      <c r="H46" s="5">
        <f t="shared" si="6"/>
        <v>3733472</v>
      </c>
      <c r="I46" s="1" t="s">
        <v>207</v>
      </c>
      <c r="J46" s="1" t="s">
        <v>706</v>
      </c>
      <c r="K46" s="22">
        <f t="shared" si="7"/>
        <v>45003</v>
      </c>
      <c r="L46" s="17">
        <f>+VLOOKUP(B46,'[1]2022-2023'!$I$1:$Q$65536,9,0)</f>
        <v>3733472</v>
      </c>
      <c r="M46" s="17">
        <f t="shared" si="8"/>
        <v>0</v>
      </c>
      <c r="N46" s="15" t="str">
        <f>+VLOOKUP(B46,'[1]2022-2023'!$I$1:$Q$65536,7,0)</f>
        <v>20230428</v>
      </c>
      <c r="O46" t="s">
        <v>1026</v>
      </c>
      <c r="P46" s="24">
        <v>0.05</v>
      </c>
      <c r="Q46" s="18">
        <f t="shared" si="9"/>
        <v>169703.25</v>
      </c>
      <c r="R46" s="25">
        <v>1.4999999999999999E-2</v>
      </c>
      <c r="S46" s="18">
        <f t="shared" si="10"/>
        <v>50910.974999999999</v>
      </c>
      <c r="T46" s="26">
        <v>5.5E-2</v>
      </c>
      <c r="U46" s="18">
        <f t="shared" si="11"/>
        <v>186673.57500000001</v>
      </c>
      <c r="V46" t="s">
        <v>1045</v>
      </c>
    </row>
    <row r="47" spans="1:22" hidden="1" x14ac:dyDescent="0.25">
      <c r="A47" s="11">
        <v>44974</v>
      </c>
      <c r="B47" s="13">
        <v>6589</v>
      </c>
      <c r="C47" s="1" t="s">
        <v>371</v>
      </c>
      <c r="D47" s="1" t="s">
        <v>937</v>
      </c>
      <c r="E47" s="5">
        <v>1665870</v>
      </c>
      <c r="F47" s="8" t="s">
        <v>28</v>
      </c>
      <c r="G47" s="5">
        <v>166587</v>
      </c>
      <c r="H47" s="5">
        <f t="shared" si="6"/>
        <v>1832457</v>
      </c>
      <c r="I47" s="1" t="s">
        <v>748</v>
      </c>
      <c r="J47" s="1" t="s">
        <v>134</v>
      </c>
      <c r="K47" s="22">
        <f t="shared" si="7"/>
        <v>45004</v>
      </c>
      <c r="L47" s="17">
        <f>+VLOOKUP(B47,'[1]2022-2023'!$I$1:$Q$65536,9,0)</f>
        <v>1832457</v>
      </c>
      <c r="M47" s="17">
        <f t="shared" si="8"/>
        <v>0</v>
      </c>
      <c r="N47" s="15" t="str">
        <f>+VLOOKUP(B47,'[1]2022-2023'!$I$1:$Q$65536,7,0)</f>
        <v>20230428</v>
      </c>
      <c r="O47" t="s">
        <v>1026</v>
      </c>
      <c r="P47" s="24">
        <v>0.05</v>
      </c>
      <c r="Q47" s="18">
        <f t="shared" si="9"/>
        <v>83293.5</v>
      </c>
      <c r="R47" s="25">
        <v>1.4999999999999999E-2</v>
      </c>
      <c r="S47" s="18">
        <f t="shared" si="10"/>
        <v>24988.05</v>
      </c>
      <c r="T47" s="26">
        <v>5.5E-2</v>
      </c>
      <c r="U47" s="18">
        <f t="shared" si="11"/>
        <v>91622.85</v>
      </c>
      <c r="V47" t="s">
        <v>1045</v>
      </c>
    </row>
    <row r="48" spans="1:22" hidden="1" x14ac:dyDescent="0.25">
      <c r="A48" s="11">
        <v>44977</v>
      </c>
      <c r="B48" s="13">
        <v>6735</v>
      </c>
      <c r="C48" s="1" t="s">
        <v>371</v>
      </c>
      <c r="D48" s="1" t="s">
        <v>938</v>
      </c>
      <c r="E48" s="5">
        <v>1110580</v>
      </c>
      <c r="F48" s="8" t="s">
        <v>28</v>
      </c>
      <c r="G48" s="5">
        <v>111058</v>
      </c>
      <c r="H48" s="5">
        <f t="shared" si="6"/>
        <v>1221638</v>
      </c>
      <c r="I48" s="1" t="s">
        <v>394</v>
      </c>
      <c r="J48" s="1" t="s">
        <v>472</v>
      </c>
      <c r="K48" s="22">
        <f t="shared" si="7"/>
        <v>45007</v>
      </c>
      <c r="L48" s="17">
        <f>+VLOOKUP(B48,'[1]2022-2023'!$I$1:$Q$65536,9,0)</f>
        <v>1221638</v>
      </c>
      <c r="M48" s="17">
        <f t="shared" si="8"/>
        <v>0</v>
      </c>
      <c r="N48" s="15" t="str">
        <f>+VLOOKUP(B48,'[1]2022-2023'!$I$1:$Q$65536,7,0)</f>
        <v>20230428</v>
      </c>
      <c r="O48" t="s">
        <v>1026</v>
      </c>
      <c r="P48" s="24">
        <v>0.05</v>
      </c>
      <c r="Q48" s="18">
        <f t="shared" si="9"/>
        <v>55529</v>
      </c>
      <c r="R48" s="25">
        <v>1.4999999999999999E-2</v>
      </c>
      <c r="S48" s="18">
        <f t="shared" si="10"/>
        <v>16658.7</v>
      </c>
      <c r="T48" s="26">
        <v>5.5E-2</v>
      </c>
      <c r="U48" s="18">
        <f t="shared" si="11"/>
        <v>61081.9</v>
      </c>
      <c r="V48" t="s">
        <v>1045</v>
      </c>
    </row>
    <row r="49" spans="1:22" hidden="1" x14ac:dyDescent="0.25">
      <c r="A49" s="11">
        <v>44977</v>
      </c>
      <c r="B49" s="13">
        <v>6736</v>
      </c>
      <c r="C49" s="1" t="s">
        <v>371</v>
      </c>
      <c r="D49" s="1" t="s">
        <v>939</v>
      </c>
      <c r="E49" s="5">
        <v>3293210</v>
      </c>
      <c r="F49" s="8" t="s">
        <v>28</v>
      </c>
      <c r="G49" s="5">
        <v>329321</v>
      </c>
      <c r="H49" s="5">
        <f t="shared" si="6"/>
        <v>3622531</v>
      </c>
      <c r="I49" s="1" t="s">
        <v>302</v>
      </c>
      <c r="J49" s="1" t="s">
        <v>375</v>
      </c>
      <c r="K49" s="22">
        <f t="shared" si="7"/>
        <v>45007</v>
      </c>
      <c r="L49" s="17">
        <f>+VLOOKUP(B49,'[1]2022-2023'!$I$1:$Q$65536,9,0)</f>
        <v>3622531</v>
      </c>
      <c r="M49" s="17">
        <f t="shared" si="8"/>
        <v>0</v>
      </c>
      <c r="N49" s="15" t="str">
        <f>+VLOOKUP(B49,'[1]2022-2023'!$I$1:$Q$65536,7,0)</f>
        <v>20230428</v>
      </c>
      <c r="O49" t="s">
        <v>1026</v>
      </c>
      <c r="P49" s="24">
        <v>0.05</v>
      </c>
      <c r="Q49" s="18">
        <f t="shared" si="9"/>
        <v>164660.5</v>
      </c>
      <c r="R49" s="25">
        <v>1.4999999999999999E-2</v>
      </c>
      <c r="S49" s="18">
        <f t="shared" si="10"/>
        <v>49398.15</v>
      </c>
      <c r="T49" s="26">
        <v>5.5E-2</v>
      </c>
      <c r="U49" s="18">
        <f t="shared" si="11"/>
        <v>181126.55</v>
      </c>
      <c r="V49" t="s">
        <v>1045</v>
      </c>
    </row>
    <row r="50" spans="1:22" hidden="1" x14ac:dyDescent="0.25">
      <c r="A50" s="11">
        <v>44978</v>
      </c>
      <c r="B50" s="13">
        <v>6782</v>
      </c>
      <c r="C50" s="1" t="s">
        <v>371</v>
      </c>
      <c r="D50" s="1" t="s">
        <v>940</v>
      </c>
      <c r="E50" s="5">
        <v>3373290</v>
      </c>
      <c r="F50" s="8" t="s">
        <v>28</v>
      </c>
      <c r="G50" s="5">
        <v>337329</v>
      </c>
      <c r="H50" s="5">
        <f t="shared" si="6"/>
        <v>3710619</v>
      </c>
      <c r="I50" s="1" t="s">
        <v>437</v>
      </c>
      <c r="J50" s="1" t="s">
        <v>456</v>
      </c>
      <c r="K50" s="22">
        <f t="shared" si="7"/>
        <v>45008</v>
      </c>
      <c r="L50" s="17">
        <f>+VLOOKUP(B50,'[1]2022-2023'!$I$1:$Q$65536,9,0)</f>
        <v>3710619</v>
      </c>
      <c r="M50" s="17">
        <f t="shared" si="8"/>
        <v>0</v>
      </c>
      <c r="N50" s="15" t="str">
        <f>+VLOOKUP(B50,'[1]2022-2023'!$I$1:$Q$65536,7,0)</f>
        <v>20230428</v>
      </c>
      <c r="O50" t="s">
        <v>1026</v>
      </c>
      <c r="P50" s="24">
        <v>0.05</v>
      </c>
      <c r="Q50" s="18">
        <f t="shared" si="9"/>
        <v>168664.5</v>
      </c>
      <c r="R50" s="25">
        <v>1.4999999999999999E-2</v>
      </c>
      <c r="S50" s="18">
        <f t="shared" si="10"/>
        <v>50599.35</v>
      </c>
      <c r="T50" s="26">
        <v>5.5E-2</v>
      </c>
      <c r="U50" s="18">
        <f t="shared" si="11"/>
        <v>185530.95</v>
      </c>
      <c r="V50" t="s">
        <v>1045</v>
      </c>
    </row>
    <row r="51" spans="1:22" hidden="1" x14ac:dyDescent="0.25">
      <c r="A51" s="11">
        <v>44978</v>
      </c>
      <c r="B51" s="13">
        <v>6790</v>
      </c>
      <c r="C51" s="1" t="s">
        <v>371</v>
      </c>
      <c r="D51" s="1" t="s">
        <v>941</v>
      </c>
      <c r="E51" s="5">
        <v>2221160</v>
      </c>
      <c r="F51" s="8" t="s">
        <v>28</v>
      </c>
      <c r="G51" s="5">
        <v>222116</v>
      </c>
      <c r="H51" s="5">
        <f t="shared" si="6"/>
        <v>2443276</v>
      </c>
      <c r="I51" s="1" t="s">
        <v>748</v>
      </c>
      <c r="J51" s="1" t="s">
        <v>134</v>
      </c>
      <c r="K51" s="22">
        <f t="shared" si="7"/>
        <v>45008</v>
      </c>
      <c r="L51" s="17">
        <f>+VLOOKUP(B51,'[1]2022-2023'!$I$1:$Q$65536,9,0)</f>
        <v>2443276</v>
      </c>
      <c r="M51" s="17">
        <f t="shared" si="8"/>
        <v>0</v>
      </c>
      <c r="N51" s="15" t="str">
        <f>+VLOOKUP(B51,'[1]2022-2023'!$I$1:$Q$65536,7,0)</f>
        <v>20230428</v>
      </c>
      <c r="O51" t="s">
        <v>1026</v>
      </c>
      <c r="P51" s="24">
        <v>0.05</v>
      </c>
      <c r="Q51" s="18">
        <f t="shared" si="9"/>
        <v>111058</v>
      </c>
      <c r="R51" s="25">
        <v>1.4999999999999999E-2</v>
      </c>
      <c r="S51" s="18">
        <f t="shared" si="10"/>
        <v>33317.4</v>
      </c>
      <c r="T51" s="26">
        <v>5.5E-2</v>
      </c>
      <c r="U51" s="18">
        <f t="shared" si="11"/>
        <v>122163.8</v>
      </c>
      <c r="V51" t="s">
        <v>1045</v>
      </c>
    </row>
    <row r="52" spans="1:22" hidden="1" x14ac:dyDescent="0.25">
      <c r="A52" s="11">
        <v>44979</v>
      </c>
      <c r="B52" s="13">
        <v>794</v>
      </c>
      <c r="C52" s="1" t="s">
        <v>942</v>
      </c>
      <c r="D52" s="1" t="s">
        <v>826</v>
      </c>
      <c r="E52" s="5">
        <v>-622890</v>
      </c>
      <c r="F52" s="8" t="s">
        <v>28</v>
      </c>
      <c r="G52" s="5">
        <v>-62290</v>
      </c>
      <c r="H52" s="5">
        <f t="shared" si="6"/>
        <v>-685180</v>
      </c>
      <c r="I52" s="1" t="s">
        <v>593</v>
      </c>
      <c r="J52" s="1" t="s">
        <v>162</v>
      </c>
      <c r="K52" s="22">
        <f t="shared" si="7"/>
        <v>45009</v>
      </c>
      <c r="L52" s="17">
        <f>+VLOOKUP(B52,'[1]2022-2023'!$I$1:$Q$65536,9,0)</f>
        <v>-685180</v>
      </c>
      <c r="M52" s="17">
        <f t="shared" si="8"/>
        <v>0</v>
      </c>
      <c r="N52" s="15" t="str">
        <f>+VLOOKUP(B52,'[1]2022-2023'!$I$1:$Q$65536,7,0)</f>
        <v>20230210</v>
      </c>
      <c r="O52" t="s">
        <v>1022</v>
      </c>
      <c r="P52" s="24">
        <v>0.05</v>
      </c>
      <c r="Q52" s="18">
        <f t="shared" si="9"/>
        <v>-31144.5</v>
      </c>
      <c r="R52" s="25">
        <v>1.4999999999999999E-2</v>
      </c>
      <c r="S52" s="18">
        <f t="shared" si="10"/>
        <v>-9343.35</v>
      </c>
      <c r="T52" s="26">
        <v>5.5E-2</v>
      </c>
      <c r="U52" s="18">
        <f t="shared" si="11"/>
        <v>-34258.949999999997</v>
      </c>
      <c r="V52" t="s">
        <v>1045</v>
      </c>
    </row>
    <row r="53" spans="1:22" hidden="1" x14ac:dyDescent="0.25">
      <c r="A53" s="11">
        <v>44979</v>
      </c>
      <c r="B53" s="13">
        <v>6837</v>
      </c>
      <c r="C53" s="1" t="s">
        <v>371</v>
      </c>
      <c r="D53" s="1" t="s">
        <v>943</v>
      </c>
      <c r="E53" s="5">
        <v>1667380</v>
      </c>
      <c r="F53" s="8" t="s">
        <v>28</v>
      </c>
      <c r="G53" s="5">
        <v>166738</v>
      </c>
      <c r="H53" s="5">
        <f t="shared" si="6"/>
        <v>1834118</v>
      </c>
      <c r="I53" s="1" t="s">
        <v>438</v>
      </c>
      <c r="J53" s="1" t="s">
        <v>779</v>
      </c>
      <c r="K53" s="22">
        <f t="shared" si="7"/>
        <v>45009</v>
      </c>
      <c r="L53" s="17">
        <f>+VLOOKUP(B53,'[1]2022-2023'!$I$1:$Q$65536,9,0)</f>
        <v>1834118</v>
      </c>
      <c r="M53" s="17">
        <f t="shared" si="8"/>
        <v>0</v>
      </c>
      <c r="N53" s="15" t="str">
        <f>+VLOOKUP(B53,'[1]2022-2023'!$I$1:$Q$65536,7,0)</f>
        <v>20230428</v>
      </c>
      <c r="O53" t="s">
        <v>1026</v>
      </c>
      <c r="P53" s="24">
        <v>0.05</v>
      </c>
      <c r="Q53" s="18">
        <f t="shared" si="9"/>
        <v>83369</v>
      </c>
      <c r="R53" s="25">
        <v>1.4999999999999999E-2</v>
      </c>
      <c r="S53" s="18">
        <f t="shared" si="10"/>
        <v>25010.7</v>
      </c>
      <c r="T53" s="26">
        <v>5.5E-2</v>
      </c>
      <c r="U53" s="18">
        <f t="shared" si="11"/>
        <v>91705.9</v>
      </c>
      <c r="V53" t="s">
        <v>1045</v>
      </c>
    </row>
    <row r="54" spans="1:22" hidden="1" x14ac:dyDescent="0.25">
      <c r="A54" s="11">
        <v>44979</v>
      </c>
      <c r="B54" s="13">
        <v>6880</v>
      </c>
      <c r="C54" s="1" t="s">
        <v>371</v>
      </c>
      <c r="D54" s="1" t="s">
        <v>944</v>
      </c>
      <c r="E54" s="5">
        <v>4525420</v>
      </c>
      <c r="F54" s="8" t="s">
        <v>28</v>
      </c>
      <c r="G54" s="5">
        <v>452542</v>
      </c>
      <c r="H54" s="20">
        <f t="shared" si="6"/>
        <v>4977962</v>
      </c>
      <c r="I54" s="1" t="s">
        <v>207</v>
      </c>
      <c r="J54" s="1" t="s">
        <v>706</v>
      </c>
      <c r="K54" s="22">
        <f t="shared" si="7"/>
        <v>45009</v>
      </c>
      <c r="L54" s="17" t="e">
        <f>+VLOOKUP(B54,'[1]2022-2023'!$I$1:$Q$65536,9,0)</f>
        <v>#N/A</v>
      </c>
      <c r="M54" s="17" t="e">
        <f t="shared" si="8"/>
        <v>#N/A</v>
      </c>
      <c r="N54" s="15" t="e">
        <f>+VLOOKUP(B54,'[1]2022-2023'!$I$1:$Q$65536,7,0)</f>
        <v>#N/A</v>
      </c>
      <c r="O54" t="s">
        <v>1019</v>
      </c>
      <c r="P54" s="24">
        <v>0.05</v>
      </c>
      <c r="Q54" s="18">
        <f t="shared" si="9"/>
        <v>226271</v>
      </c>
      <c r="R54" s="25">
        <v>1.4999999999999999E-2</v>
      </c>
      <c r="S54" s="18">
        <f t="shared" si="10"/>
        <v>67881.3</v>
      </c>
      <c r="T54" s="26">
        <v>5.5E-2</v>
      </c>
      <c r="U54" s="18">
        <f t="shared" si="11"/>
        <v>248898.1</v>
      </c>
      <c r="V54" t="s">
        <v>1045</v>
      </c>
    </row>
    <row r="55" spans="1:22" hidden="1" x14ac:dyDescent="0.25">
      <c r="A55" s="11">
        <v>44979</v>
      </c>
      <c r="B55" s="13">
        <v>6881</v>
      </c>
      <c r="C55" s="1" t="s">
        <v>371</v>
      </c>
      <c r="D55" s="1" t="s">
        <v>945</v>
      </c>
      <c r="E55" s="5">
        <v>1665870</v>
      </c>
      <c r="F55" s="8" t="s">
        <v>28</v>
      </c>
      <c r="G55" s="5">
        <v>166587</v>
      </c>
      <c r="H55" s="5">
        <f t="shared" si="6"/>
        <v>1832457</v>
      </c>
      <c r="I55" s="1" t="s">
        <v>727</v>
      </c>
      <c r="J55" s="1" t="s">
        <v>243</v>
      </c>
      <c r="K55" s="22">
        <f t="shared" si="7"/>
        <v>45009</v>
      </c>
      <c r="L55" s="17">
        <f>+VLOOKUP(B55,'[1]2022-2023'!$I$1:$Q$65536,9,0)</f>
        <v>1832457</v>
      </c>
      <c r="M55" s="17">
        <f t="shared" si="8"/>
        <v>0</v>
      </c>
      <c r="N55" s="15" t="str">
        <f>+VLOOKUP(B55,'[1]2022-2023'!$I$1:$Q$65536,7,0)</f>
        <v>20230428</v>
      </c>
      <c r="O55" t="s">
        <v>1026</v>
      </c>
      <c r="P55" s="24">
        <v>0.05</v>
      </c>
      <c r="Q55" s="18">
        <f t="shared" si="9"/>
        <v>83293.5</v>
      </c>
      <c r="R55" s="25">
        <v>1.4999999999999999E-2</v>
      </c>
      <c r="S55" s="18">
        <f t="shared" si="10"/>
        <v>24988.05</v>
      </c>
      <c r="T55" s="26">
        <v>5.5E-2</v>
      </c>
      <c r="U55" s="18">
        <f t="shared" si="11"/>
        <v>91622.85</v>
      </c>
      <c r="V55" t="s">
        <v>1045</v>
      </c>
    </row>
    <row r="56" spans="1:22" hidden="1" x14ac:dyDescent="0.25">
      <c r="A56" s="11">
        <v>44981</v>
      </c>
      <c r="B56" s="13">
        <v>8985</v>
      </c>
      <c r="C56" s="1" t="s">
        <v>371</v>
      </c>
      <c r="D56" s="1" t="s">
        <v>946</v>
      </c>
      <c r="E56" s="5">
        <v>2221160</v>
      </c>
      <c r="F56" s="8" t="s">
        <v>28</v>
      </c>
      <c r="G56" s="5">
        <v>222116</v>
      </c>
      <c r="H56" s="5">
        <f t="shared" si="6"/>
        <v>2443276</v>
      </c>
      <c r="I56" s="1" t="s">
        <v>593</v>
      </c>
      <c r="J56" s="1" t="s">
        <v>162</v>
      </c>
      <c r="K56" s="22">
        <f t="shared" si="7"/>
        <v>45011</v>
      </c>
      <c r="L56" s="17">
        <f>+VLOOKUP(B56,'[1]2022-2023'!$I$1:$Q$65536,9,0)</f>
        <v>2443276</v>
      </c>
      <c r="M56" s="17">
        <f t="shared" si="8"/>
        <v>0</v>
      </c>
      <c r="N56" s="15" t="str">
        <f>+VLOOKUP(B56,'[1]2022-2023'!$I$1:$Q$65536,7,0)</f>
        <v>20230428</v>
      </c>
      <c r="O56" t="s">
        <v>1026</v>
      </c>
      <c r="P56" s="24">
        <v>0.05</v>
      </c>
      <c r="Q56" s="18">
        <f t="shared" si="9"/>
        <v>111058</v>
      </c>
      <c r="R56" s="25">
        <v>1.4999999999999999E-2</v>
      </c>
      <c r="S56" s="18">
        <f t="shared" si="10"/>
        <v>33317.4</v>
      </c>
      <c r="T56" s="26">
        <v>5.5E-2</v>
      </c>
      <c r="U56" s="18">
        <f t="shared" si="11"/>
        <v>122163.8</v>
      </c>
      <c r="V56" t="s">
        <v>1045</v>
      </c>
    </row>
    <row r="57" spans="1:22" hidden="1" x14ac:dyDescent="0.25">
      <c r="A57" s="11">
        <v>44984</v>
      </c>
      <c r="B57" s="13">
        <v>9053</v>
      </c>
      <c r="C57" s="1" t="s">
        <v>371</v>
      </c>
      <c r="D57" s="1" t="s">
        <v>947</v>
      </c>
      <c r="E57" s="5">
        <v>2201895</v>
      </c>
      <c r="F57" s="8" t="s">
        <v>28</v>
      </c>
      <c r="G57" s="5">
        <v>220190</v>
      </c>
      <c r="H57" s="5">
        <f t="shared" si="6"/>
        <v>2422085</v>
      </c>
      <c r="I57" s="1" t="s">
        <v>394</v>
      </c>
      <c r="J57" s="1" t="s">
        <v>472</v>
      </c>
      <c r="K57" s="22">
        <f t="shared" si="7"/>
        <v>45014</v>
      </c>
      <c r="L57" s="17">
        <f>+VLOOKUP(B57,'[1]2022-2023'!$I$1:$Q$65536,9,0)</f>
        <v>2422085</v>
      </c>
      <c r="M57" s="17">
        <f t="shared" si="8"/>
        <v>0</v>
      </c>
      <c r="N57" s="15" t="str">
        <f>+VLOOKUP(B57,'[1]2022-2023'!$I$1:$Q$65536,7,0)</f>
        <v>20230428</v>
      </c>
      <c r="O57" t="s">
        <v>1026</v>
      </c>
      <c r="P57" s="24">
        <v>0.05</v>
      </c>
      <c r="Q57" s="18">
        <f t="shared" si="9"/>
        <v>110094.75</v>
      </c>
      <c r="R57" s="25">
        <v>1.4999999999999999E-2</v>
      </c>
      <c r="S57" s="18">
        <f t="shared" si="10"/>
        <v>33028.424999999996</v>
      </c>
      <c r="T57" s="26">
        <v>5.5E-2</v>
      </c>
      <c r="U57" s="18">
        <f t="shared" si="11"/>
        <v>121104.22500000001</v>
      </c>
      <c r="V57" t="s">
        <v>1046</v>
      </c>
    </row>
    <row r="58" spans="1:22" hidden="1" x14ac:dyDescent="0.25">
      <c r="A58" s="11">
        <v>44984</v>
      </c>
      <c r="B58" s="13">
        <v>9073</v>
      </c>
      <c r="C58" s="1" t="s">
        <v>371</v>
      </c>
      <c r="D58" s="1" t="s">
        <v>948</v>
      </c>
      <c r="E58" s="5">
        <v>1726685</v>
      </c>
      <c r="F58" s="8" t="s">
        <v>28</v>
      </c>
      <c r="G58" s="5">
        <v>172669</v>
      </c>
      <c r="H58" s="5">
        <f t="shared" si="6"/>
        <v>1899354</v>
      </c>
      <c r="I58" s="1" t="s">
        <v>393</v>
      </c>
      <c r="J58" s="1" t="s">
        <v>677</v>
      </c>
      <c r="K58" s="22">
        <f t="shared" si="7"/>
        <v>45014</v>
      </c>
      <c r="L58" s="17">
        <f>+VLOOKUP(B58,'[1]2022-2023'!$I$1:$Q$65536,9,0)</f>
        <v>1899354</v>
      </c>
      <c r="M58" s="17">
        <f t="shared" si="8"/>
        <v>0</v>
      </c>
      <c r="N58" s="15" t="str">
        <f>+VLOOKUP(B58,'[1]2022-2023'!$I$1:$Q$65536,7,0)</f>
        <v>20230428</v>
      </c>
      <c r="O58" t="s">
        <v>1026</v>
      </c>
      <c r="P58" s="24">
        <v>0.05</v>
      </c>
      <c r="Q58" s="18">
        <f t="shared" si="9"/>
        <v>86334.25</v>
      </c>
      <c r="R58" s="25">
        <v>1.4999999999999999E-2</v>
      </c>
      <c r="S58" s="18">
        <f t="shared" si="10"/>
        <v>25900.274999999998</v>
      </c>
      <c r="T58" s="26">
        <v>5.5E-2</v>
      </c>
      <c r="U58" s="18">
        <f t="shared" si="11"/>
        <v>94967.675000000003</v>
      </c>
      <c r="V58" t="s">
        <v>1046</v>
      </c>
    </row>
    <row r="59" spans="1:22" hidden="1" x14ac:dyDescent="0.25">
      <c r="A59" s="11">
        <v>44984</v>
      </c>
      <c r="B59" s="13">
        <v>9074</v>
      </c>
      <c r="C59" s="1" t="s">
        <v>371</v>
      </c>
      <c r="D59" s="1" t="s">
        <v>949</v>
      </c>
      <c r="E59" s="5">
        <v>1432195</v>
      </c>
      <c r="F59" s="8" t="s">
        <v>28</v>
      </c>
      <c r="G59" s="5">
        <v>143220</v>
      </c>
      <c r="H59" s="5">
        <f t="shared" si="6"/>
        <v>1575415</v>
      </c>
      <c r="I59" s="1" t="s">
        <v>394</v>
      </c>
      <c r="J59" s="1" t="s">
        <v>472</v>
      </c>
      <c r="K59" s="22">
        <f t="shared" si="7"/>
        <v>45014</v>
      </c>
      <c r="L59" s="17">
        <f>+VLOOKUP(B59,'[1]2022-2023'!$I$1:$Q$65536,9,0)</f>
        <v>1575415</v>
      </c>
      <c r="M59" s="17">
        <f t="shared" si="8"/>
        <v>0</v>
      </c>
      <c r="N59" s="15" t="str">
        <f>+VLOOKUP(B59,'[1]2022-2023'!$I$1:$Q$65536,7,0)</f>
        <v>20230428</v>
      </c>
      <c r="O59" t="s">
        <v>1026</v>
      </c>
      <c r="P59" s="24">
        <v>0.05</v>
      </c>
      <c r="Q59" s="18">
        <f t="shared" si="9"/>
        <v>71609.75</v>
      </c>
      <c r="R59" s="25">
        <v>1.4999999999999999E-2</v>
      </c>
      <c r="S59" s="18">
        <f t="shared" si="10"/>
        <v>21482.924999999999</v>
      </c>
      <c r="T59" s="26">
        <v>5.5E-2</v>
      </c>
      <c r="U59" s="18">
        <f t="shared" si="11"/>
        <v>78770.725000000006</v>
      </c>
      <c r="V59" t="s">
        <v>1046</v>
      </c>
    </row>
    <row r="60" spans="1:22" hidden="1" x14ac:dyDescent="0.25">
      <c r="A60" s="11">
        <v>44985</v>
      </c>
      <c r="B60" s="13">
        <v>985</v>
      </c>
      <c r="C60" s="1" t="s">
        <v>950</v>
      </c>
      <c r="D60" s="1" t="s">
        <v>951</v>
      </c>
      <c r="E60" s="5">
        <v>-758141</v>
      </c>
      <c r="F60" s="8" t="s">
        <v>145</v>
      </c>
      <c r="G60" s="5">
        <v>-60651</v>
      </c>
      <c r="H60" s="5">
        <f t="shared" si="6"/>
        <v>-818792</v>
      </c>
      <c r="I60" s="1" t="s">
        <v>727</v>
      </c>
      <c r="J60" s="1" t="s">
        <v>243</v>
      </c>
      <c r="K60" s="22">
        <f t="shared" si="7"/>
        <v>45015</v>
      </c>
      <c r="L60" s="17">
        <f>+VLOOKUP(B60,'[1]2022-2023'!$I$1:$Q$65536,9,0)</f>
        <v>-833956</v>
      </c>
      <c r="M60" s="17">
        <f t="shared" si="8"/>
        <v>-15164</v>
      </c>
      <c r="N60" s="15" t="str">
        <f>+VLOOKUP(B60,'[1]2022-2023'!$I$1:$Q$65536,7,0)</f>
        <v>20230315</v>
      </c>
      <c r="O60" t="s">
        <v>1024</v>
      </c>
      <c r="P60" s="24">
        <v>0.05</v>
      </c>
      <c r="Q60" s="18">
        <f t="shared" si="9"/>
        <v>-37907.050000000003</v>
      </c>
      <c r="R60" s="25">
        <v>1.4999999999999999E-2</v>
      </c>
      <c r="S60" s="18">
        <f t="shared" si="10"/>
        <v>-11372.115</v>
      </c>
      <c r="T60" s="26">
        <v>5.5E-2</v>
      </c>
      <c r="U60" s="18">
        <f t="shared" si="11"/>
        <v>-41697.754999999997</v>
      </c>
      <c r="V60" t="s">
        <v>1045</v>
      </c>
    </row>
    <row r="61" spans="1:22" hidden="1" x14ac:dyDescent="0.25">
      <c r="A61" s="11">
        <v>44985</v>
      </c>
      <c r="B61" s="13">
        <v>9088</v>
      </c>
      <c r="C61" s="1" t="s">
        <v>371</v>
      </c>
      <c r="D61" s="1" t="s">
        <v>952</v>
      </c>
      <c r="E61" s="5">
        <v>2301240</v>
      </c>
      <c r="F61" s="8" t="s">
        <v>28</v>
      </c>
      <c r="G61" s="5">
        <v>230124</v>
      </c>
      <c r="H61" s="5">
        <f t="shared" si="6"/>
        <v>2531364</v>
      </c>
      <c r="I61" s="1" t="s">
        <v>437</v>
      </c>
      <c r="J61" s="1" t="s">
        <v>456</v>
      </c>
      <c r="K61" s="22">
        <f t="shared" si="7"/>
        <v>45015</v>
      </c>
      <c r="L61" s="17">
        <f>+VLOOKUP(B61,'[1]2022-2023'!$I$1:$Q$65536,9,0)</f>
        <v>2531364</v>
      </c>
      <c r="M61" s="17">
        <f t="shared" si="8"/>
        <v>0</v>
      </c>
      <c r="N61" s="15" t="str">
        <f>+VLOOKUP(B61,'[1]2022-2023'!$I$1:$Q$65536,7,0)</f>
        <v>20230428</v>
      </c>
      <c r="O61" t="s">
        <v>1026</v>
      </c>
      <c r="P61" s="24">
        <v>0.05</v>
      </c>
      <c r="Q61" s="18">
        <f t="shared" si="9"/>
        <v>115062</v>
      </c>
      <c r="R61" s="25">
        <v>1.4999999999999999E-2</v>
      </c>
      <c r="S61" s="18">
        <f t="shared" si="10"/>
        <v>34518.6</v>
      </c>
      <c r="T61" s="26">
        <v>5.5E-2</v>
      </c>
      <c r="U61" s="18">
        <f t="shared" si="11"/>
        <v>126568.2</v>
      </c>
      <c r="V61" t="s">
        <v>1045</v>
      </c>
    </row>
    <row r="62" spans="1:22" hidden="1" x14ac:dyDescent="0.25">
      <c r="A62" s="11">
        <v>44986</v>
      </c>
      <c r="B62" s="13">
        <v>9146</v>
      </c>
      <c r="C62" s="1" t="s">
        <v>371</v>
      </c>
      <c r="D62" s="1" t="s">
        <v>953</v>
      </c>
      <c r="E62" s="5">
        <v>1190660</v>
      </c>
      <c r="F62" s="8" t="s">
        <v>28</v>
      </c>
      <c r="G62" s="5">
        <v>119066</v>
      </c>
      <c r="H62" s="5">
        <f t="shared" si="6"/>
        <v>1309726</v>
      </c>
      <c r="I62" s="1" t="s">
        <v>438</v>
      </c>
      <c r="J62" s="1" t="s">
        <v>779</v>
      </c>
      <c r="K62" s="22">
        <f t="shared" si="7"/>
        <v>45016</v>
      </c>
      <c r="L62" s="17">
        <f>+VLOOKUP(B62,'[1]2022-2023'!$I$1:$Q$65536,9,0)</f>
        <v>1309726</v>
      </c>
      <c r="M62" s="17">
        <f t="shared" si="8"/>
        <v>0</v>
      </c>
      <c r="N62" s="15" t="str">
        <f>+VLOOKUP(B62,'[1]2022-2023'!$I$1:$Q$65536,7,0)</f>
        <v>20230428</v>
      </c>
      <c r="O62" t="s">
        <v>1026</v>
      </c>
      <c r="P62" s="24">
        <v>0.05</v>
      </c>
      <c r="Q62" s="18">
        <f t="shared" si="9"/>
        <v>59533</v>
      </c>
      <c r="R62" s="25">
        <v>1.4999999999999999E-2</v>
      </c>
      <c r="S62" s="18">
        <f t="shared" si="10"/>
        <v>17859.899999999998</v>
      </c>
      <c r="T62" s="26">
        <v>5.5E-2</v>
      </c>
      <c r="U62" s="18">
        <f t="shared" si="11"/>
        <v>65486.3</v>
      </c>
      <c r="V62" t="s">
        <v>1046</v>
      </c>
    </row>
    <row r="63" spans="1:22" hidden="1" x14ac:dyDescent="0.25">
      <c r="A63" s="11">
        <v>44986</v>
      </c>
      <c r="B63" s="13">
        <v>9161</v>
      </c>
      <c r="C63" s="1" t="s">
        <v>371</v>
      </c>
      <c r="D63" s="1" t="s">
        <v>954</v>
      </c>
      <c r="E63" s="5">
        <v>1190660</v>
      </c>
      <c r="F63" s="8" t="s">
        <v>28</v>
      </c>
      <c r="G63" s="5">
        <v>119066</v>
      </c>
      <c r="H63" s="5">
        <f t="shared" si="6"/>
        <v>1309726</v>
      </c>
      <c r="I63" s="1" t="s">
        <v>251</v>
      </c>
      <c r="J63" s="1" t="s">
        <v>745</v>
      </c>
      <c r="K63" s="22">
        <f t="shared" si="7"/>
        <v>45016</v>
      </c>
      <c r="L63" s="17">
        <f>+VLOOKUP(B63,'[1]2022-2023'!$I$1:$Q$65536,9,0)</f>
        <v>1309726</v>
      </c>
      <c r="M63" s="17">
        <f t="shared" si="8"/>
        <v>0</v>
      </c>
      <c r="N63" s="15" t="str">
        <f>+VLOOKUP(B63,'[1]2022-2023'!$I$1:$Q$65536,7,0)</f>
        <v>20230428</v>
      </c>
      <c r="O63" t="s">
        <v>1026</v>
      </c>
      <c r="P63" s="24">
        <v>0.05</v>
      </c>
      <c r="Q63" s="18">
        <f t="shared" si="9"/>
        <v>59533</v>
      </c>
      <c r="R63" s="25">
        <v>1.4999999999999999E-2</v>
      </c>
      <c r="S63" s="18">
        <f t="shared" si="10"/>
        <v>17859.899999999998</v>
      </c>
      <c r="T63" s="26">
        <v>5.5E-2</v>
      </c>
      <c r="U63" s="18">
        <f t="shared" si="11"/>
        <v>65486.3</v>
      </c>
      <c r="V63" t="s">
        <v>1046</v>
      </c>
    </row>
    <row r="64" spans="1:22" hidden="1" x14ac:dyDescent="0.25">
      <c r="A64" s="11">
        <v>44986</v>
      </c>
      <c r="B64" s="13">
        <v>9184</v>
      </c>
      <c r="C64" s="1" t="s">
        <v>371</v>
      </c>
      <c r="D64" s="1" t="s">
        <v>955</v>
      </c>
      <c r="E64" s="5">
        <v>1665870</v>
      </c>
      <c r="F64" s="8" t="s">
        <v>28</v>
      </c>
      <c r="G64" s="5">
        <v>166587</v>
      </c>
      <c r="H64" s="5">
        <f t="shared" si="6"/>
        <v>1832457</v>
      </c>
      <c r="I64" s="1" t="s">
        <v>727</v>
      </c>
      <c r="J64" s="1" t="s">
        <v>243</v>
      </c>
      <c r="K64" s="22">
        <f t="shared" si="7"/>
        <v>45016</v>
      </c>
      <c r="L64" s="17">
        <f>+VLOOKUP(B64,'[1]2022-2023'!$I$1:$Q$65536,9,0)</f>
        <v>1832457</v>
      </c>
      <c r="M64" s="17">
        <f t="shared" si="8"/>
        <v>0</v>
      </c>
      <c r="N64" s="15" t="str">
        <f>+VLOOKUP(B64,'[1]2022-2023'!$I$1:$Q$65536,7,0)</f>
        <v>20230428</v>
      </c>
      <c r="O64" t="s">
        <v>1026</v>
      </c>
      <c r="P64" s="24">
        <v>0.05</v>
      </c>
      <c r="Q64" s="18">
        <f t="shared" si="9"/>
        <v>83293.5</v>
      </c>
      <c r="R64" s="25">
        <v>1.4999999999999999E-2</v>
      </c>
      <c r="S64" s="18">
        <f t="shared" si="10"/>
        <v>24988.05</v>
      </c>
      <c r="T64" s="26">
        <v>5.5E-2</v>
      </c>
      <c r="U64" s="18">
        <f t="shared" si="11"/>
        <v>91622.85</v>
      </c>
      <c r="V64" t="s">
        <v>1046</v>
      </c>
    </row>
    <row r="65" spans="1:22" hidden="1" x14ac:dyDescent="0.25">
      <c r="A65" s="11">
        <v>44986</v>
      </c>
      <c r="B65" s="13">
        <v>9185</v>
      </c>
      <c r="C65" s="1" t="s">
        <v>371</v>
      </c>
      <c r="D65" s="1" t="s">
        <v>956</v>
      </c>
      <c r="E65" s="5">
        <v>1190660</v>
      </c>
      <c r="F65" s="8" t="s">
        <v>28</v>
      </c>
      <c r="G65" s="5">
        <v>119066</v>
      </c>
      <c r="H65" s="5">
        <f t="shared" si="6"/>
        <v>1309726</v>
      </c>
      <c r="I65" s="1" t="s">
        <v>207</v>
      </c>
      <c r="J65" s="1" t="s">
        <v>706</v>
      </c>
      <c r="K65" s="22">
        <f t="shared" si="7"/>
        <v>45016</v>
      </c>
      <c r="L65" s="17">
        <f>+VLOOKUP(B65,'[1]2022-2023'!$I$1:$Q$65536,9,0)</f>
        <v>1309726</v>
      </c>
      <c r="M65" s="17">
        <f t="shared" si="8"/>
        <v>0</v>
      </c>
      <c r="N65" s="15" t="str">
        <f>+VLOOKUP(B65,'[1]2022-2023'!$I$1:$Q$65536,7,0)</f>
        <v>20230428</v>
      </c>
      <c r="O65" t="s">
        <v>1026</v>
      </c>
      <c r="P65" s="24">
        <v>0.05</v>
      </c>
      <c r="Q65" s="18">
        <f t="shared" si="9"/>
        <v>59533</v>
      </c>
      <c r="R65" s="25">
        <v>1.4999999999999999E-2</v>
      </c>
      <c r="S65" s="18">
        <f t="shared" si="10"/>
        <v>17859.899999999998</v>
      </c>
      <c r="T65" s="26">
        <v>5.5E-2</v>
      </c>
      <c r="U65" s="18">
        <f t="shared" si="11"/>
        <v>65486.3</v>
      </c>
      <c r="V65" t="s">
        <v>1046</v>
      </c>
    </row>
    <row r="66" spans="1:22" hidden="1" x14ac:dyDescent="0.25">
      <c r="A66" s="11">
        <v>44988</v>
      </c>
      <c r="B66" s="13">
        <v>11260</v>
      </c>
      <c r="C66" s="1" t="s">
        <v>371</v>
      </c>
      <c r="D66" s="1" t="s">
        <v>957</v>
      </c>
      <c r="E66" s="5">
        <v>750435</v>
      </c>
      <c r="F66" s="8" t="s">
        <v>28</v>
      </c>
      <c r="G66" s="5">
        <v>75044</v>
      </c>
      <c r="H66" s="5">
        <f t="shared" si="6"/>
        <v>825479</v>
      </c>
      <c r="I66" s="1" t="s">
        <v>394</v>
      </c>
      <c r="J66" s="1" t="s">
        <v>472</v>
      </c>
      <c r="K66" s="22">
        <f t="shared" si="7"/>
        <v>45018</v>
      </c>
      <c r="L66" s="17">
        <f>+VLOOKUP(B66,'[1]2022-2023'!$I$1:$Q$65536,9,0)</f>
        <v>825479</v>
      </c>
      <c r="M66" s="17">
        <f t="shared" si="8"/>
        <v>0</v>
      </c>
      <c r="N66" s="15" t="str">
        <f>+VLOOKUP(B66,'[1]2022-2023'!$I$1:$Q$65536,7,0)</f>
        <v>20230428</v>
      </c>
      <c r="O66" t="s">
        <v>1026</v>
      </c>
      <c r="P66" s="24">
        <v>0.05</v>
      </c>
      <c r="Q66" s="18">
        <f t="shared" si="9"/>
        <v>37521.75</v>
      </c>
      <c r="R66" s="25">
        <v>1.4999999999999999E-2</v>
      </c>
      <c r="S66" s="18">
        <f t="shared" si="10"/>
        <v>11256.525</v>
      </c>
      <c r="T66" s="26">
        <v>5.5E-2</v>
      </c>
      <c r="U66" s="18">
        <f t="shared" si="11"/>
        <v>41273.925000000003</v>
      </c>
      <c r="V66" t="s">
        <v>1046</v>
      </c>
    </row>
    <row r="67" spans="1:22" hidden="1" x14ac:dyDescent="0.25">
      <c r="A67" s="11">
        <v>44988</v>
      </c>
      <c r="B67" s="13">
        <v>11283</v>
      </c>
      <c r="C67" s="1" t="s">
        <v>371</v>
      </c>
      <c r="D67" s="1" t="s">
        <v>958</v>
      </c>
      <c r="E67" s="5">
        <v>5475840</v>
      </c>
      <c r="F67" s="8" t="s">
        <v>28</v>
      </c>
      <c r="G67" s="5">
        <v>547584</v>
      </c>
      <c r="H67" s="5">
        <f t="shared" si="6"/>
        <v>6023424</v>
      </c>
      <c r="I67" s="1" t="s">
        <v>302</v>
      </c>
      <c r="J67" s="1" t="s">
        <v>375</v>
      </c>
      <c r="K67" s="22">
        <f t="shared" si="7"/>
        <v>45018</v>
      </c>
      <c r="L67" s="17">
        <f>+VLOOKUP(B67,'[1]2022-2023'!$I$1:$Q$65536,9,0)</f>
        <v>6023424</v>
      </c>
      <c r="M67" s="17">
        <f t="shared" si="8"/>
        <v>0</v>
      </c>
      <c r="N67" s="15" t="str">
        <f>+VLOOKUP(B67,'[1]2022-2023'!$I$1:$Q$65536,7,0)</f>
        <v>20230428</v>
      </c>
      <c r="O67" t="s">
        <v>1026</v>
      </c>
      <c r="P67" s="24">
        <v>0.05</v>
      </c>
      <c r="Q67" s="18">
        <f t="shared" si="9"/>
        <v>273792</v>
      </c>
      <c r="R67" s="25">
        <v>1.4999999999999999E-2</v>
      </c>
      <c r="S67" s="18">
        <f t="shared" si="10"/>
        <v>82137.599999999991</v>
      </c>
      <c r="T67" s="26">
        <v>5.5E-2</v>
      </c>
      <c r="U67" s="18">
        <f t="shared" si="11"/>
        <v>301171.20000000001</v>
      </c>
      <c r="V67" t="s">
        <v>1046</v>
      </c>
    </row>
    <row r="68" spans="1:22" hidden="1" x14ac:dyDescent="0.25">
      <c r="A68" s="11">
        <v>44991</v>
      </c>
      <c r="B68" s="13">
        <v>11363</v>
      </c>
      <c r="C68" s="1" t="s">
        <v>371</v>
      </c>
      <c r="D68" s="1" t="s">
        <v>959</v>
      </c>
      <c r="E68" s="5">
        <v>3829235</v>
      </c>
      <c r="F68" s="8" t="s">
        <v>28</v>
      </c>
      <c r="G68" s="5">
        <v>382924</v>
      </c>
      <c r="H68" s="5">
        <f t="shared" si="6"/>
        <v>4212159</v>
      </c>
      <c r="I68" s="1" t="s">
        <v>748</v>
      </c>
      <c r="J68" s="1" t="s">
        <v>134</v>
      </c>
      <c r="K68" s="22">
        <f t="shared" si="7"/>
        <v>45021</v>
      </c>
      <c r="L68" s="17">
        <f>+VLOOKUP(B68,'[1]2022-2023'!$I$1:$Q$65536,9,0)</f>
        <v>4212159</v>
      </c>
      <c r="M68" s="17">
        <f t="shared" si="8"/>
        <v>0</v>
      </c>
      <c r="N68" s="15" t="str">
        <f>+VLOOKUP(B68,'[1]2022-2023'!$I$1:$Q$65536,7,0)</f>
        <v>20230428</v>
      </c>
      <c r="O68" t="s">
        <v>1026</v>
      </c>
      <c r="P68" s="24">
        <v>0.05</v>
      </c>
      <c r="Q68" s="18">
        <f t="shared" si="9"/>
        <v>191461.75</v>
      </c>
      <c r="R68" s="25">
        <v>1.4999999999999999E-2</v>
      </c>
      <c r="S68" s="18">
        <f t="shared" si="10"/>
        <v>57438.525000000001</v>
      </c>
      <c r="T68" s="26">
        <v>5.5E-2</v>
      </c>
      <c r="U68" s="18">
        <f t="shared" si="11"/>
        <v>210607.92499999999</v>
      </c>
      <c r="V68" t="s">
        <v>1046</v>
      </c>
    </row>
    <row r="69" spans="1:22" hidden="1" x14ac:dyDescent="0.25">
      <c r="A69" s="11">
        <v>44991</v>
      </c>
      <c r="B69" s="13">
        <v>11437</v>
      </c>
      <c r="C69" s="1" t="s">
        <v>371</v>
      </c>
      <c r="D69" s="1" t="s">
        <v>960</v>
      </c>
      <c r="E69" s="5">
        <v>3331740</v>
      </c>
      <c r="F69" s="8" t="s">
        <v>28</v>
      </c>
      <c r="G69" s="5">
        <v>333174</v>
      </c>
      <c r="H69" s="5">
        <f t="shared" si="6"/>
        <v>3664914</v>
      </c>
      <c r="I69" s="1" t="s">
        <v>593</v>
      </c>
      <c r="J69" s="1" t="s">
        <v>162</v>
      </c>
      <c r="K69" s="22">
        <f t="shared" si="7"/>
        <v>45021</v>
      </c>
      <c r="L69" s="17">
        <f>+VLOOKUP(B69,'[1]2022-2023'!$I$1:$Q$65536,9,0)</f>
        <v>3664914</v>
      </c>
      <c r="M69" s="17">
        <f t="shared" si="8"/>
        <v>0</v>
      </c>
      <c r="N69" s="15" t="str">
        <f>+VLOOKUP(B69,'[1]2022-2023'!$I$1:$Q$65536,7,0)</f>
        <v>20230428</v>
      </c>
      <c r="O69" t="s">
        <v>1026</v>
      </c>
      <c r="P69" s="24">
        <v>0.05</v>
      </c>
      <c r="Q69" s="18">
        <f t="shared" si="9"/>
        <v>166587</v>
      </c>
      <c r="R69" s="25">
        <v>1.4999999999999999E-2</v>
      </c>
      <c r="S69" s="18">
        <f t="shared" si="10"/>
        <v>49976.1</v>
      </c>
      <c r="T69" s="26">
        <v>5.5E-2</v>
      </c>
      <c r="U69" s="18">
        <f t="shared" si="11"/>
        <v>183245.7</v>
      </c>
      <c r="V69" t="s">
        <v>1046</v>
      </c>
    </row>
    <row r="70" spans="1:22" hidden="1" x14ac:dyDescent="0.25">
      <c r="A70" s="11">
        <v>44992</v>
      </c>
      <c r="B70" s="13">
        <v>11488</v>
      </c>
      <c r="C70" s="1" t="s">
        <v>371</v>
      </c>
      <c r="D70" s="1" t="s">
        <v>961</v>
      </c>
      <c r="E70" s="5">
        <v>1110580</v>
      </c>
      <c r="F70" s="8" t="s">
        <v>28</v>
      </c>
      <c r="G70" s="5">
        <v>111058</v>
      </c>
      <c r="H70" s="5">
        <f t="shared" si="6"/>
        <v>1221638</v>
      </c>
      <c r="I70" s="1" t="s">
        <v>748</v>
      </c>
      <c r="J70" s="1" t="s">
        <v>134</v>
      </c>
      <c r="K70" s="22">
        <f t="shared" si="7"/>
        <v>45022</v>
      </c>
      <c r="L70" s="17">
        <f>+VLOOKUP(B70,'[1]2022-2023'!$I$1:$Q$65536,9,0)</f>
        <v>1221638</v>
      </c>
      <c r="M70" s="17">
        <f t="shared" si="8"/>
        <v>0</v>
      </c>
      <c r="N70" s="15" t="str">
        <f>+VLOOKUP(B70,'[1]2022-2023'!$I$1:$Q$65536,7,0)</f>
        <v>20230428</v>
      </c>
      <c r="O70" t="s">
        <v>1026</v>
      </c>
      <c r="P70" s="24">
        <v>0.05</v>
      </c>
      <c r="Q70" s="18">
        <f t="shared" si="9"/>
        <v>55529</v>
      </c>
      <c r="R70" s="25">
        <v>1.4999999999999999E-2</v>
      </c>
      <c r="S70" s="18">
        <f t="shared" si="10"/>
        <v>16658.7</v>
      </c>
      <c r="T70" s="26">
        <v>5.5E-2</v>
      </c>
      <c r="U70" s="18">
        <f t="shared" si="11"/>
        <v>61081.9</v>
      </c>
      <c r="V70" t="s">
        <v>1046</v>
      </c>
    </row>
    <row r="71" spans="1:22" hidden="1" x14ac:dyDescent="0.25">
      <c r="A71" s="11">
        <v>44993</v>
      </c>
      <c r="B71" s="13">
        <v>11779</v>
      </c>
      <c r="C71" s="1" t="s">
        <v>371</v>
      </c>
      <c r="D71" s="1" t="s">
        <v>962</v>
      </c>
      <c r="E71" s="5">
        <v>1110580</v>
      </c>
      <c r="F71" s="8" t="s">
        <v>28</v>
      </c>
      <c r="G71" s="5">
        <v>111058</v>
      </c>
      <c r="H71" s="5">
        <f t="shared" si="6"/>
        <v>1221638</v>
      </c>
      <c r="I71" s="1" t="s">
        <v>437</v>
      </c>
      <c r="J71" s="1" t="s">
        <v>456</v>
      </c>
      <c r="K71" s="22">
        <f t="shared" si="7"/>
        <v>45023</v>
      </c>
      <c r="L71" s="17">
        <f>+VLOOKUP(B71,'[1]2022-2023'!$I$1:$Q$65536,9,0)</f>
        <v>1221638</v>
      </c>
      <c r="M71" s="17">
        <f t="shared" si="8"/>
        <v>0</v>
      </c>
      <c r="N71" s="15" t="str">
        <f>+VLOOKUP(B71,'[1]2022-2023'!$I$1:$Q$65536,7,0)</f>
        <v>20230428</v>
      </c>
      <c r="O71" t="s">
        <v>1026</v>
      </c>
      <c r="P71" s="24">
        <v>0.05</v>
      </c>
      <c r="Q71" s="18">
        <f t="shared" si="9"/>
        <v>55529</v>
      </c>
      <c r="R71" s="25">
        <v>1.4999999999999999E-2</v>
      </c>
      <c r="S71" s="18">
        <f t="shared" si="10"/>
        <v>16658.7</v>
      </c>
      <c r="T71" s="26">
        <v>5.5E-2</v>
      </c>
      <c r="U71" s="18">
        <f t="shared" si="11"/>
        <v>61081.9</v>
      </c>
      <c r="V71" t="s">
        <v>1046</v>
      </c>
    </row>
    <row r="72" spans="1:22" hidden="1" x14ac:dyDescent="0.25">
      <c r="A72" s="11">
        <v>44993</v>
      </c>
      <c r="B72" s="13">
        <v>12342</v>
      </c>
      <c r="C72" s="1" t="s">
        <v>371</v>
      </c>
      <c r="D72" s="1" t="s">
        <v>963</v>
      </c>
      <c r="E72" s="5">
        <v>1111710</v>
      </c>
      <c r="F72" s="8" t="s">
        <v>28</v>
      </c>
      <c r="G72" s="5">
        <v>111171</v>
      </c>
      <c r="H72" s="5">
        <f t="shared" si="6"/>
        <v>1222881</v>
      </c>
      <c r="I72" s="1" t="s">
        <v>727</v>
      </c>
      <c r="J72" s="1" t="s">
        <v>243</v>
      </c>
      <c r="K72" s="22">
        <f t="shared" si="7"/>
        <v>45023</v>
      </c>
      <c r="L72" s="17">
        <f>+VLOOKUP(B72,'[1]2022-2023'!$I$1:$Q$65536,9,0)</f>
        <v>1222881</v>
      </c>
      <c r="M72" s="17">
        <f t="shared" si="8"/>
        <v>0</v>
      </c>
      <c r="N72" s="15" t="str">
        <f>+VLOOKUP(B72,'[1]2022-2023'!$I$1:$Q$65536,7,0)</f>
        <v>20230428</v>
      </c>
      <c r="O72" t="s">
        <v>1026</v>
      </c>
      <c r="P72" s="24">
        <v>0.05</v>
      </c>
      <c r="Q72" s="18">
        <f t="shared" si="9"/>
        <v>55585.5</v>
      </c>
      <c r="R72" s="25">
        <v>1.4999999999999999E-2</v>
      </c>
      <c r="S72" s="18">
        <f t="shared" si="10"/>
        <v>16675.649999999998</v>
      </c>
      <c r="T72" s="26">
        <v>5.5E-2</v>
      </c>
      <c r="U72" s="18">
        <f t="shared" si="11"/>
        <v>61144.05</v>
      </c>
      <c r="V72" t="s">
        <v>1046</v>
      </c>
    </row>
    <row r="73" spans="1:22" hidden="1" x14ac:dyDescent="0.25">
      <c r="A73" s="11">
        <v>44993</v>
      </c>
      <c r="B73" s="13">
        <v>12343</v>
      </c>
      <c r="C73" s="1" t="s">
        <v>371</v>
      </c>
      <c r="D73" s="1" t="s">
        <v>964</v>
      </c>
      <c r="E73" s="5">
        <v>2262710</v>
      </c>
      <c r="F73" s="8" t="s">
        <v>28</v>
      </c>
      <c r="G73" s="5">
        <v>226271</v>
      </c>
      <c r="H73" s="5">
        <f t="shared" si="6"/>
        <v>2488981</v>
      </c>
      <c r="I73" s="1" t="s">
        <v>207</v>
      </c>
      <c r="J73" s="1" t="s">
        <v>706</v>
      </c>
      <c r="K73" s="22">
        <f t="shared" si="7"/>
        <v>45023</v>
      </c>
      <c r="L73" s="17">
        <f>+VLOOKUP(B73,'[1]2022-2023'!$I$1:$Q$65536,9,0)</f>
        <v>2488981</v>
      </c>
      <c r="M73" s="17">
        <f t="shared" si="8"/>
        <v>0</v>
      </c>
      <c r="N73" s="15" t="str">
        <f>+VLOOKUP(B73,'[1]2022-2023'!$I$1:$Q$65536,7,0)</f>
        <v>20230428</v>
      </c>
      <c r="O73" t="s">
        <v>1026</v>
      </c>
      <c r="P73" s="24">
        <v>0.05</v>
      </c>
      <c r="Q73" s="18">
        <f t="shared" si="9"/>
        <v>113135.5</v>
      </c>
      <c r="R73" s="25">
        <v>1.4999999999999999E-2</v>
      </c>
      <c r="S73" s="18">
        <f t="shared" si="10"/>
        <v>33940.65</v>
      </c>
      <c r="T73" s="26">
        <v>5.5E-2</v>
      </c>
      <c r="U73" s="18">
        <f t="shared" si="11"/>
        <v>124449.05</v>
      </c>
      <c r="V73" t="s">
        <v>1046</v>
      </c>
    </row>
    <row r="74" spans="1:22" hidden="1" x14ac:dyDescent="0.25">
      <c r="A74" s="11">
        <v>44993</v>
      </c>
      <c r="B74" s="13">
        <v>12344</v>
      </c>
      <c r="C74" s="1" t="s">
        <v>371</v>
      </c>
      <c r="D74" s="1" t="s">
        <v>965</v>
      </c>
      <c r="E74" s="5">
        <v>2083131</v>
      </c>
      <c r="F74" s="8" t="s">
        <v>28</v>
      </c>
      <c r="G74" s="5">
        <v>208313</v>
      </c>
      <c r="H74" s="5">
        <f t="shared" si="6"/>
        <v>2291444</v>
      </c>
      <c r="I74" s="1" t="s">
        <v>394</v>
      </c>
      <c r="J74" s="1" t="s">
        <v>472</v>
      </c>
      <c r="K74" s="22">
        <f t="shared" si="7"/>
        <v>45023</v>
      </c>
      <c r="L74" s="17">
        <f>+VLOOKUP(B74,'[1]2022-2023'!$I$1:$Q$65536,9,0)</f>
        <v>2291444</v>
      </c>
      <c r="M74" s="17">
        <f t="shared" si="8"/>
        <v>0</v>
      </c>
      <c r="N74" s="15" t="str">
        <f>+VLOOKUP(B74,'[1]2022-2023'!$I$1:$Q$65536,7,0)</f>
        <v>20230428</v>
      </c>
      <c r="O74" t="s">
        <v>1026</v>
      </c>
      <c r="P74" s="24">
        <v>0.05</v>
      </c>
      <c r="Q74" s="18">
        <f t="shared" si="9"/>
        <v>104156.55</v>
      </c>
      <c r="R74" s="25">
        <v>1.4999999999999999E-2</v>
      </c>
      <c r="S74" s="18">
        <f t="shared" si="10"/>
        <v>31246.965</v>
      </c>
      <c r="T74" s="26">
        <v>5.5E-2</v>
      </c>
      <c r="U74" s="18">
        <f t="shared" si="11"/>
        <v>114572.205</v>
      </c>
      <c r="V74" t="s">
        <v>1046</v>
      </c>
    </row>
    <row r="75" spans="1:22" hidden="1" x14ac:dyDescent="0.25">
      <c r="A75" s="11">
        <v>44993</v>
      </c>
      <c r="B75" s="13">
        <v>12345</v>
      </c>
      <c r="C75" s="1" t="s">
        <v>371</v>
      </c>
      <c r="D75" s="1" t="s">
        <v>966</v>
      </c>
      <c r="E75" s="5">
        <v>1785990</v>
      </c>
      <c r="F75" s="8" t="s">
        <v>28</v>
      </c>
      <c r="G75" s="5">
        <v>178599</v>
      </c>
      <c r="H75" s="5">
        <f t="shared" si="6"/>
        <v>1964589</v>
      </c>
      <c r="I75" s="1" t="s">
        <v>393</v>
      </c>
      <c r="J75" s="1" t="s">
        <v>677</v>
      </c>
      <c r="K75" s="22">
        <f t="shared" si="7"/>
        <v>45023</v>
      </c>
      <c r="L75" s="17">
        <f>+VLOOKUP(B75,'[1]2022-2023'!$I$1:$Q$65536,9,0)</f>
        <v>1964589</v>
      </c>
      <c r="M75" s="17">
        <f t="shared" si="8"/>
        <v>0</v>
      </c>
      <c r="N75" s="15" t="str">
        <f>+VLOOKUP(B75,'[1]2022-2023'!$I$1:$Q$65536,7,0)</f>
        <v>20230428</v>
      </c>
      <c r="O75" t="s">
        <v>1026</v>
      </c>
      <c r="P75" s="24">
        <v>0.05</v>
      </c>
      <c r="Q75" s="18">
        <f t="shared" si="9"/>
        <v>89299.5</v>
      </c>
      <c r="R75" s="25">
        <v>1.4999999999999999E-2</v>
      </c>
      <c r="S75" s="18">
        <f t="shared" si="10"/>
        <v>26789.85</v>
      </c>
      <c r="T75" s="26">
        <v>5.5E-2</v>
      </c>
      <c r="U75" s="18">
        <f t="shared" si="11"/>
        <v>98229.45</v>
      </c>
      <c r="V75" t="s">
        <v>1046</v>
      </c>
    </row>
    <row r="76" spans="1:22" hidden="1" x14ac:dyDescent="0.25">
      <c r="A76" s="11">
        <v>44996</v>
      </c>
      <c r="B76" s="13">
        <v>1344</v>
      </c>
      <c r="C76" s="1" t="s">
        <v>967</v>
      </c>
      <c r="D76" s="1" t="s">
        <v>826</v>
      </c>
      <c r="E76" s="5">
        <v>-999522</v>
      </c>
      <c r="F76" s="8" t="s">
        <v>28</v>
      </c>
      <c r="G76" s="5">
        <v>-99952</v>
      </c>
      <c r="H76" s="5">
        <f t="shared" ref="H76:H139" si="12">+E76+G76</f>
        <v>-1099474</v>
      </c>
      <c r="I76" s="1" t="s">
        <v>394</v>
      </c>
      <c r="J76" s="1" t="s">
        <v>472</v>
      </c>
      <c r="K76" s="22">
        <f t="shared" si="7"/>
        <v>45026</v>
      </c>
      <c r="L76" s="17">
        <f>+VLOOKUP(B76,'[1]2022-2023'!$I$1:$Q$65536,9,0)</f>
        <v>-1099474</v>
      </c>
      <c r="M76" s="17">
        <f t="shared" si="8"/>
        <v>0</v>
      </c>
      <c r="N76" s="15" t="str">
        <f>+VLOOKUP(B76,'[1]2022-2023'!$I$1:$Q$65536,7,0)</f>
        <v>20230315</v>
      </c>
      <c r="O76" t="s">
        <v>1024</v>
      </c>
      <c r="P76" s="24">
        <v>0.05</v>
      </c>
      <c r="Q76" s="18">
        <f t="shared" si="9"/>
        <v>-49976.100000000006</v>
      </c>
      <c r="R76" s="25">
        <v>1.4999999999999999E-2</v>
      </c>
      <c r="S76" s="18">
        <f t="shared" si="10"/>
        <v>-14992.83</v>
      </c>
      <c r="T76" s="26">
        <v>5.5E-2</v>
      </c>
      <c r="U76" s="18">
        <f t="shared" si="11"/>
        <v>-54973.71</v>
      </c>
      <c r="V76" t="s">
        <v>1046</v>
      </c>
    </row>
    <row r="77" spans="1:22" hidden="1" x14ac:dyDescent="0.25">
      <c r="A77" s="11">
        <v>44998</v>
      </c>
      <c r="B77" s="13">
        <v>13522</v>
      </c>
      <c r="C77" s="1" t="s">
        <v>371</v>
      </c>
      <c r="D77" s="1" t="s">
        <v>302</v>
      </c>
      <c r="E77" s="5">
        <v>2262710</v>
      </c>
      <c r="F77" s="8" t="s">
        <v>28</v>
      </c>
      <c r="G77" s="5">
        <v>226271</v>
      </c>
      <c r="H77" s="5">
        <f t="shared" si="12"/>
        <v>2488981</v>
      </c>
      <c r="I77" s="1" t="s">
        <v>302</v>
      </c>
      <c r="J77" s="1" t="s">
        <v>375</v>
      </c>
      <c r="K77" s="22">
        <f t="shared" si="7"/>
        <v>45028</v>
      </c>
      <c r="L77" s="17">
        <f>+VLOOKUP(B77,'[1]2022-2023'!$I$1:$Q$65536,9,0)</f>
        <v>2488981</v>
      </c>
      <c r="M77" s="17">
        <f t="shared" si="8"/>
        <v>0</v>
      </c>
      <c r="N77" s="15" t="str">
        <f>+VLOOKUP(B77,'[1]2022-2023'!$I$1:$Q$65536,7,0)</f>
        <v>20230510</v>
      </c>
      <c r="O77" t="s">
        <v>1027</v>
      </c>
      <c r="P77" s="24">
        <v>0.05</v>
      </c>
      <c r="Q77" s="18">
        <f t="shared" si="9"/>
        <v>113135.5</v>
      </c>
      <c r="R77" s="25">
        <v>1.4999999999999999E-2</v>
      </c>
      <c r="S77" s="18">
        <f t="shared" si="10"/>
        <v>33940.65</v>
      </c>
      <c r="T77" s="26">
        <v>5.5E-2</v>
      </c>
      <c r="U77" s="18">
        <f t="shared" si="11"/>
        <v>124449.05</v>
      </c>
      <c r="V77" t="s">
        <v>1046</v>
      </c>
    </row>
    <row r="78" spans="1:22" hidden="1" x14ac:dyDescent="0.25">
      <c r="A78" s="11">
        <v>44999</v>
      </c>
      <c r="B78" s="13">
        <v>13554</v>
      </c>
      <c r="C78" s="1" t="s">
        <v>371</v>
      </c>
      <c r="D78" s="1" t="s">
        <v>968</v>
      </c>
      <c r="E78" s="5">
        <v>4563950</v>
      </c>
      <c r="F78" s="8" t="s">
        <v>28</v>
      </c>
      <c r="G78" s="5">
        <v>456395</v>
      </c>
      <c r="H78" s="5">
        <f t="shared" si="12"/>
        <v>5020345</v>
      </c>
      <c r="I78" s="1" t="s">
        <v>437</v>
      </c>
      <c r="J78" s="1" t="s">
        <v>456</v>
      </c>
      <c r="K78" s="22">
        <f t="shared" si="7"/>
        <v>45029</v>
      </c>
      <c r="L78" s="17">
        <f>+VLOOKUP(B78,'[1]2022-2023'!$I$1:$Q$65536,9,0)</f>
        <v>5020345</v>
      </c>
      <c r="M78" s="17">
        <f t="shared" si="8"/>
        <v>0</v>
      </c>
      <c r="N78" s="15" t="str">
        <f>+VLOOKUP(B78,'[1]2022-2023'!$I$1:$Q$65536,7,0)</f>
        <v>20230428</v>
      </c>
      <c r="O78" t="s">
        <v>1026</v>
      </c>
      <c r="P78" s="24">
        <v>0.05</v>
      </c>
      <c r="Q78" s="18">
        <f t="shared" si="9"/>
        <v>228197.5</v>
      </c>
      <c r="R78" s="25">
        <v>1.4999999999999999E-2</v>
      </c>
      <c r="S78" s="18">
        <f t="shared" si="10"/>
        <v>68459.25</v>
      </c>
      <c r="T78" s="26">
        <v>5.5E-2</v>
      </c>
      <c r="U78" s="18">
        <f t="shared" si="11"/>
        <v>251017.25</v>
      </c>
      <c r="V78" t="s">
        <v>1046</v>
      </c>
    </row>
    <row r="79" spans="1:22" hidden="1" x14ac:dyDescent="0.25">
      <c r="A79" s="11">
        <v>45000</v>
      </c>
      <c r="B79" s="13">
        <v>13713</v>
      </c>
      <c r="C79" s="1" t="s">
        <v>371</v>
      </c>
      <c r="D79" s="1" t="s">
        <v>969</v>
      </c>
      <c r="E79" s="5">
        <v>2858040</v>
      </c>
      <c r="F79" s="8" t="s">
        <v>28</v>
      </c>
      <c r="G79" s="5">
        <v>285804</v>
      </c>
      <c r="H79" s="5">
        <f t="shared" si="12"/>
        <v>3143844</v>
      </c>
      <c r="I79" s="1" t="s">
        <v>393</v>
      </c>
      <c r="J79" s="1" t="s">
        <v>677</v>
      </c>
      <c r="K79" s="22">
        <f t="shared" si="7"/>
        <v>45030</v>
      </c>
      <c r="L79" s="17">
        <f>+VLOOKUP(B79,'[1]2022-2023'!$I$1:$Q$65536,9,0)</f>
        <v>3143844</v>
      </c>
      <c r="M79" s="17">
        <f t="shared" si="8"/>
        <v>0</v>
      </c>
      <c r="N79" s="15" t="str">
        <f>+VLOOKUP(B79,'[1]2022-2023'!$I$1:$Q$65536,7,0)</f>
        <v>20230510</v>
      </c>
      <c r="O79" t="s">
        <v>1027</v>
      </c>
      <c r="P79" s="24">
        <v>0.05</v>
      </c>
      <c r="Q79" s="18">
        <f t="shared" si="9"/>
        <v>142902</v>
      </c>
      <c r="R79" s="25">
        <v>1.4999999999999999E-2</v>
      </c>
      <c r="S79" s="18">
        <f t="shared" si="10"/>
        <v>42870.6</v>
      </c>
      <c r="T79" s="26">
        <v>5.5E-2</v>
      </c>
      <c r="U79" s="18">
        <f t="shared" si="11"/>
        <v>157192.20000000001</v>
      </c>
      <c r="V79" t="s">
        <v>1046</v>
      </c>
    </row>
    <row r="80" spans="1:22" hidden="1" x14ac:dyDescent="0.25">
      <c r="A80" s="11">
        <v>45000</v>
      </c>
      <c r="B80" s="13">
        <v>13714</v>
      </c>
      <c r="C80" s="1" t="s">
        <v>371</v>
      </c>
      <c r="D80" s="1" t="s">
        <v>970</v>
      </c>
      <c r="E80" s="5">
        <v>1646605</v>
      </c>
      <c r="F80" s="8" t="s">
        <v>28</v>
      </c>
      <c r="G80" s="5">
        <v>164661</v>
      </c>
      <c r="H80" s="5">
        <f t="shared" si="12"/>
        <v>1811266</v>
      </c>
      <c r="I80" s="1" t="s">
        <v>727</v>
      </c>
      <c r="J80" s="1" t="s">
        <v>243</v>
      </c>
      <c r="K80" s="22">
        <f t="shared" ref="K80:K143" si="13">30+A80</f>
        <v>45030</v>
      </c>
      <c r="L80" s="17">
        <f>+VLOOKUP(B80,'[1]2022-2023'!$I$1:$Q$65536,9,0)</f>
        <v>1811266</v>
      </c>
      <c r="M80" s="17">
        <f t="shared" ref="M80:M143" si="14">+L80-H80</f>
        <v>0</v>
      </c>
      <c r="N80" s="15" t="str">
        <f>+VLOOKUP(B80,'[1]2022-2023'!$I$1:$Q$65536,7,0)</f>
        <v>20230510</v>
      </c>
      <c r="O80" t="s">
        <v>1027</v>
      </c>
      <c r="P80" s="24">
        <v>0.05</v>
      </c>
      <c r="Q80" s="18">
        <f t="shared" si="9"/>
        <v>82330.25</v>
      </c>
      <c r="R80" s="25">
        <v>1.4999999999999999E-2</v>
      </c>
      <c r="S80" s="18">
        <f t="shared" si="10"/>
        <v>24699.075000000001</v>
      </c>
      <c r="T80" s="26">
        <v>5.5E-2</v>
      </c>
      <c r="U80" s="18">
        <f t="shared" si="11"/>
        <v>90563.274999999994</v>
      </c>
      <c r="V80" t="s">
        <v>1046</v>
      </c>
    </row>
    <row r="81" spans="1:22" hidden="1" x14ac:dyDescent="0.25">
      <c r="A81" s="11">
        <v>45002</v>
      </c>
      <c r="B81" s="13">
        <v>15618</v>
      </c>
      <c r="C81" s="1" t="s">
        <v>371</v>
      </c>
      <c r="D81" s="1" t="s">
        <v>971</v>
      </c>
      <c r="E81" s="5">
        <v>4483870</v>
      </c>
      <c r="F81" s="8" t="s">
        <v>28</v>
      </c>
      <c r="G81" s="5">
        <v>448387</v>
      </c>
      <c r="H81" s="5">
        <f t="shared" si="12"/>
        <v>4932257</v>
      </c>
      <c r="I81" s="1" t="s">
        <v>748</v>
      </c>
      <c r="J81" s="1" t="s">
        <v>134</v>
      </c>
      <c r="K81" s="22">
        <f t="shared" si="13"/>
        <v>45032</v>
      </c>
      <c r="L81" s="17">
        <f>+VLOOKUP(B81,'[1]2022-2023'!$I$1:$Q$65536,9,0)</f>
        <v>4932257</v>
      </c>
      <c r="M81" s="17">
        <f t="shared" si="14"/>
        <v>0</v>
      </c>
      <c r="N81" s="15" t="str">
        <f>+VLOOKUP(B81,'[1]2022-2023'!$I$1:$Q$65536,7,0)</f>
        <v>20230510</v>
      </c>
      <c r="O81" t="s">
        <v>1027</v>
      </c>
      <c r="P81" s="24">
        <v>0.05</v>
      </c>
      <c r="Q81" s="18">
        <f t="shared" si="9"/>
        <v>224193.5</v>
      </c>
      <c r="R81" s="25">
        <v>1.4999999999999999E-2</v>
      </c>
      <c r="S81" s="18">
        <f t="shared" si="10"/>
        <v>67258.05</v>
      </c>
      <c r="T81" s="26">
        <v>5.5E-2</v>
      </c>
      <c r="U81" s="18">
        <f t="shared" si="11"/>
        <v>246612.85</v>
      </c>
      <c r="V81" t="s">
        <v>1046</v>
      </c>
    </row>
    <row r="82" spans="1:22" hidden="1" x14ac:dyDescent="0.25">
      <c r="A82" s="11">
        <v>45002</v>
      </c>
      <c r="B82" s="13">
        <v>15658</v>
      </c>
      <c r="C82" s="1" t="s">
        <v>371</v>
      </c>
      <c r="D82" s="1" t="s">
        <v>394</v>
      </c>
      <c r="E82" s="5">
        <v>1072050</v>
      </c>
      <c r="F82" s="8" t="s">
        <v>28</v>
      </c>
      <c r="G82" s="5">
        <v>107205</v>
      </c>
      <c r="H82" s="5">
        <f t="shared" si="12"/>
        <v>1179255</v>
      </c>
      <c r="I82" s="1" t="s">
        <v>394</v>
      </c>
      <c r="J82" s="1" t="s">
        <v>472</v>
      </c>
      <c r="K82" s="22">
        <f t="shared" si="13"/>
        <v>45032</v>
      </c>
      <c r="L82" s="17">
        <f>+VLOOKUP(B82,'[1]2022-2023'!$I$1:$Q$65536,9,0)</f>
        <v>1179255</v>
      </c>
      <c r="M82" s="17">
        <f t="shared" si="14"/>
        <v>0</v>
      </c>
      <c r="N82" s="15" t="str">
        <f>+VLOOKUP(B82,'[1]2022-2023'!$I$1:$Q$65536,7,0)</f>
        <v>20230510</v>
      </c>
      <c r="O82" t="s">
        <v>1027</v>
      </c>
      <c r="P82" s="24">
        <v>0.05</v>
      </c>
      <c r="Q82" s="18">
        <f t="shared" si="9"/>
        <v>53602.5</v>
      </c>
      <c r="R82" s="25">
        <v>1.4999999999999999E-2</v>
      </c>
      <c r="S82" s="18">
        <f t="shared" si="10"/>
        <v>16080.75</v>
      </c>
      <c r="T82" s="26">
        <v>5.5E-2</v>
      </c>
      <c r="U82" s="18">
        <f t="shared" si="11"/>
        <v>58962.75</v>
      </c>
      <c r="V82" t="s">
        <v>1046</v>
      </c>
    </row>
    <row r="83" spans="1:22" hidden="1" x14ac:dyDescent="0.25">
      <c r="A83" s="11">
        <v>45003</v>
      </c>
      <c r="B83" s="13">
        <v>15679</v>
      </c>
      <c r="C83" s="1" t="s">
        <v>371</v>
      </c>
      <c r="D83" s="1" t="s">
        <v>437</v>
      </c>
      <c r="E83" s="5">
        <v>2221160</v>
      </c>
      <c r="F83" s="8" t="s">
        <v>28</v>
      </c>
      <c r="G83" s="5">
        <v>222116</v>
      </c>
      <c r="H83" s="5">
        <f t="shared" si="12"/>
        <v>2443276</v>
      </c>
      <c r="I83" s="1" t="s">
        <v>437</v>
      </c>
      <c r="J83" s="1" t="s">
        <v>456</v>
      </c>
      <c r="K83" s="22">
        <f t="shared" si="13"/>
        <v>45033</v>
      </c>
      <c r="L83" s="17">
        <f>+VLOOKUP(B83,'[1]2022-2023'!$I$1:$Q$65536,9,0)</f>
        <v>2443276</v>
      </c>
      <c r="M83" s="17">
        <f t="shared" si="14"/>
        <v>0</v>
      </c>
      <c r="N83" s="15" t="str">
        <f>+VLOOKUP(B83,'[1]2022-2023'!$I$1:$Q$65536,7,0)</f>
        <v>20230510</v>
      </c>
      <c r="O83" t="s">
        <v>1027</v>
      </c>
      <c r="P83" s="24">
        <v>0.05</v>
      </c>
      <c r="Q83" s="18">
        <f t="shared" si="9"/>
        <v>111058</v>
      </c>
      <c r="R83" s="25">
        <v>1.4999999999999999E-2</v>
      </c>
      <c r="S83" s="18">
        <f t="shared" si="10"/>
        <v>33317.4</v>
      </c>
      <c r="T83" s="26">
        <v>5.5E-2</v>
      </c>
      <c r="U83" s="18">
        <f t="shared" si="11"/>
        <v>122163.8</v>
      </c>
      <c r="V83" t="s">
        <v>1046</v>
      </c>
    </row>
    <row r="84" spans="1:22" hidden="1" x14ac:dyDescent="0.25">
      <c r="A84" s="11">
        <v>45005</v>
      </c>
      <c r="B84" s="13">
        <v>15800</v>
      </c>
      <c r="C84" s="1" t="s">
        <v>371</v>
      </c>
      <c r="D84" s="1" t="s">
        <v>972</v>
      </c>
      <c r="E84" s="5">
        <v>3947845</v>
      </c>
      <c r="F84" s="8" t="s">
        <v>28</v>
      </c>
      <c r="G84" s="5">
        <v>394785</v>
      </c>
      <c r="H84" s="5">
        <f t="shared" si="12"/>
        <v>4342630</v>
      </c>
      <c r="I84" s="1" t="s">
        <v>593</v>
      </c>
      <c r="J84" s="1" t="s">
        <v>162</v>
      </c>
      <c r="K84" s="22">
        <f t="shared" si="13"/>
        <v>45035</v>
      </c>
      <c r="L84" s="17">
        <f>+VLOOKUP(B84,'[1]2022-2023'!$I$1:$Q$65536,9,0)</f>
        <v>4342630</v>
      </c>
      <c r="M84" s="17">
        <f t="shared" si="14"/>
        <v>0</v>
      </c>
      <c r="N84" s="15" t="str">
        <f>+VLOOKUP(B84,'[1]2022-2023'!$I$1:$Q$65536,7,0)</f>
        <v>20230510</v>
      </c>
      <c r="O84" t="s">
        <v>1027</v>
      </c>
      <c r="P84" s="24">
        <v>0.05</v>
      </c>
      <c r="Q84" s="18">
        <f t="shared" ref="Q84:Q147" si="15">+P84*E84</f>
        <v>197392.25</v>
      </c>
      <c r="R84" s="25">
        <v>1.4999999999999999E-2</v>
      </c>
      <c r="S84" s="18">
        <f t="shared" ref="S84:S147" si="16">+R84*E84</f>
        <v>59217.674999999996</v>
      </c>
      <c r="T84" s="26">
        <v>5.5E-2</v>
      </c>
      <c r="U84" s="18">
        <f t="shared" ref="U84:U147" si="17">+T84*E84</f>
        <v>217131.47500000001</v>
      </c>
      <c r="V84" t="s">
        <v>1046</v>
      </c>
    </row>
    <row r="85" spans="1:22" hidden="1" x14ac:dyDescent="0.25">
      <c r="A85" s="11">
        <v>45006</v>
      </c>
      <c r="B85" s="13">
        <v>1509</v>
      </c>
      <c r="C85" s="1" t="s">
        <v>967</v>
      </c>
      <c r="D85" s="1" t="s">
        <v>973</v>
      </c>
      <c r="E85" s="5">
        <v>-111058</v>
      </c>
      <c r="F85" s="8" t="s">
        <v>28</v>
      </c>
      <c r="G85" s="5">
        <v>-11106</v>
      </c>
      <c r="H85" s="5">
        <f t="shared" si="12"/>
        <v>-122164</v>
      </c>
      <c r="I85" s="1" t="s">
        <v>394</v>
      </c>
      <c r="J85" s="1" t="s">
        <v>472</v>
      </c>
      <c r="K85" s="22">
        <f t="shared" si="13"/>
        <v>45036</v>
      </c>
      <c r="L85" s="17">
        <f>+VLOOKUP(B85,'[1]2022-2023'!$I$1:$Q$65536,9,0)</f>
        <v>-122164</v>
      </c>
      <c r="M85" s="17">
        <f t="shared" si="14"/>
        <v>0</v>
      </c>
      <c r="N85" s="15" t="str">
        <f>+VLOOKUP(B85,'[1]2022-2023'!$I$1:$Q$65536,7,0)</f>
        <v>20230330</v>
      </c>
      <c r="O85" t="s">
        <v>1025</v>
      </c>
      <c r="P85" s="24">
        <v>0.05</v>
      </c>
      <c r="Q85" s="18">
        <f t="shared" si="15"/>
        <v>-5552.9000000000005</v>
      </c>
      <c r="R85" s="25">
        <v>1.4999999999999999E-2</v>
      </c>
      <c r="S85" s="18">
        <f t="shared" si="16"/>
        <v>-1665.87</v>
      </c>
      <c r="T85" s="26">
        <v>5.5E-2</v>
      </c>
      <c r="U85" s="18">
        <f t="shared" si="17"/>
        <v>-6108.19</v>
      </c>
      <c r="V85" t="s">
        <v>1046</v>
      </c>
    </row>
    <row r="86" spans="1:22" hidden="1" x14ac:dyDescent="0.25">
      <c r="A86" s="11">
        <v>45007</v>
      </c>
      <c r="B86" s="13">
        <v>1420</v>
      </c>
      <c r="C86" s="1" t="s">
        <v>950</v>
      </c>
      <c r="D86" s="1" t="s">
        <v>826</v>
      </c>
      <c r="E86" s="5">
        <v>-1219141</v>
      </c>
      <c r="F86" s="8" t="s">
        <v>28</v>
      </c>
      <c r="G86" s="5">
        <v>-121914</v>
      </c>
      <c r="H86" s="5">
        <f t="shared" si="12"/>
        <v>-1341055</v>
      </c>
      <c r="I86" s="1" t="s">
        <v>727</v>
      </c>
      <c r="J86" s="1" t="s">
        <v>243</v>
      </c>
      <c r="K86" s="22">
        <f t="shared" si="13"/>
        <v>45037</v>
      </c>
      <c r="L86" s="17">
        <f>+VLOOKUP(B86,'[1]2022-2023'!$I$1:$Q$65536,9,0)</f>
        <v>-1341055</v>
      </c>
      <c r="M86" s="17">
        <f t="shared" si="14"/>
        <v>0</v>
      </c>
      <c r="N86" s="15" t="str">
        <f>+VLOOKUP(B86,'[1]2022-2023'!$I$1:$Q$65536,7,0)</f>
        <v>20230330</v>
      </c>
      <c r="O86" t="s">
        <v>1025</v>
      </c>
      <c r="P86" s="24">
        <v>0.05</v>
      </c>
      <c r="Q86" s="18">
        <f t="shared" si="15"/>
        <v>-60957.05</v>
      </c>
      <c r="R86" s="25">
        <v>1.4999999999999999E-2</v>
      </c>
      <c r="S86" s="18">
        <f t="shared" si="16"/>
        <v>-18287.114999999998</v>
      </c>
      <c r="T86" s="26">
        <v>5.5E-2</v>
      </c>
      <c r="U86" s="18">
        <f t="shared" si="17"/>
        <v>-67052.755000000005</v>
      </c>
      <c r="V86" t="s">
        <v>1046</v>
      </c>
    </row>
    <row r="87" spans="1:22" hidden="1" x14ac:dyDescent="0.25">
      <c r="A87" s="11">
        <v>45007</v>
      </c>
      <c r="B87" s="13">
        <v>15880</v>
      </c>
      <c r="C87" s="1" t="s">
        <v>371</v>
      </c>
      <c r="D87" s="1" t="s">
        <v>974</v>
      </c>
      <c r="E87" s="5">
        <v>555290</v>
      </c>
      <c r="F87" s="8" t="s">
        <v>28</v>
      </c>
      <c r="G87" s="5">
        <v>55529</v>
      </c>
      <c r="H87" s="5">
        <f t="shared" si="12"/>
        <v>610819</v>
      </c>
      <c r="I87" s="1" t="s">
        <v>748</v>
      </c>
      <c r="J87" s="1" t="s">
        <v>134</v>
      </c>
      <c r="K87" s="22">
        <f t="shared" si="13"/>
        <v>45037</v>
      </c>
      <c r="L87" s="17">
        <f>+VLOOKUP(B87,'[1]2022-2023'!$I$1:$Q$65536,9,0)</f>
        <v>610819</v>
      </c>
      <c r="M87" s="17">
        <f t="shared" si="14"/>
        <v>0</v>
      </c>
      <c r="N87" s="15" t="str">
        <f>+VLOOKUP(B87,'[1]2022-2023'!$I$1:$Q$65536,7,0)</f>
        <v>20230510</v>
      </c>
      <c r="O87" t="s">
        <v>1027</v>
      </c>
      <c r="P87" s="24">
        <v>0.05</v>
      </c>
      <c r="Q87" s="18">
        <f t="shared" si="15"/>
        <v>27764.5</v>
      </c>
      <c r="R87" s="25">
        <v>1.4999999999999999E-2</v>
      </c>
      <c r="S87" s="18">
        <f t="shared" si="16"/>
        <v>8329.35</v>
      </c>
      <c r="T87" s="26">
        <v>5.5E-2</v>
      </c>
      <c r="U87" s="18">
        <f t="shared" si="17"/>
        <v>30540.95</v>
      </c>
      <c r="V87" t="s">
        <v>1046</v>
      </c>
    </row>
    <row r="88" spans="1:22" hidden="1" x14ac:dyDescent="0.25">
      <c r="A88" s="11">
        <v>45007</v>
      </c>
      <c r="B88" s="13">
        <v>15912</v>
      </c>
      <c r="C88" s="1" t="s">
        <v>371</v>
      </c>
      <c r="D88" s="1" t="s">
        <v>975</v>
      </c>
      <c r="E88" s="5">
        <v>1072050</v>
      </c>
      <c r="F88" s="8" t="s">
        <v>28</v>
      </c>
      <c r="G88" s="5">
        <v>107205</v>
      </c>
      <c r="H88" s="5">
        <f t="shared" si="12"/>
        <v>1179255</v>
      </c>
      <c r="I88" s="1" t="s">
        <v>207</v>
      </c>
      <c r="J88" s="1" t="s">
        <v>706</v>
      </c>
      <c r="K88" s="22">
        <f t="shared" si="13"/>
        <v>45037</v>
      </c>
      <c r="L88" s="17">
        <f>+VLOOKUP(B88,'[1]2022-2023'!$I$1:$Q$65536,9,0)</f>
        <v>1179255</v>
      </c>
      <c r="M88" s="17">
        <f t="shared" si="14"/>
        <v>0</v>
      </c>
      <c r="N88" s="15" t="str">
        <f>+VLOOKUP(B88,'[1]2022-2023'!$I$1:$Q$65536,7,0)</f>
        <v>20230510</v>
      </c>
      <c r="O88" t="s">
        <v>1027</v>
      </c>
      <c r="P88" s="24">
        <v>0.05</v>
      </c>
      <c r="Q88" s="18">
        <f t="shared" si="15"/>
        <v>53602.5</v>
      </c>
      <c r="R88" s="25">
        <v>1.4999999999999999E-2</v>
      </c>
      <c r="S88" s="18">
        <f t="shared" si="16"/>
        <v>16080.75</v>
      </c>
      <c r="T88" s="26">
        <v>5.5E-2</v>
      </c>
      <c r="U88" s="18">
        <f t="shared" si="17"/>
        <v>58962.75</v>
      </c>
      <c r="V88" t="s">
        <v>1046</v>
      </c>
    </row>
    <row r="89" spans="1:22" hidden="1" x14ac:dyDescent="0.25">
      <c r="A89" s="11">
        <v>45012</v>
      </c>
      <c r="B89" s="13">
        <v>1632</v>
      </c>
      <c r="C89" s="1" t="s">
        <v>942</v>
      </c>
      <c r="D89" s="1" t="s">
        <v>826</v>
      </c>
      <c r="E89" s="5">
        <v>-1099144</v>
      </c>
      <c r="F89" s="8" t="s">
        <v>28</v>
      </c>
      <c r="G89" s="5">
        <v>-109915</v>
      </c>
      <c r="H89" s="5">
        <f t="shared" si="12"/>
        <v>-1209059</v>
      </c>
      <c r="I89" s="1" t="s">
        <v>593</v>
      </c>
      <c r="J89" s="1" t="s">
        <v>162</v>
      </c>
      <c r="K89" s="22">
        <f t="shared" si="13"/>
        <v>45042</v>
      </c>
      <c r="L89" s="17">
        <f>+VLOOKUP(B89,'[1]2022-2023'!$I$1:$Q$65536,9,0)</f>
        <v>-1209059</v>
      </c>
      <c r="M89" s="17">
        <f t="shared" si="14"/>
        <v>0</v>
      </c>
      <c r="N89" s="15" t="str">
        <f>+VLOOKUP(B89,'[1]2022-2023'!$I$1:$Q$65536,7,0)</f>
        <v>20230315</v>
      </c>
      <c r="O89" t="s">
        <v>1024</v>
      </c>
      <c r="P89" s="24">
        <v>0.05</v>
      </c>
      <c r="Q89" s="18">
        <f t="shared" si="15"/>
        <v>-54957.200000000004</v>
      </c>
      <c r="R89" s="25">
        <v>1.4999999999999999E-2</v>
      </c>
      <c r="S89" s="18">
        <f t="shared" si="16"/>
        <v>-16487.16</v>
      </c>
      <c r="T89" s="26">
        <v>5.5E-2</v>
      </c>
      <c r="U89" s="18">
        <f t="shared" si="17"/>
        <v>-60452.92</v>
      </c>
      <c r="V89" t="s">
        <v>1046</v>
      </c>
    </row>
    <row r="90" spans="1:22" hidden="1" x14ac:dyDescent="0.25">
      <c r="A90" s="11">
        <v>45012</v>
      </c>
      <c r="B90" s="13">
        <v>17551</v>
      </c>
      <c r="C90" s="1" t="s">
        <v>371</v>
      </c>
      <c r="D90" s="1" t="s">
        <v>976</v>
      </c>
      <c r="E90" s="5">
        <v>3334000</v>
      </c>
      <c r="F90" s="8" t="s">
        <v>28</v>
      </c>
      <c r="G90" s="5">
        <v>333400</v>
      </c>
      <c r="H90" s="5">
        <f t="shared" si="12"/>
        <v>3667400</v>
      </c>
      <c r="I90" s="1" t="s">
        <v>748</v>
      </c>
      <c r="J90" s="1" t="s">
        <v>134</v>
      </c>
      <c r="K90" s="22">
        <f t="shared" si="13"/>
        <v>45042</v>
      </c>
      <c r="L90" s="17">
        <f>+VLOOKUP(B90,'[1]2022-2023'!$I$1:$Q$65536,9,0)</f>
        <v>3667400</v>
      </c>
      <c r="M90" s="17">
        <f t="shared" si="14"/>
        <v>0</v>
      </c>
      <c r="N90" s="15" t="str">
        <f>+VLOOKUP(B90,'[1]2022-2023'!$I$1:$Q$65536,7,0)</f>
        <v>20230510</v>
      </c>
      <c r="O90" t="s">
        <v>1027</v>
      </c>
      <c r="P90" s="24">
        <v>0.05</v>
      </c>
      <c r="Q90" s="18">
        <f t="shared" si="15"/>
        <v>166700</v>
      </c>
      <c r="R90" s="25">
        <v>1.4999999999999999E-2</v>
      </c>
      <c r="S90" s="18">
        <f t="shared" si="16"/>
        <v>50010</v>
      </c>
      <c r="T90" s="26">
        <v>5.5E-2</v>
      </c>
      <c r="U90" s="18">
        <f t="shared" si="17"/>
        <v>183370</v>
      </c>
      <c r="V90" t="s">
        <v>1046</v>
      </c>
    </row>
    <row r="91" spans="1:22" hidden="1" x14ac:dyDescent="0.25">
      <c r="A91" s="11">
        <v>45012</v>
      </c>
      <c r="B91" s="13">
        <v>17594</v>
      </c>
      <c r="C91" s="1" t="s">
        <v>371</v>
      </c>
      <c r="D91" s="1" t="s">
        <v>977</v>
      </c>
      <c r="E91" s="5">
        <v>2144100</v>
      </c>
      <c r="F91" s="8" t="s">
        <v>28</v>
      </c>
      <c r="G91" s="5">
        <v>214410</v>
      </c>
      <c r="H91" s="5">
        <f t="shared" si="12"/>
        <v>2358510</v>
      </c>
      <c r="I91" s="1" t="s">
        <v>302</v>
      </c>
      <c r="J91" s="1" t="s">
        <v>375</v>
      </c>
      <c r="K91" s="22">
        <f t="shared" si="13"/>
        <v>45042</v>
      </c>
      <c r="L91" s="17">
        <f>+VLOOKUP(B91,'[1]2022-2023'!$I$1:$Q$65536,9,0)</f>
        <v>2358510</v>
      </c>
      <c r="M91" s="17">
        <f t="shared" si="14"/>
        <v>0</v>
      </c>
      <c r="N91" s="15" t="str">
        <f>+VLOOKUP(B91,'[1]2022-2023'!$I$1:$Q$65536,7,0)</f>
        <v>20230510</v>
      </c>
      <c r="O91" t="s">
        <v>1027</v>
      </c>
      <c r="P91" s="24">
        <v>0.05</v>
      </c>
      <c r="Q91" s="18">
        <f t="shared" si="15"/>
        <v>107205</v>
      </c>
      <c r="R91" s="25">
        <v>1.4999999999999999E-2</v>
      </c>
      <c r="S91" s="18">
        <f t="shared" si="16"/>
        <v>32161.5</v>
      </c>
      <c r="T91" s="26">
        <v>5.5E-2</v>
      </c>
      <c r="U91" s="18">
        <f t="shared" si="17"/>
        <v>117925.5</v>
      </c>
      <c r="V91" t="s">
        <v>1046</v>
      </c>
    </row>
    <row r="92" spans="1:22" hidden="1" x14ac:dyDescent="0.25">
      <c r="A92" s="11">
        <v>45012</v>
      </c>
      <c r="B92" s="13">
        <v>17629</v>
      </c>
      <c r="C92" s="1" t="s">
        <v>371</v>
      </c>
      <c r="D92" s="1" t="s">
        <v>978</v>
      </c>
      <c r="E92" s="5">
        <v>1861015</v>
      </c>
      <c r="F92" s="8" t="s">
        <v>28</v>
      </c>
      <c r="G92" s="5">
        <v>186102</v>
      </c>
      <c r="H92" s="5">
        <f t="shared" si="12"/>
        <v>2047117</v>
      </c>
      <c r="I92" s="1" t="s">
        <v>394</v>
      </c>
      <c r="J92" s="1" t="s">
        <v>472</v>
      </c>
      <c r="K92" s="22">
        <f t="shared" si="13"/>
        <v>45042</v>
      </c>
      <c r="L92" s="17">
        <f>+VLOOKUP(B92,'[1]2022-2023'!$I$1:$Q$65536,9,0)</f>
        <v>2047117</v>
      </c>
      <c r="M92" s="17">
        <f t="shared" si="14"/>
        <v>0</v>
      </c>
      <c r="N92" s="15" t="str">
        <f>+VLOOKUP(B92,'[1]2022-2023'!$I$1:$Q$65536,7,0)</f>
        <v>20230510</v>
      </c>
      <c r="O92" t="s">
        <v>1027</v>
      </c>
      <c r="P92" s="24">
        <v>0.05</v>
      </c>
      <c r="Q92" s="18">
        <f t="shared" si="15"/>
        <v>93050.75</v>
      </c>
      <c r="R92" s="25">
        <v>1.4999999999999999E-2</v>
      </c>
      <c r="S92" s="18">
        <f t="shared" si="16"/>
        <v>27915.224999999999</v>
      </c>
      <c r="T92" s="26">
        <v>5.5E-2</v>
      </c>
      <c r="U92" s="18">
        <f t="shared" si="17"/>
        <v>102355.825</v>
      </c>
      <c r="V92" t="s">
        <v>1046</v>
      </c>
    </row>
    <row r="93" spans="1:22" hidden="1" x14ac:dyDescent="0.25">
      <c r="A93" s="11">
        <v>45012</v>
      </c>
      <c r="B93" s="13">
        <v>17630</v>
      </c>
      <c r="C93" s="1" t="s">
        <v>371</v>
      </c>
      <c r="D93" s="1" t="s">
        <v>979</v>
      </c>
      <c r="E93" s="5">
        <v>2262710</v>
      </c>
      <c r="F93" s="8" t="s">
        <v>28</v>
      </c>
      <c r="G93" s="5">
        <v>226271</v>
      </c>
      <c r="H93" s="5">
        <f t="shared" si="12"/>
        <v>2488981</v>
      </c>
      <c r="I93" s="1" t="s">
        <v>393</v>
      </c>
      <c r="J93" s="1" t="s">
        <v>677</v>
      </c>
      <c r="K93" s="22">
        <f t="shared" si="13"/>
        <v>45042</v>
      </c>
      <c r="L93" s="17">
        <f>+VLOOKUP(B93,'[1]2022-2023'!$I$1:$Q$65536,9,0)</f>
        <v>2488981</v>
      </c>
      <c r="M93" s="17">
        <f t="shared" si="14"/>
        <v>0</v>
      </c>
      <c r="N93" s="15" t="str">
        <f>+VLOOKUP(B93,'[1]2022-2023'!$I$1:$Q$65536,7,0)</f>
        <v>20230510</v>
      </c>
      <c r="O93" t="s">
        <v>1027</v>
      </c>
      <c r="P93" s="24">
        <v>0.05</v>
      </c>
      <c r="Q93" s="18">
        <f t="shared" si="15"/>
        <v>113135.5</v>
      </c>
      <c r="R93" s="25">
        <v>1.4999999999999999E-2</v>
      </c>
      <c r="S93" s="18">
        <f t="shared" si="16"/>
        <v>33940.65</v>
      </c>
      <c r="T93" s="26">
        <v>5.5E-2</v>
      </c>
      <c r="U93" s="18">
        <f t="shared" si="17"/>
        <v>124449.05</v>
      </c>
      <c r="V93" t="s">
        <v>1046</v>
      </c>
    </row>
    <row r="94" spans="1:22" hidden="1" x14ac:dyDescent="0.25">
      <c r="A94" s="11">
        <v>45012</v>
      </c>
      <c r="B94" s="13">
        <v>17631</v>
      </c>
      <c r="C94" s="1" t="s">
        <v>371</v>
      </c>
      <c r="D94" s="1" t="s">
        <v>980</v>
      </c>
      <c r="E94" s="5">
        <v>1665870</v>
      </c>
      <c r="F94" s="8" t="s">
        <v>28</v>
      </c>
      <c r="G94" s="5">
        <v>166587</v>
      </c>
      <c r="H94" s="5">
        <f t="shared" si="12"/>
        <v>1832457</v>
      </c>
      <c r="I94" s="1" t="s">
        <v>727</v>
      </c>
      <c r="J94" s="1" t="s">
        <v>243</v>
      </c>
      <c r="K94" s="22">
        <f t="shared" si="13"/>
        <v>45042</v>
      </c>
      <c r="L94" s="17">
        <f>+VLOOKUP(B94,'[1]2022-2023'!$I$1:$Q$65536,9,0)</f>
        <v>1832457</v>
      </c>
      <c r="M94" s="17">
        <f t="shared" si="14"/>
        <v>0</v>
      </c>
      <c r="N94" s="15" t="str">
        <f>+VLOOKUP(B94,'[1]2022-2023'!$I$1:$Q$65536,7,0)</f>
        <v>20230510</v>
      </c>
      <c r="O94" t="s">
        <v>1027</v>
      </c>
      <c r="P94" s="24">
        <v>0.05</v>
      </c>
      <c r="Q94" s="18">
        <f t="shared" si="15"/>
        <v>83293.5</v>
      </c>
      <c r="R94" s="25">
        <v>1.4999999999999999E-2</v>
      </c>
      <c r="S94" s="18">
        <f t="shared" si="16"/>
        <v>24988.05</v>
      </c>
      <c r="T94" s="26">
        <v>5.5E-2</v>
      </c>
      <c r="U94" s="18">
        <f t="shared" si="17"/>
        <v>91622.85</v>
      </c>
      <c r="V94" t="s">
        <v>1046</v>
      </c>
    </row>
    <row r="95" spans="1:22" hidden="1" x14ac:dyDescent="0.25">
      <c r="A95" s="11">
        <v>45014</v>
      </c>
      <c r="B95" s="13">
        <v>17721</v>
      </c>
      <c r="C95" s="1" t="s">
        <v>371</v>
      </c>
      <c r="D95" s="1" t="s">
        <v>981</v>
      </c>
      <c r="E95" s="5">
        <v>2381320</v>
      </c>
      <c r="F95" s="8" t="s">
        <v>28</v>
      </c>
      <c r="G95" s="5">
        <v>238132</v>
      </c>
      <c r="H95" s="5">
        <f t="shared" si="12"/>
        <v>2619452</v>
      </c>
      <c r="I95" s="1" t="s">
        <v>748</v>
      </c>
      <c r="J95" s="1" t="s">
        <v>134</v>
      </c>
      <c r="K95" s="22">
        <f t="shared" si="13"/>
        <v>45044</v>
      </c>
      <c r="L95" s="17">
        <f>+VLOOKUP(B95,'[1]2022-2023'!$I$1:$Q$65536,9,0)</f>
        <v>2619452</v>
      </c>
      <c r="M95" s="17">
        <f t="shared" si="14"/>
        <v>0</v>
      </c>
      <c r="N95" s="15" t="str">
        <f>+VLOOKUP(B95,'[1]2022-2023'!$I$1:$Q$65536,7,0)</f>
        <v>20230510</v>
      </c>
      <c r="O95" t="s">
        <v>1027</v>
      </c>
      <c r="P95" s="24">
        <v>0.05</v>
      </c>
      <c r="Q95" s="18">
        <f t="shared" si="15"/>
        <v>119066</v>
      </c>
      <c r="R95" s="25">
        <v>1.4999999999999999E-2</v>
      </c>
      <c r="S95" s="18">
        <f t="shared" si="16"/>
        <v>35719.799999999996</v>
      </c>
      <c r="T95" s="26">
        <v>5.5E-2</v>
      </c>
      <c r="U95" s="18">
        <f t="shared" si="17"/>
        <v>130972.6</v>
      </c>
      <c r="V95" t="s">
        <v>1046</v>
      </c>
    </row>
    <row r="96" spans="1:22" hidden="1" x14ac:dyDescent="0.25">
      <c r="A96" s="11">
        <v>45014</v>
      </c>
      <c r="B96" s="13">
        <v>17745</v>
      </c>
      <c r="C96" s="1" t="s">
        <v>371</v>
      </c>
      <c r="D96" s="1" t="s">
        <v>982</v>
      </c>
      <c r="E96" s="5">
        <v>3373290</v>
      </c>
      <c r="F96" s="8" t="s">
        <v>28</v>
      </c>
      <c r="G96" s="5">
        <v>337329</v>
      </c>
      <c r="H96" s="5">
        <f t="shared" si="12"/>
        <v>3710619</v>
      </c>
      <c r="I96" s="1" t="s">
        <v>437</v>
      </c>
      <c r="J96" s="1" t="s">
        <v>456</v>
      </c>
      <c r="K96" s="22">
        <f t="shared" si="13"/>
        <v>45044</v>
      </c>
      <c r="L96" s="17">
        <f>+VLOOKUP(B96,'[1]2022-2023'!$I$1:$Q$65536,9,0)</f>
        <v>3710619</v>
      </c>
      <c r="M96" s="17">
        <f t="shared" si="14"/>
        <v>0</v>
      </c>
      <c r="N96" s="15" t="str">
        <f>+VLOOKUP(B96,'[1]2022-2023'!$I$1:$Q$65536,7,0)</f>
        <v>20230510</v>
      </c>
      <c r="O96" t="s">
        <v>1027</v>
      </c>
      <c r="P96" s="24">
        <v>0.05</v>
      </c>
      <c r="Q96" s="18">
        <f t="shared" si="15"/>
        <v>168664.5</v>
      </c>
      <c r="R96" s="25">
        <v>1.4999999999999999E-2</v>
      </c>
      <c r="S96" s="18">
        <f t="shared" si="16"/>
        <v>50599.35</v>
      </c>
      <c r="T96" s="26">
        <v>5.5E-2</v>
      </c>
      <c r="U96" s="18">
        <f t="shared" si="17"/>
        <v>185530.95</v>
      </c>
      <c r="V96" t="s">
        <v>1046</v>
      </c>
    </row>
    <row r="97" spans="1:22" hidden="1" x14ac:dyDescent="0.25">
      <c r="A97" s="11">
        <v>45015</v>
      </c>
      <c r="B97" s="13">
        <v>18721</v>
      </c>
      <c r="C97" s="1" t="s">
        <v>371</v>
      </c>
      <c r="D97" s="1" t="s">
        <v>983</v>
      </c>
      <c r="E97" s="5">
        <v>2203405</v>
      </c>
      <c r="F97" s="8" t="s">
        <v>28</v>
      </c>
      <c r="G97" s="5">
        <v>220341</v>
      </c>
      <c r="H97" s="5">
        <f t="shared" si="12"/>
        <v>2423746</v>
      </c>
      <c r="I97" s="1" t="s">
        <v>207</v>
      </c>
      <c r="J97" s="1" t="s">
        <v>706</v>
      </c>
      <c r="K97" s="22">
        <f t="shared" si="13"/>
        <v>45045</v>
      </c>
      <c r="L97" s="17">
        <f>+VLOOKUP(B97,'[1]2022-2023'!$I$1:$Q$65536,9,0)</f>
        <v>2423746</v>
      </c>
      <c r="M97" s="17">
        <f t="shared" si="14"/>
        <v>0</v>
      </c>
      <c r="N97" s="15" t="str">
        <f>+VLOOKUP(B97,'[1]2022-2023'!$I$1:$Q$65536,7,0)</f>
        <v>20230530</v>
      </c>
      <c r="O97" t="s">
        <v>1028</v>
      </c>
      <c r="P97" s="24">
        <v>0.05</v>
      </c>
      <c r="Q97" s="18">
        <f t="shared" si="15"/>
        <v>110170.25</v>
      </c>
      <c r="R97" s="25">
        <v>1.4999999999999999E-2</v>
      </c>
      <c r="S97" s="18">
        <f t="shared" si="16"/>
        <v>33051.074999999997</v>
      </c>
      <c r="T97" s="26">
        <v>5.5E-2</v>
      </c>
      <c r="U97" s="18">
        <f t="shared" si="17"/>
        <v>121187.27499999999</v>
      </c>
      <c r="V97" t="s">
        <v>1046</v>
      </c>
    </row>
    <row r="98" spans="1:22" hidden="1" x14ac:dyDescent="0.25">
      <c r="A98" s="11">
        <v>45017</v>
      </c>
      <c r="B98" s="13">
        <v>1905</v>
      </c>
      <c r="C98" s="1" t="s">
        <v>942</v>
      </c>
      <c r="D98" s="1" t="s">
        <v>984</v>
      </c>
      <c r="E98" s="5">
        <v>-667704</v>
      </c>
      <c r="F98" s="8" t="s">
        <v>28</v>
      </c>
      <c r="G98" s="5">
        <v>-66770</v>
      </c>
      <c r="H98" s="5">
        <f t="shared" si="12"/>
        <v>-734474</v>
      </c>
      <c r="I98" s="1" t="s">
        <v>593</v>
      </c>
      <c r="J98" s="1" t="s">
        <v>162</v>
      </c>
      <c r="K98" s="22">
        <f t="shared" si="13"/>
        <v>45047</v>
      </c>
      <c r="L98" s="17">
        <f>+VLOOKUP(B98,'[1]2022-2023'!$I$1:$Q$65536,9,0)</f>
        <v>-734474</v>
      </c>
      <c r="M98" s="17">
        <f t="shared" si="14"/>
        <v>0</v>
      </c>
      <c r="N98" s="15" t="str">
        <f>+VLOOKUP(B98,'[1]2022-2023'!$I$1:$Q$65536,7,0)</f>
        <v>20230428</v>
      </c>
      <c r="O98" t="s">
        <v>1026</v>
      </c>
      <c r="P98" s="24">
        <v>0.05</v>
      </c>
      <c r="Q98" s="18">
        <f t="shared" si="15"/>
        <v>-33385.200000000004</v>
      </c>
      <c r="R98" s="25">
        <v>1.4999999999999999E-2</v>
      </c>
      <c r="S98" s="18">
        <f t="shared" si="16"/>
        <v>-10015.56</v>
      </c>
      <c r="T98" s="26">
        <v>5.5E-2</v>
      </c>
      <c r="U98" s="18">
        <f t="shared" si="17"/>
        <v>-36723.72</v>
      </c>
      <c r="V98" t="s">
        <v>1047</v>
      </c>
    </row>
    <row r="99" spans="1:22" hidden="1" x14ac:dyDescent="0.25">
      <c r="A99" s="11">
        <v>45017</v>
      </c>
      <c r="B99" s="13">
        <v>1906</v>
      </c>
      <c r="C99" s="1" t="s">
        <v>942</v>
      </c>
      <c r="D99" s="1" t="s">
        <v>984</v>
      </c>
      <c r="E99" s="5">
        <v>-226271</v>
      </c>
      <c r="F99" s="8" t="s">
        <v>28</v>
      </c>
      <c r="G99" s="5">
        <v>-22628</v>
      </c>
      <c r="H99" s="5">
        <f t="shared" si="12"/>
        <v>-248899</v>
      </c>
      <c r="I99" s="1" t="s">
        <v>593</v>
      </c>
      <c r="J99" s="1" t="s">
        <v>162</v>
      </c>
      <c r="K99" s="22">
        <f t="shared" si="13"/>
        <v>45047</v>
      </c>
      <c r="L99" s="17">
        <f>+VLOOKUP(B99,'[1]2022-2023'!$I$1:$Q$65536,9,0)</f>
        <v>-248899</v>
      </c>
      <c r="M99" s="17">
        <f t="shared" si="14"/>
        <v>0</v>
      </c>
      <c r="N99" s="15" t="str">
        <f>+VLOOKUP(B99,'[1]2022-2023'!$I$1:$Q$65536,7,0)</f>
        <v>20230428</v>
      </c>
      <c r="O99" t="s">
        <v>1026</v>
      </c>
      <c r="P99" s="24">
        <v>0.05</v>
      </c>
      <c r="Q99" s="18">
        <f t="shared" si="15"/>
        <v>-11313.550000000001</v>
      </c>
      <c r="R99" s="25">
        <v>1.4999999999999999E-2</v>
      </c>
      <c r="S99" s="18">
        <f t="shared" si="16"/>
        <v>-3394.0650000000001</v>
      </c>
      <c r="T99" s="26">
        <v>5.5E-2</v>
      </c>
      <c r="U99" s="18">
        <f t="shared" si="17"/>
        <v>-12444.905000000001</v>
      </c>
      <c r="V99" t="s">
        <v>1047</v>
      </c>
    </row>
    <row r="100" spans="1:22" hidden="1" x14ac:dyDescent="0.25">
      <c r="A100" s="11">
        <v>45017</v>
      </c>
      <c r="B100" s="13">
        <v>19057</v>
      </c>
      <c r="C100" s="1" t="s">
        <v>371</v>
      </c>
      <c r="D100" s="1" t="s">
        <v>985</v>
      </c>
      <c r="E100" s="5">
        <v>4504265</v>
      </c>
      <c r="F100" s="8" t="s">
        <v>28</v>
      </c>
      <c r="G100" s="5">
        <v>450427</v>
      </c>
      <c r="H100" s="5">
        <f t="shared" si="12"/>
        <v>4954692</v>
      </c>
      <c r="I100" s="1" t="s">
        <v>593</v>
      </c>
      <c r="J100" s="1" t="s">
        <v>162</v>
      </c>
      <c r="K100" s="22">
        <f t="shared" si="13"/>
        <v>45047</v>
      </c>
      <c r="L100" s="17">
        <f>+VLOOKUP(B100,'[1]2022-2023'!$I$1:$Q$65536,9,0)</f>
        <v>4954692</v>
      </c>
      <c r="M100" s="17">
        <f t="shared" si="14"/>
        <v>0</v>
      </c>
      <c r="N100" s="15" t="str">
        <f>+VLOOKUP(B100,'[1]2022-2023'!$I$1:$Q$65536,7,0)</f>
        <v>20230530</v>
      </c>
      <c r="O100" t="s">
        <v>1028</v>
      </c>
      <c r="P100" s="24">
        <v>0.05</v>
      </c>
      <c r="Q100" s="18">
        <f t="shared" si="15"/>
        <v>225213.25</v>
      </c>
      <c r="R100" s="25">
        <v>1.4999999999999999E-2</v>
      </c>
      <c r="S100" s="18">
        <f t="shared" si="16"/>
        <v>67563.974999999991</v>
      </c>
      <c r="T100" s="26">
        <v>5.5E-2</v>
      </c>
      <c r="U100" s="18">
        <f t="shared" si="17"/>
        <v>247734.57500000001</v>
      </c>
      <c r="V100" t="s">
        <v>1047</v>
      </c>
    </row>
    <row r="101" spans="1:22" hidden="1" x14ac:dyDescent="0.25">
      <c r="A101" s="11">
        <v>45017</v>
      </c>
      <c r="B101" s="13">
        <v>19082</v>
      </c>
      <c r="C101" s="1" t="s">
        <v>371</v>
      </c>
      <c r="D101" s="1" t="s">
        <v>986</v>
      </c>
      <c r="E101" s="5">
        <v>1110580</v>
      </c>
      <c r="F101" s="8" t="s">
        <v>28</v>
      </c>
      <c r="G101" s="5">
        <v>111058</v>
      </c>
      <c r="H101" s="5">
        <f t="shared" si="12"/>
        <v>1221638</v>
      </c>
      <c r="I101" s="1" t="s">
        <v>302</v>
      </c>
      <c r="J101" s="1" t="s">
        <v>375</v>
      </c>
      <c r="K101" s="22">
        <f t="shared" si="13"/>
        <v>45047</v>
      </c>
      <c r="L101" s="17">
        <f>+VLOOKUP(B101,'[1]2022-2023'!$I$1:$Q$65536,9,0)</f>
        <v>1221638</v>
      </c>
      <c r="M101" s="17">
        <f t="shared" si="14"/>
        <v>0</v>
      </c>
      <c r="N101" s="15" t="str">
        <f>+VLOOKUP(B101,'[1]2022-2023'!$I$1:$Q$65536,7,0)</f>
        <v>20230530</v>
      </c>
      <c r="O101" t="s">
        <v>1028</v>
      </c>
      <c r="P101" s="24">
        <v>0.05</v>
      </c>
      <c r="Q101" s="18">
        <f t="shared" si="15"/>
        <v>55529</v>
      </c>
      <c r="R101" s="25">
        <v>1.4999999999999999E-2</v>
      </c>
      <c r="S101" s="18">
        <f t="shared" si="16"/>
        <v>16658.7</v>
      </c>
      <c r="T101" s="26">
        <v>5.5E-2</v>
      </c>
      <c r="U101" s="18">
        <f t="shared" si="17"/>
        <v>61081.9</v>
      </c>
      <c r="V101" t="s">
        <v>1047</v>
      </c>
    </row>
    <row r="102" spans="1:22" hidden="1" x14ac:dyDescent="0.25">
      <c r="A102" s="11">
        <v>45019</v>
      </c>
      <c r="B102" s="13">
        <v>19198</v>
      </c>
      <c r="C102" s="1" t="s">
        <v>371</v>
      </c>
      <c r="D102" s="1" t="s">
        <v>394</v>
      </c>
      <c r="E102" s="5">
        <v>1313431</v>
      </c>
      <c r="F102" s="8" t="s">
        <v>28</v>
      </c>
      <c r="G102" s="5">
        <v>131343</v>
      </c>
      <c r="H102" s="5">
        <f t="shared" si="12"/>
        <v>1444774</v>
      </c>
      <c r="I102" s="1" t="s">
        <v>394</v>
      </c>
      <c r="J102" s="1" t="s">
        <v>472</v>
      </c>
      <c r="K102" s="22">
        <f t="shared" si="13"/>
        <v>45049</v>
      </c>
      <c r="L102" s="17">
        <f>+VLOOKUP(B102,'[1]2022-2023'!$I$1:$Q$65536,9,0)</f>
        <v>1444774</v>
      </c>
      <c r="M102" s="17">
        <f t="shared" si="14"/>
        <v>0</v>
      </c>
      <c r="N102" s="15" t="str">
        <f>+VLOOKUP(B102,'[1]2022-2023'!$I$1:$Q$65536,7,0)</f>
        <v>20230530</v>
      </c>
      <c r="O102" t="s">
        <v>1028</v>
      </c>
      <c r="P102" s="24">
        <v>0.05</v>
      </c>
      <c r="Q102" s="18">
        <f t="shared" si="15"/>
        <v>65671.55</v>
      </c>
      <c r="R102" s="25">
        <v>1.4999999999999999E-2</v>
      </c>
      <c r="S102" s="18">
        <f t="shared" si="16"/>
        <v>19701.465</v>
      </c>
      <c r="T102" s="26">
        <v>5.5E-2</v>
      </c>
      <c r="U102" s="18">
        <f t="shared" si="17"/>
        <v>72238.705000000002</v>
      </c>
      <c r="V102" t="s">
        <v>1047</v>
      </c>
    </row>
    <row r="103" spans="1:22" hidden="1" x14ac:dyDescent="0.25">
      <c r="A103" s="11">
        <v>45019</v>
      </c>
      <c r="B103" s="13">
        <v>19199</v>
      </c>
      <c r="C103" s="1" t="s">
        <v>371</v>
      </c>
      <c r="D103" s="1" t="s">
        <v>727</v>
      </c>
      <c r="E103" s="5">
        <v>1665870</v>
      </c>
      <c r="F103" s="8" t="s">
        <v>28</v>
      </c>
      <c r="G103" s="5">
        <v>166587</v>
      </c>
      <c r="H103" s="5">
        <f t="shared" si="12"/>
        <v>1832457</v>
      </c>
      <c r="I103" s="1" t="s">
        <v>727</v>
      </c>
      <c r="J103" s="1" t="s">
        <v>243</v>
      </c>
      <c r="K103" s="22">
        <f t="shared" si="13"/>
        <v>45049</v>
      </c>
      <c r="L103" s="17">
        <f>+VLOOKUP(B103,'[1]2022-2023'!$I$1:$Q$65536,9,0)</f>
        <v>1832457</v>
      </c>
      <c r="M103" s="17">
        <f t="shared" si="14"/>
        <v>0</v>
      </c>
      <c r="N103" s="15" t="str">
        <f>+VLOOKUP(B103,'[1]2022-2023'!$I$1:$Q$65536,7,0)</f>
        <v>20230530</v>
      </c>
      <c r="O103" t="s">
        <v>1028</v>
      </c>
      <c r="P103" s="24">
        <v>0.05</v>
      </c>
      <c r="Q103" s="18">
        <f t="shared" si="15"/>
        <v>83293.5</v>
      </c>
      <c r="R103" s="25">
        <v>1.4999999999999999E-2</v>
      </c>
      <c r="S103" s="18">
        <f t="shared" si="16"/>
        <v>24988.05</v>
      </c>
      <c r="T103" s="26">
        <v>5.5E-2</v>
      </c>
      <c r="U103" s="18">
        <f t="shared" si="17"/>
        <v>91622.85</v>
      </c>
      <c r="V103" t="s">
        <v>1047</v>
      </c>
    </row>
    <row r="104" spans="1:22" hidden="1" x14ac:dyDescent="0.25">
      <c r="A104" s="11">
        <v>45019</v>
      </c>
      <c r="B104" s="13">
        <v>19200</v>
      </c>
      <c r="C104" s="1" t="s">
        <v>371</v>
      </c>
      <c r="D104" s="1" t="s">
        <v>393</v>
      </c>
      <c r="E104" s="5">
        <v>2739430</v>
      </c>
      <c r="F104" s="8" t="s">
        <v>28</v>
      </c>
      <c r="G104" s="5">
        <v>273943</v>
      </c>
      <c r="H104" s="5">
        <f t="shared" si="12"/>
        <v>3013373</v>
      </c>
      <c r="I104" s="1" t="s">
        <v>393</v>
      </c>
      <c r="J104" s="1" t="s">
        <v>677</v>
      </c>
      <c r="K104" s="22">
        <f t="shared" si="13"/>
        <v>45049</v>
      </c>
      <c r="L104" s="17">
        <f>+VLOOKUP(B104,'[1]2022-2023'!$I$1:$Q$65536,9,0)</f>
        <v>3013373</v>
      </c>
      <c r="M104" s="17">
        <f t="shared" si="14"/>
        <v>0</v>
      </c>
      <c r="N104" s="15" t="str">
        <f>+VLOOKUP(B104,'[1]2022-2023'!$I$1:$Q$65536,7,0)</f>
        <v>20230530</v>
      </c>
      <c r="O104" t="s">
        <v>1028</v>
      </c>
      <c r="P104" s="24">
        <v>0.05</v>
      </c>
      <c r="Q104" s="18">
        <f t="shared" si="15"/>
        <v>136971.5</v>
      </c>
      <c r="R104" s="25">
        <v>1.4999999999999999E-2</v>
      </c>
      <c r="S104" s="18">
        <f t="shared" si="16"/>
        <v>41091.449999999997</v>
      </c>
      <c r="T104" s="26">
        <v>5.5E-2</v>
      </c>
      <c r="U104" s="18">
        <f t="shared" si="17"/>
        <v>150668.65</v>
      </c>
      <c r="V104" t="s">
        <v>1047</v>
      </c>
    </row>
    <row r="105" spans="1:22" hidden="1" x14ac:dyDescent="0.25">
      <c r="A105" s="11">
        <v>45019</v>
      </c>
      <c r="B105" s="13">
        <v>19201</v>
      </c>
      <c r="C105" s="1" t="s">
        <v>371</v>
      </c>
      <c r="D105" s="1" t="s">
        <v>593</v>
      </c>
      <c r="E105" s="5">
        <v>3947845</v>
      </c>
      <c r="F105" s="8" t="s">
        <v>28</v>
      </c>
      <c r="G105" s="5">
        <v>394785</v>
      </c>
      <c r="H105" s="5">
        <f t="shared" si="12"/>
        <v>4342630</v>
      </c>
      <c r="I105" s="1" t="s">
        <v>593</v>
      </c>
      <c r="J105" s="1" t="s">
        <v>162</v>
      </c>
      <c r="K105" s="22">
        <f t="shared" si="13"/>
        <v>45049</v>
      </c>
      <c r="L105" s="17">
        <f>+VLOOKUP(B105,'[1]2022-2023'!$I$1:$Q$65536,9,0)</f>
        <v>4342630</v>
      </c>
      <c r="M105" s="17">
        <f t="shared" si="14"/>
        <v>0</v>
      </c>
      <c r="N105" s="15" t="str">
        <f>+VLOOKUP(B105,'[1]2022-2023'!$I$1:$Q$65536,7,0)</f>
        <v>20230530</v>
      </c>
      <c r="O105" t="s">
        <v>1028</v>
      </c>
      <c r="P105" s="24">
        <v>0.05</v>
      </c>
      <c r="Q105" s="18">
        <f t="shared" si="15"/>
        <v>197392.25</v>
      </c>
      <c r="R105" s="25">
        <v>1.4999999999999999E-2</v>
      </c>
      <c r="S105" s="18">
        <f t="shared" si="16"/>
        <v>59217.674999999996</v>
      </c>
      <c r="T105" s="26">
        <v>5.5E-2</v>
      </c>
      <c r="U105" s="18">
        <f t="shared" si="17"/>
        <v>217131.47500000001</v>
      </c>
      <c r="V105" t="s">
        <v>1047</v>
      </c>
    </row>
    <row r="106" spans="1:22" hidden="1" x14ac:dyDescent="0.25">
      <c r="A106" s="11">
        <v>45021</v>
      </c>
      <c r="B106" s="13">
        <v>2612</v>
      </c>
      <c r="C106" s="1" t="s">
        <v>987</v>
      </c>
      <c r="D106" s="1" t="s">
        <v>826</v>
      </c>
      <c r="E106" s="5">
        <v>-2114396</v>
      </c>
      <c r="F106" s="8" t="s">
        <v>28</v>
      </c>
      <c r="G106" s="5">
        <v>-211440</v>
      </c>
      <c r="H106" s="5">
        <f t="shared" si="12"/>
        <v>-2325836</v>
      </c>
      <c r="I106" s="1" t="s">
        <v>748</v>
      </c>
      <c r="J106" s="1" t="s">
        <v>134</v>
      </c>
      <c r="K106" s="22">
        <f t="shared" si="13"/>
        <v>45051</v>
      </c>
      <c r="L106" s="17">
        <f>+VLOOKUP(B106,'[1]2022-2023'!$I$1:$Q$65536,9,0)</f>
        <v>-2325836</v>
      </c>
      <c r="M106" s="17">
        <f t="shared" si="14"/>
        <v>0</v>
      </c>
      <c r="N106" s="15" t="str">
        <f>+VLOOKUP(B106,'[1]2022-2023'!$I$1:$Q$65536,7,0)</f>
        <v>20230428</v>
      </c>
      <c r="O106" t="s">
        <v>1026</v>
      </c>
      <c r="P106" s="24">
        <v>0.05</v>
      </c>
      <c r="Q106" s="18">
        <f t="shared" si="15"/>
        <v>-105719.8</v>
      </c>
      <c r="R106" s="25">
        <v>1.4999999999999999E-2</v>
      </c>
      <c r="S106" s="18">
        <f t="shared" si="16"/>
        <v>-31715.94</v>
      </c>
      <c r="T106" s="26">
        <v>5.5E-2</v>
      </c>
      <c r="U106" s="18">
        <f t="shared" si="17"/>
        <v>-116291.78</v>
      </c>
      <c r="V106" t="s">
        <v>1047</v>
      </c>
    </row>
    <row r="107" spans="1:22" hidden="1" x14ac:dyDescent="0.25">
      <c r="A107" s="11">
        <v>45021</v>
      </c>
      <c r="B107" s="13">
        <v>19273</v>
      </c>
      <c r="C107" s="1" t="s">
        <v>371</v>
      </c>
      <c r="D107" s="1" t="s">
        <v>748</v>
      </c>
      <c r="E107" s="5">
        <v>1665870</v>
      </c>
      <c r="F107" s="8" t="s">
        <v>28</v>
      </c>
      <c r="G107" s="5">
        <v>166587</v>
      </c>
      <c r="H107" s="5">
        <f t="shared" si="12"/>
        <v>1832457</v>
      </c>
      <c r="I107" s="1" t="s">
        <v>748</v>
      </c>
      <c r="J107" s="1" t="s">
        <v>134</v>
      </c>
      <c r="K107" s="22">
        <f t="shared" si="13"/>
        <v>45051</v>
      </c>
      <c r="L107" s="17">
        <f>+VLOOKUP(B107,'[1]2022-2023'!$I$1:$Q$65536,9,0)</f>
        <v>1832457</v>
      </c>
      <c r="M107" s="17">
        <f t="shared" si="14"/>
        <v>0</v>
      </c>
      <c r="N107" s="15" t="str">
        <f>+VLOOKUP(B107,'[1]2022-2023'!$I$1:$Q$65536,7,0)</f>
        <v>20230530</v>
      </c>
      <c r="O107" t="s">
        <v>1028</v>
      </c>
      <c r="P107" s="24">
        <v>0.05</v>
      </c>
      <c r="Q107" s="18">
        <f t="shared" si="15"/>
        <v>83293.5</v>
      </c>
      <c r="R107" s="25">
        <v>1.4999999999999999E-2</v>
      </c>
      <c r="S107" s="18">
        <f t="shared" si="16"/>
        <v>24988.05</v>
      </c>
      <c r="T107" s="26">
        <v>5.5E-2</v>
      </c>
      <c r="U107" s="18">
        <f t="shared" si="17"/>
        <v>91622.85</v>
      </c>
      <c r="V107" t="s">
        <v>1047</v>
      </c>
    </row>
    <row r="108" spans="1:22" hidden="1" x14ac:dyDescent="0.25">
      <c r="A108" s="11">
        <v>45021</v>
      </c>
      <c r="B108" s="13">
        <v>19289</v>
      </c>
      <c r="C108" s="1" t="s">
        <v>371</v>
      </c>
      <c r="D108" s="1" t="s">
        <v>437</v>
      </c>
      <c r="E108" s="5">
        <v>2301240</v>
      </c>
      <c r="F108" s="8" t="s">
        <v>28</v>
      </c>
      <c r="G108" s="5">
        <v>230124</v>
      </c>
      <c r="H108" s="5">
        <f t="shared" si="12"/>
        <v>2531364</v>
      </c>
      <c r="I108" s="1" t="s">
        <v>437</v>
      </c>
      <c r="J108" s="1" t="s">
        <v>456</v>
      </c>
      <c r="K108" s="22">
        <f t="shared" si="13"/>
        <v>45051</v>
      </c>
      <c r="L108" s="17">
        <f>+VLOOKUP(B108,'[1]2022-2023'!$I$1:$Q$65536,9,0)</f>
        <v>2531364</v>
      </c>
      <c r="M108" s="17">
        <f t="shared" si="14"/>
        <v>0</v>
      </c>
      <c r="N108" s="15" t="str">
        <f>+VLOOKUP(B108,'[1]2022-2023'!$I$1:$Q$65536,7,0)</f>
        <v>20230530</v>
      </c>
      <c r="O108" t="s">
        <v>1028</v>
      </c>
      <c r="P108" s="24">
        <v>0.05</v>
      </c>
      <c r="Q108" s="18">
        <f t="shared" si="15"/>
        <v>115062</v>
      </c>
      <c r="R108" s="25">
        <v>1.4999999999999999E-2</v>
      </c>
      <c r="S108" s="18">
        <f t="shared" si="16"/>
        <v>34518.6</v>
      </c>
      <c r="T108" s="26">
        <v>5.5E-2</v>
      </c>
      <c r="U108" s="18">
        <f t="shared" si="17"/>
        <v>126568.2</v>
      </c>
      <c r="V108" t="s">
        <v>1047</v>
      </c>
    </row>
    <row r="109" spans="1:22" hidden="1" x14ac:dyDescent="0.25">
      <c r="A109" s="11">
        <v>45021</v>
      </c>
      <c r="B109" s="13">
        <v>19342</v>
      </c>
      <c r="C109" s="1" t="s">
        <v>371</v>
      </c>
      <c r="D109" s="1" t="s">
        <v>207</v>
      </c>
      <c r="E109" s="5">
        <v>762024</v>
      </c>
      <c r="F109" s="8" t="s">
        <v>28</v>
      </c>
      <c r="G109" s="5">
        <v>76202</v>
      </c>
      <c r="H109" s="5">
        <f t="shared" si="12"/>
        <v>838226</v>
      </c>
      <c r="I109" s="1" t="s">
        <v>207</v>
      </c>
      <c r="J109" s="1" t="s">
        <v>706</v>
      </c>
      <c r="K109" s="22">
        <f t="shared" si="13"/>
        <v>45051</v>
      </c>
      <c r="L109" s="17">
        <f>+VLOOKUP(B109,'[1]2022-2023'!$I$1:$Q$65536,9,0)</f>
        <v>838226</v>
      </c>
      <c r="M109" s="17">
        <f t="shared" si="14"/>
        <v>0</v>
      </c>
      <c r="N109" s="15" t="str">
        <f>+VLOOKUP(B109,'[1]2022-2023'!$I$1:$Q$65536,7,0)</f>
        <v>20230530</v>
      </c>
      <c r="O109" t="s">
        <v>1028</v>
      </c>
      <c r="P109" s="24">
        <v>0.05</v>
      </c>
      <c r="Q109" s="18">
        <f t="shared" si="15"/>
        <v>38101.200000000004</v>
      </c>
      <c r="R109" s="25">
        <v>1.4999999999999999E-2</v>
      </c>
      <c r="S109" s="18">
        <f t="shared" si="16"/>
        <v>11430.359999999999</v>
      </c>
      <c r="T109" s="26">
        <v>5.5E-2</v>
      </c>
      <c r="U109" s="18">
        <f t="shared" si="17"/>
        <v>41911.32</v>
      </c>
      <c r="V109" t="s">
        <v>1047</v>
      </c>
    </row>
    <row r="110" spans="1:22" hidden="1" x14ac:dyDescent="0.25">
      <c r="A110" s="11">
        <v>45022</v>
      </c>
      <c r="B110" s="13">
        <v>19349</v>
      </c>
      <c r="C110" s="1" t="s">
        <v>371</v>
      </c>
      <c r="D110" s="1" t="s">
        <v>438</v>
      </c>
      <c r="E110" s="5">
        <v>1131355</v>
      </c>
      <c r="F110" s="8" t="s">
        <v>28</v>
      </c>
      <c r="G110" s="5">
        <v>113136</v>
      </c>
      <c r="H110" s="5">
        <f t="shared" si="12"/>
        <v>1244491</v>
      </c>
      <c r="I110" s="1" t="s">
        <v>438</v>
      </c>
      <c r="J110" s="1" t="s">
        <v>779</v>
      </c>
      <c r="K110" s="22">
        <f t="shared" si="13"/>
        <v>45052</v>
      </c>
      <c r="L110" s="17">
        <f>+VLOOKUP(B110,'[1]2022-2023'!$I$1:$Q$65536,9,0)</f>
        <v>1244491</v>
      </c>
      <c r="M110" s="17">
        <f t="shared" si="14"/>
        <v>0</v>
      </c>
      <c r="N110" s="15" t="str">
        <f>+VLOOKUP(B110,'[1]2022-2023'!$I$1:$Q$65536,7,0)</f>
        <v>20230530</v>
      </c>
      <c r="O110" t="s">
        <v>1028</v>
      </c>
      <c r="P110" s="24">
        <v>0.05</v>
      </c>
      <c r="Q110" s="18">
        <f t="shared" si="15"/>
        <v>56567.75</v>
      </c>
      <c r="R110" s="25">
        <v>1.4999999999999999E-2</v>
      </c>
      <c r="S110" s="18">
        <f t="shared" si="16"/>
        <v>16970.325000000001</v>
      </c>
      <c r="T110" s="26">
        <v>5.5E-2</v>
      </c>
      <c r="U110" s="18">
        <f t="shared" si="17"/>
        <v>62224.525000000001</v>
      </c>
      <c r="V110" t="s">
        <v>1047</v>
      </c>
    </row>
    <row r="111" spans="1:22" hidden="1" x14ac:dyDescent="0.25">
      <c r="A111" s="11">
        <v>45024</v>
      </c>
      <c r="B111" s="13">
        <v>20462</v>
      </c>
      <c r="C111" s="1" t="s">
        <v>371</v>
      </c>
      <c r="D111" s="1" t="s">
        <v>437</v>
      </c>
      <c r="E111" s="5">
        <v>2063110</v>
      </c>
      <c r="F111" s="8" t="s">
        <v>28</v>
      </c>
      <c r="G111" s="5">
        <v>206311</v>
      </c>
      <c r="H111" s="5">
        <f t="shared" si="12"/>
        <v>2269421</v>
      </c>
      <c r="I111" s="1" t="s">
        <v>437</v>
      </c>
      <c r="J111" s="1" t="s">
        <v>456</v>
      </c>
      <c r="K111" s="22">
        <f t="shared" si="13"/>
        <v>45054</v>
      </c>
      <c r="L111" s="17">
        <f>+VLOOKUP(B111,'[1]2022-2023'!$I$1:$Q$65536,9,0)</f>
        <v>2269421</v>
      </c>
      <c r="M111" s="17">
        <f t="shared" si="14"/>
        <v>0</v>
      </c>
      <c r="N111" s="15" t="str">
        <f>+VLOOKUP(B111,'[1]2022-2023'!$I$1:$Q$65536,7,0)</f>
        <v>20230530</v>
      </c>
      <c r="O111" t="s">
        <v>1028</v>
      </c>
      <c r="P111" s="24">
        <v>0.05</v>
      </c>
      <c r="Q111" s="18">
        <f t="shared" si="15"/>
        <v>103155.5</v>
      </c>
      <c r="R111" s="25">
        <v>1.4999999999999999E-2</v>
      </c>
      <c r="S111" s="18">
        <f t="shared" si="16"/>
        <v>30946.649999999998</v>
      </c>
      <c r="T111" s="26">
        <v>5.5E-2</v>
      </c>
      <c r="U111" s="18">
        <f t="shared" si="17"/>
        <v>113471.05</v>
      </c>
      <c r="V111" t="s">
        <v>1047</v>
      </c>
    </row>
    <row r="112" spans="1:22" hidden="1" x14ac:dyDescent="0.25">
      <c r="A112" s="11">
        <v>45024</v>
      </c>
      <c r="B112" s="13">
        <v>20500</v>
      </c>
      <c r="C112" s="1" t="s">
        <v>371</v>
      </c>
      <c r="D112" s="1" t="s">
        <v>988</v>
      </c>
      <c r="E112" s="5">
        <v>5279260</v>
      </c>
      <c r="F112" s="8" t="s">
        <v>28</v>
      </c>
      <c r="G112" s="5">
        <v>527926</v>
      </c>
      <c r="H112" s="5">
        <f t="shared" si="12"/>
        <v>5807186</v>
      </c>
      <c r="I112" s="1" t="s">
        <v>302</v>
      </c>
      <c r="J112" s="1" t="s">
        <v>375</v>
      </c>
      <c r="K112" s="22">
        <f t="shared" si="13"/>
        <v>45054</v>
      </c>
      <c r="L112" s="17">
        <f>+VLOOKUP(B112,'[1]2022-2023'!$I$1:$Q$65536,9,0)</f>
        <v>5807186</v>
      </c>
      <c r="M112" s="17">
        <f t="shared" si="14"/>
        <v>0</v>
      </c>
      <c r="N112" s="15" t="str">
        <f>+VLOOKUP(B112,'[1]2022-2023'!$I$1:$Q$65536,7,0)</f>
        <v>20230530</v>
      </c>
      <c r="O112" t="s">
        <v>1028</v>
      </c>
      <c r="P112" s="24">
        <v>0.05</v>
      </c>
      <c r="Q112" s="18">
        <f t="shared" si="15"/>
        <v>263963</v>
      </c>
      <c r="R112" s="25">
        <v>1.4999999999999999E-2</v>
      </c>
      <c r="S112" s="18">
        <f t="shared" si="16"/>
        <v>79188.899999999994</v>
      </c>
      <c r="T112" s="26">
        <v>5.5E-2</v>
      </c>
      <c r="U112" s="18">
        <f t="shared" si="17"/>
        <v>290359.3</v>
      </c>
      <c r="V112" t="s">
        <v>1047</v>
      </c>
    </row>
    <row r="113" spans="1:22" hidden="1" x14ac:dyDescent="0.25">
      <c r="A113" s="11">
        <v>45026</v>
      </c>
      <c r="B113" s="13">
        <v>20530</v>
      </c>
      <c r="C113" s="1" t="s">
        <v>371</v>
      </c>
      <c r="D113" s="1" t="s">
        <v>989</v>
      </c>
      <c r="E113" s="5">
        <v>952530</v>
      </c>
      <c r="F113" s="8" t="s">
        <v>28</v>
      </c>
      <c r="G113" s="5">
        <v>95253</v>
      </c>
      <c r="H113" s="5">
        <f t="shared" si="12"/>
        <v>1047783</v>
      </c>
      <c r="I113" s="1" t="s">
        <v>251</v>
      </c>
      <c r="J113" s="1" t="s">
        <v>745</v>
      </c>
      <c r="K113" s="22">
        <f t="shared" si="13"/>
        <v>45056</v>
      </c>
      <c r="L113" s="17">
        <f>+VLOOKUP(B113,'[1]2022-2023'!$I$1:$Q$65536,9,0)</f>
        <v>1047783</v>
      </c>
      <c r="M113" s="17">
        <f t="shared" si="14"/>
        <v>0</v>
      </c>
      <c r="N113" s="15" t="str">
        <f>+VLOOKUP(B113,'[1]2022-2023'!$I$1:$Q$65536,7,0)</f>
        <v>20230530</v>
      </c>
      <c r="O113" t="s">
        <v>1028</v>
      </c>
      <c r="P113" s="24">
        <v>0.05</v>
      </c>
      <c r="Q113" s="18">
        <f t="shared" si="15"/>
        <v>47626.5</v>
      </c>
      <c r="R113" s="25">
        <v>1.4999999999999999E-2</v>
      </c>
      <c r="S113" s="18">
        <f t="shared" si="16"/>
        <v>14287.949999999999</v>
      </c>
      <c r="T113" s="26">
        <v>5.5E-2</v>
      </c>
      <c r="U113" s="18">
        <f t="shared" si="17"/>
        <v>52389.15</v>
      </c>
      <c r="V113" t="s">
        <v>1047</v>
      </c>
    </row>
    <row r="114" spans="1:22" hidden="1" x14ac:dyDescent="0.25">
      <c r="A114" s="11">
        <v>45026</v>
      </c>
      <c r="B114" s="13">
        <v>20531</v>
      </c>
      <c r="C114" s="1" t="s">
        <v>371</v>
      </c>
      <c r="D114" s="1" t="s">
        <v>727</v>
      </c>
      <c r="E114" s="5">
        <v>1110580</v>
      </c>
      <c r="F114" s="8" t="s">
        <v>28</v>
      </c>
      <c r="G114" s="5">
        <v>111058</v>
      </c>
      <c r="H114" s="5">
        <f t="shared" si="12"/>
        <v>1221638</v>
      </c>
      <c r="I114" s="1" t="s">
        <v>727</v>
      </c>
      <c r="J114" s="1" t="s">
        <v>243</v>
      </c>
      <c r="K114" s="22">
        <f t="shared" si="13"/>
        <v>45056</v>
      </c>
      <c r="L114" s="17">
        <f>+VLOOKUP(B114,'[1]2022-2023'!$I$1:$Q$65536,9,0)</f>
        <v>1221638</v>
      </c>
      <c r="M114" s="17">
        <f t="shared" si="14"/>
        <v>0</v>
      </c>
      <c r="N114" s="15" t="str">
        <f>+VLOOKUP(B114,'[1]2022-2023'!$I$1:$Q$65536,7,0)</f>
        <v>20230530</v>
      </c>
      <c r="O114" t="s">
        <v>1028</v>
      </c>
      <c r="P114" s="24">
        <v>0.05</v>
      </c>
      <c r="Q114" s="18">
        <f t="shared" si="15"/>
        <v>55529</v>
      </c>
      <c r="R114" s="25">
        <v>1.4999999999999999E-2</v>
      </c>
      <c r="S114" s="18">
        <f t="shared" si="16"/>
        <v>16658.7</v>
      </c>
      <c r="T114" s="26">
        <v>5.5E-2</v>
      </c>
      <c r="U114" s="18">
        <f t="shared" si="17"/>
        <v>61081.9</v>
      </c>
      <c r="V114" t="s">
        <v>1047</v>
      </c>
    </row>
    <row r="115" spans="1:22" hidden="1" x14ac:dyDescent="0.25">
      <c r="A115" s="11">
        <v>45026</v>
      </c>
      <c r="B115" s="13">
        <v>20532</v>
      </c>
      <c r="C115" s="1" t="s">
        <v>371</v>
      </c>
      <c r="D115" s="1" t="s">
        <v>393</v>
      </c>
      <c r="E115" s="5">
        <v>4346145</v>
      </c>
      <c r="F115" s="8" t="s">
        <v>28</v>
      </c>
      <c r="G115" s="5">
        <v>434615</v>
      </c>
      <c r="H115" s="5">
        <f t="shared" si="12"/>
        <v>4780760</v>
      </c>
      <c r="I115" s="1" t="s">
        <v>393</v>
      </c>
      <c r="J115" s="1" t="s">
        <v>677</v>
      </c>
      <c r="K115" s="22">
        <f t="shared" si="13"/>
        <v>45056</v>
      </c>
      <c r="L115" s="17">
        <f>+VLOOKUP(B115,'[1]2022-2023'!$I$1:$Q$65536,9,0)</f>
        <v>4780760</v>
      </c>
      <c r="M115" s="17">
        <f t="shared" si="14"/>
        <v>0</v>
      </c>
      <c r="N115" s="15" t="str">
        <f>+VLOOKUP(B115,'[1]2022-2023'!$I$1:$Q$65536,7,0)</f>
        <v>20230530</v>
      </c>
      <c r="O115" t="s">
        <v>1028</v>
      </c>
      <c r="P115" s="24">
        <v>0.05</v>
      </c>
      <c r="Q115" s="18">
        <f t="shared" si="15"/>
        <v>217307.25</v>
      </c>
      <c r="R115" s="25">
        <v>1.4999999999999999E-2</v>
      </c>
      <c r="S115" s="18">
        <f t="shared" si="16"/>
        <v>65192.174999999996</v>
      </c>
      <c r="T115" s="26">
        <v>5.5E-2</v>
      </c>
      <c r="U115" s="18">
        <f t="shared" si="17"/>
        <v>239037.97500000001</v>
      </c>
      <c r="V115" t="s">
        <v>1047</v>
      </c>
    </row>
    <row r="116" spans="1:22" hidden="1" x14ac:dyDescent="0.25">
      <c r="A116" s="11">
        <v>45027</v>
      </c>
      <c r="B116" s="13">
        <v>20628</v>
      </c>
      <c r="C116" s="1" t="s">
        <v>371</v>
      </c>
      <c r="D116" s="1" t="s">
        <v>437</v>
      </c>
      <c r="E116" s="5">
        <v>2599135</v>
      </c>
      <c r="F116" s="8" t="s">
        <v>28</v>
      </c>
      <c r="G116" s="5">
        <v>259914</v>
      </c>
      <c r="H116" s="5">
        <f t="shared" si="12"/>
        <v>2859049</v>
      </c>
      <c r="I116" s="1" t="s">
        <v>437</v>
      </c>
      <c r="J116" s="1" t="s">
        <v>456</v>
      </c>
      <c r="K116" s="22">
        <f t="shared" si="13"/>
        <v>45057</v>
      </c>
      <c r="L116" s="17">
        <f>+VLOOKUP(B116,'[1]2022-2023'!$I$1:$Q$65536,9,0)</f>
        <v>2859049</v>
      </c>
      <c r="M116" s="17">
        <f t="shared" si="14"/>
        <v>0</v>
      </c>
      <c r="N116" s="15" t="str">
        <f>+VLOOKUP(B116,'[1]2022-2023'!$I$1:$Q$65536,7,0)</f>
        <v>20230530</v>
      </c>
      <c r="O116" t="s">
        <v>1028</v>
      </c>
      <c r="P116" s="24">
        <v>0.05</v>
      </c>
      <c r="Q116" s="18">
        <f t="shared" si="15"/>
        <v>129956.75</v>
      </c>
      <c r="R116" s="25">
        <v>1.4999999999999999E-2</v>
      </c>
      <c r="S116" s="18">
        <f t="shared" si="16"/>
        <v>38987.025000000001</v>
      </c>
      <c r="T116" s="26">
        <v>5.5E-2</v>
      </c>
      <c r="U116" s="18">
        <f t="shared" si="17"/>
        <v>142952.42499999999</v>
      </c>
      <c r="V116" t="s">
        <v>1047</v>
      </c>
    </row>
    <row r="117" spans="1:22" hidden="1" x14ac:dyDescent="0.25">
      <c r="A117" s="11">
        <v>45027</v>
      </c>
      <c r="B117" s="13">
        <v>20654</v>
      </c>
      <c r="C117" s="1" t="s">
        <v>371</v>
      </c>
      <c r="D117" s="1" t="s">
        <v>990</v>
      </c>
      <c r="E117" s="5">
        <v>7024250</v>
      </c>
      <c r="F117" s="8" t="s">
        <v>28</v>
      </c>
      <c r="G117" s="5">
        <v>702425</v>
      </c>
      <c r="H117" s="5">
        <f t="shared" si="12"/>
        <v>7726675</v>
      </c>
      <c r="I117" s="1" t="s">
        <v>748</v>
      </c>
      <c r="J117" s="1" t="s">
        <v>134</v>
      </c>
      <c r="K117" s="22">
        <f t="shared" si="13"/>
        <v>45057</v>
      </c>
      <c r="L117" s="17">
        <f>+VLOOKUP(B117,'[1]2022-2023'!$I$1:$Q$65536,9,0)</f>
        <v>7726675</v>
      </c>
      <c r="M117" s="17">
        <f t="shared" si="14"/>
        <v>0</v>
      </c>
      <c r="N117" s="15" t="str">
        <f>+VLOOKUP(B117,'[1]2022-2023'!$I$1:$Q$65536,7,0)</f>
        <v>20230530</v>
      </c>
      <c r="O117" t="s">
        <v>1028</v>
      </c>
      <c r="P117" s="24">
        <v>0.05</v>
      </c>
      <c r="Q117" s="18">
        <f t="shared" si="15"/>
        <v>351212.5</v>
      </c>
      <c r="R117" s="25">
        <v>1.4999999999999999E-2</v>
      </c>
      <c r="S117" s="18">
        <f t="shared" si="16"/>
        <v>105363.75</v>
      </c>
      <c r="T117" s="26">
        <v>5.5E-2</v>
      </c>
      <c r="U117" s="18">
        <f t="shared" si="17"/>
        <v>386333.75</v>
      </c>
      <c r="V117" t="s">
        <v>1047</v>
      </c>
    </row>
    <row r="118" spans="1:22" hidden="1" x14ac:dyDescent="0.25">
      <c r="A118" s="11">
        <v>45028</v>
      </c>
      <c r="B118" s="13">
        <v>20722</v>
      </c>
      <c r="C118" s="1" t="s">
        <v>371</v>
      </c>
      <c r="D118" s="1" t="s">
        <v>207</v>
      </c>
      <c r="E118" s="5">
        <v>1072050</v>
      </c>
      <c r="F118" s="8" t="s">
        <v>28</v>
      </c>
      <c r="G118" s="5">
        <v>107205</v>
      </c>
      <c r="H118" s="5">
        <f t="shared" si="12"/>
        <v>1179255</v>
      </c>
      <c r="I118" s="1" t="s">
        <v>207</v>
      </c>
      <c r="J118" s="1" t="s">
        <v>706</v>
      </c>
      <c r="K118" s="22">
        <f t="shared" si="13"/>
        <v>45058</v>
      </c>
      <c r="L118" s="17">
        <f>+VLOOKUP(B118,'[1]2022-2023'!$I$1:$Q$65536,9,0)</f>
        <v>1179255</v>
      </c>
      <c r="M118" s="17">
        <f t="shared" si="14"/>
        <v>0</v>
      </c>
      <c r="N118" s="15" t="str">
        <f>+VLOOKUP(B118,'[1]2022-2023'!$I$1:$Q$65536,7,0)</f>
        <v>20230530</v>
      </c>
      <c r="O118" t="s">
        <v>1028</v>
      </c>
      <c r="P118" s="24">
        <v>0.05</v>
      </c>
      <c r="Q118" s="18">
        <f t="shared" si="15"/>
        <v>53602.5</v>
      </c>
      <c r="R118" s="25">
        <v>1.4999999999999999E-2</v>
      </c>
      <c r="S118" s="18">
        <f t="shared" si="16"/>
        <v>16080.75</v>
      </c>
      <c r="T118" s="26">
        <v>5.5E-2</v>
      </c>
      <c r="U118" s="18">
        <f t="shared" si="17"/>
        <v>58962.75</v>
      </c>
      <c r="V118" t="s">
        <v>1047</v>
      </c>
    </row>
    <row r="119" spans="1:22" hidden="1" x14ac:dyDescent="0.25">
      <c r="A119" s="11">
        <v>45029</v>
      </c>
      <c r="B119" s="13">
        <v>21422</v>
      </c>
      <c r="C119" s="1" t="s">
        <v>371</v>
      </c>
      <c r="D119" s="1" t="s">
        <v>437</v>
      </c>
      <c r="E119" s="5">
        <v>3135160</v>
      </c>
      <c r="F119" s="8" t="s">
        <v>28</v>
      </c>
      <c r="G119" s="5">
        <v>313516</v>
      </c>
      <c r="H119" s="5">
        <f t="shared" si="12"/>
        <v>3448676</v>
      </c>
      <c r="I119" s="1" t="s">
        <v>437</v>
      </c>
      <c r="J119" s="1" t="s">
        <v>456</v>
      </c>
      <c r="K119" s="22">
        <f t="shared" si="13"/>
        <v>45059</v>
      </c>
      <c r="L119" s="17">
        <f>+VLOOKUP(B119,'[1]2022-2023'!$I$1:$Q$65536,9,0)</f>
        <v>3448676</v>
      </c>
      <c r="M119" s="17">
        <f t="shared" si="14"/>
        <v>0</v>
      </c>
      <c r="N119" s="15" t="str">
        <f>+VLOOKUP(B119,'[1]2022-2023'!$I$1:$Q$65536,7,0)</f>
        <v>20230530</v>
      </c>
      <c r="O119" t="s">
        <v>1028</v>
      </c>
      <c r="P119" s="24">
        <v>0.05</v>
      </c>
      <c r="Q119" s="18">
        <f t="shared" si="15"/>
        <v>156758</v>
      </c>
      <c r="R119" s="25">
        <v>1.4999999999999999E-2</v>
      </c>
      <c r="S119" s="18">
        <f t="shared" si="16"/>
        <v>47027.4</v>
      </c>
      <c r="T119" s="26">
        <v>5.5E-2</v>
      </c>
      <c r="U119" s="18">
        <f t="shared" si="17"/>
        <v>172433.8</v>
      </c>
      <c r="V119" t="s">
        <v>1047</v>
      </c>
    </row>
    <row r="120" spans="1:22" hidden="1" x14ac:dyDescent="0.25">
      <c r="A120" s="11">
        <v>45030</v>
      </c>
      <c r="B120" s="13">
        <v>22139</v>
      </c>
      <c r="C120" s="1" t="s">
        <v>371</v>
      </c>
      <c r="D120" s="1" t="s">
        <v>394</v>
      </c>
      <c r="E120" s="5">
        <v>1110580</v>
      </c>
      <c r="F120" s="8" t="s">
        <v>28</v>
      </c>
      <c r="G120" s="5">
        <v>111058</v>
      </c>
      <c r="H120" s="5">
        <f t="shared" si="12"/>
        <v>1221638</v>
      </c>
      <c r="I120" s="1" t="s">
        <v>394</v>
      </c>
      <c r="J120" s="1" t="s">
        <v>472</v>
      </c>
      <c r="K120" s="22">
        <f t="shared" si="13"/>
        <v>45060</v>
      </c>
      <c r="L120" s="17">
        <f>+VLOOKUP(B120,'[1]2022-2023'!$I$1:$Q$65536,9,0)</f>
        <v>1221638</v>
      </c>
      <c r="M120" s="17">
        <f t="shared" si="14"/>
        <v>0</v>
      </c>
      <c r="N120" s="15" t="str">
        <f>+VLOOKUP(B120,'[1]2022-2023'!$I$1:$Q$65536,7,0)</f>
        <v>20230609</v>
      </c>
      <c r="O120" t="s">
        <v>1029</v>
      </c>
      <c r="P120" s="24">
        <v>0.05</v>
      </c>
      <c r="Q120" s="18">
        <f t="shared" si="15"/>
        <v>55529</v>
      </c>
      <c r="R120" s="25">
        <v>1.4999999999999999E-2</v>
      </c>
      <c r="S120" s="18">
        <f t="shared" si="16"/>
        <v>16658.7</v>
      </c>
      <c r="T120" s="26">
        <v>5.5E-2</v>
      </c>
      <c r="U120" s="18">
        <f t="shared" si="17"/>
        <v>61081.9</v>
      </c>
      <c r="V120" t="s">
        <v>1047</v>
      </c>
    </row>
    <row r="121" spans="1:22" hidden="1" x14ac:dyDescent="0.25">
      <c r="A121" s="11">
        <v>45033</v>
      </c>
      <c r="B121" s="13">
        <v>22252</v>
      </c>
      <c r="C121" s="1" t="s">
        <v>371</v>
      </c>
      <c r="D121" s="1" t="s">
        <v>991</v>
      </c>
      <c r="E121" s="5">
        <v>1190660</v>
      </c>
      <c r="F121" s="8" t="s">
        <v>28</v>
      </c>
      <c r="G121" s="5">
        <v>119066</v>
      </c>
      <c r="H121" s="5">
        <f t="shared" si="12"/>
        <v>1309726</v>
      </c>
      <c r="I121" s="1" t="s">
        <v>251</v>
      </c>
      <c r="J121" s="1" t="s">
        <v>745</v>
      </c>
      <c r="K121" s="22">
        <f t="shared" si="13"/>
        <v>45063</v>
      </c>
      <c r="L121" s="17">
        <f>+VLOOKUP(B121,'[1]2022-2023'!$I$1:$Q$65536,9,0)</f>
        <v>1309726</v>
      </c>
      <c r="M121" s="17">
        <f t="shared" si="14"/>
        <v>0</v>
      </c>
      <c r="N121" s="15" t="str">
        <f>+VLOOKUP(B121,'[1]2022-2023'!$I$1:$Q$65536,7,0)</f>
        <v>20230609</v>
      </c>
      <c r="O121" t="s">
        <v>1029</v>
      </c>
      <c r="P121" s="24">
        <v>0.05</v>
      </c>
      <c r="Q121" s="18">
        <f t="shared" si="15"/>
        <v>59533</v>
      </c>
      <c r="R121" s="25">
        <v>1.4999999999999999E-2</v>
      </c>
      <c r="S121" s="18">
        <f t="shared" si="16"/>
        <v>17859.899999999998</v>
      </c>
      <c r="T121" s="26">
        <v>5.5E-2</v>
      </c>
      <c r="U121" s="18">
        <f t="shared" si="17"/>
        <v>65486.3</v>
      </c>
      <c r="V121" t="s">
        <v>1047</v>
      </c>
    </row>
    <row r="122" spans="1:22" hidden="1" x14ac:dyDescent="0.25">
      <c r="A122" s="11">
        <v>45033</v>
      </c>
      <c r="B122" s="13">
        <v>22253</v>
      </c>
      <c r="C122" s="1" t="s">
        <v>371</v>
      </c>
      <c r="D122" s="1" t="s">
        <v>992</v>
      </c>
      <c r="E122" s="5">
        <v>5636000</v>
      </c>
      <c r="F122" s="8" t="s">
        <v>28</v>
      </c>
      <c r="G122" s="5">
        <v>563600</v>
      </c>
      <c r="H122" s="5">
        <f t="shared" si="12"/>
        <v>6199600</v>
      </c>
      <c r="I122" s="1" t="s">
        <v>302</v>
      </c>
      <c r="J122" s="1" t="s">
        <v>375</v>
      </c>
      <c r="K122" s="22">
        <f t="shared" si="13"/>
        <v>45063</v>
      </c>
      <c r="L122" s="17">
        <f>+VLOOKUP(B122,'[1]2022-2023'!$I$1:$Q$65536,9,0)</f>
        <v>6199600</v>
      </c>
      <c r="M122" s="17">
        <f t="shared" si="14"/>
        <v>0</v>
      </c>
      <c r="N122" s="15" t="str">
        <f>+VLOOKUP(B122,'[1]2022-2023'!$I$1:$Q$65536,7,0)</f>
        <v>20230609</v>
      </c>
      <c r="O122" t="s">
        <v>1029</v>
      </c>
      <c r="P122" s="24">
        <v>0.05</v>
      </c>
      <c r="Q122" s="18">
        <f t="shared" si="15"/>
        <v>281800</v>
      </c>
      <c r="R122" s="25">
        <v>1.4999999999999999E-2</v>
      </c>
      <c r="S122" s="18">
        <f t="shared" si="16"/>
        <v>84540</v>
      </c>
      <c r="T122" s="26">
        <v>5.5E-2</v>
      </c>
      <c r="U122" s="18">
        <f t="shared" si="17"/>
        <v>309980</v>
      </c>
      <c r="V122" t="s">
        <v>1047</v>
      </c>
    </row>
    <row r="123" spans="1:22" hidden="1" x14ac:dyDescent="0.25">
      <c r="A123" s="11">
        <v>45033</v>
      </c>
      <c r="B123" s="13">
        <v>22262</v>
      </c>
      <c r="C123" s="1" t="s">
        <v>371</v>
      </c>
      <c r="D123" s="1" t="s">
        <v>593</v>
      </c>
      <c r="E123" s="5">
        <v>6308850</v>
      </c>
      <c r="F123" s="8" t="s">
        <v>28</v>
      </c>
      <c r="G123" s="5">
        <v>630885</v>
      </c>
      <c r="H123" s="5">
        <f t="shared" si="12"/>
        <v>6939735</v>
      </c>
      <c r="I123" s="1" t="s">
        <v>593</v>
      </c>
      <c r="J123" s="1" t="s">
        <v>162</v>
      </c>
      <c r="K123" s="22">
        <f t="shared" si="13"/>
        <v>45063</v>
      </c>
      <c r="L123" s="17">
        <f>+VLOOKUP(B123,'[1]2022-2023'!$I$1:$Q$65536,9,0)</f>
        <v>6939735</v>
      </c>
      <c r="M123" s="17">
        <f t="shared" si="14"/>
        <v>0</v>
      </c>
      <c r="N123" s="15" t="str">
        <f>+VLOOKUP(B123,'[1]2022-2023'!$I$1:$Q$65536,7,0)</f>
        <v>20230609</v>
      </c>
      <c r="O123" t="s">
        <v>1029</v>
      </c>
      <c r="P123" s="24">
        <v>0.05</v>
      </c>
      <c r="Q123" s="18">
        <f t="shared" si="15"/>
        <v>315442.5</v>
      </c>
      <c r="R123" s="25">
        <v>1.4999999999999999E-2</v>
      </c>
      <c r="S123" s="18">
        <f t="shared" si="16"/>
        <v>94632.75</v>
      </c>
      <c r="T123" s="26">
        <v>5.5E-2</v>
      </c>
      <c r="U123" s="18">
        <f t="shared" si="17"/>
        <v>346986.75</v>
      </c>
      <c r="V123" t="s">
        <v>1047</v>
      </c>
    </row>
    <row r="124" spans="1:22" hidden="1" x14ac:dyDescent="0.25">
      <c r="A124" s="11">
        <v>45033</v>
      </c>
      <c r="B124" s="13">
        <v>22263</v>
      </c>
      <c r="C124" s="1" t="s">
        <v>371</v>
      </c>
      <c r="D124" s="1" t="s">
        <v>393</v>
      </c>
      <c r="E124" s="5">
        <v>3096630</v>
      </c>
      <c r="F124" s="8" t="s">
        <v>28</v>
      </c>
      <c r="G124" s="5">
        <v>309663</v>
      </c>
      <c r="H124" s="5">
        <f t="shared" si="12"/>
        <v>3406293</v>
      </c>
      <c r="I124" s="1" t="s">
        <v>393</v>
      </c>
      <c r="J124" s="1" t="s">
        <v>677</v>
      </c>
      <c r="K124" s="22">
        <f t="shared" si="13"/>
        <v>45063</v>
      </c>
      <c r="L124" s="17">
        <f>+VLOOKUP(B124,'[1]2022-2023'!$I$1:$Q$65536,9,0)</f>
        <v>3406293</v>
      </c>
      <c r="M124" s="17">
        <f t="shared" si="14"/>
        <v>0</v>
      </c>
      <c r="N124" s="15" t="str">
        <f>+VLOOKUP(B124,'[1]2022-2023'!$I$1:$Q$65536,7,0)</f>
        <v>20230609</v>
      </c>
      <c r="O124" t="s">
        <v>1029</v>
      </c>
      <c r="P124" s="24">
        <v>0.05</v>
      </c>
      <c r="Q124" s="18">
        <f t="shared" si="15"/>
        <v>154831.5</v>
      </c>
      <c r="R124" s="25">
        <v>1.4999999999999999E-2</v>
      </c>
      <c r="S124" s="18">
        <f t="shared" si="16"/>
        <v>46449.45</v>
      </c>
      <c r="T124" s="26">
        <v>5.5E-2</v>
      </c>
      <c r="U124" s="18">
        <f t="shared" si="17"/>
        <v>170314.65</v>
      </c>
      <c r="V124" t="s">
        <v>1047</v>
      </c>
    </row>
    <row r="125" spans="1:22" hidden="1" x14ac:dyDescent="0.25">
      <c r="A125" s="11">
        <v>45033</v>
      </c>
      <c r="B125" s="13">
        <v>22264</v>
      </c>
      <c r="C125" s="1" t="s">
        <v>371</v>
      </c>
      <c r="D125" s="1" t="s">
        <v>727</v>
      </c>
      <c r="E125" s="5">
        <v>1110580</v>
      </c>
      <c r="F125" s="8" t="s">
        <v>28</v>
      </c>
      <c r="G125" s="5">
        <v>111058</v>
      </c>
      <c r="H125" s="5">
        <f t="shared" si="12"/>
        <v>1221638</v>
      </c>
      <c r="I125" s="1" t="s">
        <v>727</v>
      </c>
      <c r="J125" s="1" t="s">
        <v>243</v>
      </c>
      <c r="K125" s="22">
        <f t="shared" si="13"/>
        <v>45063</v>
      </c>
      <c r="L125" s="17">
        <f>+VLOOKUP(B125,'[1]2022-2023'!$I$1:$Q$65536,9,0)</f>
        <v>1221638</v>
      </c>
      <c r="M125" s="17">
        <f t="shared" si="14"/>
        <v>0</v>
      </c>
      <c r="N125" s="15" t="str">
        <f>+VLOOKUP(B125,'[1]2022-2023'!$I$1:$Q$65536,7,0)</f>
        <v>20230609</v>
      </c>
      <c r="O125" t="s">
        <v>1029</v>
      </c>
      <c r="P125" s="24">
        <v>0.05</v>
      </c>
      <c r="Q125" s="18">
        <f t="shared" si="15"/>
        <v>55529</v>
      </c>
      <c r="R125" s="25">
        <v>1.4999999999999999E-2</v>
      </c>
      <c r="S125" s="18">
        <f t="shared" si="16"/>
        <v>16658.7</v>
      </c>
      <c r="T125" s="26">
        <v>5.5E-2</v>
      </c>
      <c r="U125" s="18">
        <f t="shared" si="17"/>
        <v>61081.9</v>
      </c>
      <c r="V125" t="s">
        <v>1047</v>
      </c>
    </row>
    <row r="126" spans="1:22" hidden="1" x14ac:dyDescent="0.25">
      <c r="A126" s="11">
        <v>45035</v>
      </c>
      <c r="B126" s="13">
        <v>22441</v>
      </c>
      <c r="C126" s="1" t="s">
        <v>371</v>
      </c>
      <c r="D126" s="1" t="s">
        <v>207</v>
      </c>
      <c r="E126" s="5">
        <v>2500845</v>
      </c>
      <c r="F126" s="8" t="s">
        <v>28</v>
      </c>
      <c r="G126" s="5">
        <v>250085</v>
      </c>
      <c r="H126" s="5">
        <f t="shared" si="12"/>
        <v>2750930</v>
      </c>
      <c r="I126" s="1" t="s">
        <v>207</v>
      </c>
      <c r="J126" s="1" t="s">
        <v>706</v>
      </c>
      <c r="K126" s="22">
        <f t="shared" si="13"/>
        <v>45065</v>
      </c>
      <c r="L126" s="17">
        <f>+VLOOKUP(B126,'[1]2022-2023'!$I$1:$Q$65536,9,0)</f>
        <v>2750930</v>
      </c>
      <c r="M126" s="17">
        <f t="shared" si="14"/>
        <v>0</v>
      </c>
      <c r="N126" s="15" t="str">
        <f>+VLOOKUP(B126,'[1]2022-2023'!$I$1:$Q$65536,7,0)</f>
        <v>20230609</v>
      </c>
      <c r="O126" t="s">
        <v>1029</v>
      </c>
      <c r="P126" s="24">
        <v>0.05</v>
      </c>
      <c r="Q126" s="18">
        <f t="shared" si="15"/>
        <v>125042.25</v>
      </c>
      <c r="R126" s="25">
        <v>1.4999999999999999E-2</v>
      </c>
      <c r="S126" s="18">
        <f t="shared" si="16"/>
        <v>37512.674999999996</v>
      </c>
      <c r="T126" s="26">
        <v>5.5E-2</v>
      </c>
      <c r="U126" s="18">
        <f t="shared" si="17"/>
        <v>137546.47500000001</v>
      </c>
      <c r="V126" t="s">
        <v>1047</v>
      </c>
    </row>
    <row r="127" spans="1:22" hidden="1" x14ac:dyDescent="0.25">
      <c r="A127" s="11">
        <v>45035</v>
      </c>
      <c r="B127" s="13">
        <v>22442</v>
      </c>
      <c r="C127" s="1" t="s">
        <v>371</v>
      </c>
      <c r="D127" s="1" t="s">
        <v>593</v>
      </c>
      <c r="E127" s="5">
        <v>11705960</v>
      </c>
      <c r="F127" s="8" t="s">
        <v>28</v>
      </c>
      <c r="G127" s="5">
        <v>1170596</v>
      </c>
      <c r="H127" s="5">
        <f t="shared" si="12"/>
        <v>12876556</v>
      </c>
      <c r="I127" s="1" t="s">
        <v>593</v>
      </c>
      <c r="J127" s="1" t="s">
        <v>162</v>
      </c>
      <c r="K127" s="22">
        <f t="shared" si="13"/>
        <v>45065</v>
      </c>
      <c r="L127" s="17">
        <f>+VLOOKUP(B127,'[1]2022-2023'!$I$1:$Q$65536,9,0)</f>
        <v>12876556</v>
      </c>
      <c r="M127" s="17">
        <f t="shared" si="14"/>
        <v>0</v>
      </c>
      <c r="N127" s="15" t="str">
        <f>+VLOOKUP(B127,'[1]2022-2023'!$I$1:$Q$65536,7,0)</f>
        <v>20230609</v>
      </c>
      <c r="O127" t="s">
        <v>1029</v>
      </c>
      <c r="P127" s="24">
        <v>0.05</v>
      </c>
      <c r="Q127" s="18">
        <f t="shared" si="15"/>
        <v>585298</v>
      </c>
      <c r="R127" s="25">
        <v>1.4999999999999999E-2</v>
      </c>
      <c r="S127" s="18">
        <f t="shared" si="16"/>
        <v>175589.4</v>
      </c>
      <c r="T127" s="26">
        <v>5.5E-2</v>
      </c>
      <c r="U127" s="18">
        <f t="shared" si="17"/>
        <v>643827.80000000005</v>
      </c>
      <c r="V127" t="s">
        <v>1047</v>
      </c>
    </row>
    <row r="128" spans="1:22" hidden="1" x14ac:dyDescent="0.25">
      <c r="A128" s="11">
        <v>45036</v>
      </c>
      <c r="B128" s="13">
        <v>23165</v>
      </c>
      <c r="C128" s="1" t="s">
        <v>371</v>
      </c>
      <c r="D128" s="1" t="s">
        <v>748</v>
      </c>
      <c r="E128" s="5">
        <v>1905060</v>
      </c>
      <c r="F128" s="8" t="s">
        <v>28</v>
      </c>
      <c r="G128" s="5">
        <v>190506</v>
      </c>
      <c r="H128" s="5">
        <f t="shared" si="12"/>
        <v>2095566</v>
      </c>
      <c r="I128" s="1" t="s">
        <v>748</v>
      </c>
      <c r="J128" s="1" t="s">
        <v>134</v>
      </c>
      <c r="K128" s="22">
        <f t="shared" si="13"/>
        <v>45066</v>
      </c>
      <c r="L128" s="17">
        <f>+VLOOKUP(B128,'[1]2022-2023'!$I$1:$Q$65536,9,0)</f>
        <v>2095566</v>
      </c>
      <c r="M128" s="17">
        <f t="shared" si="14"/>
        <v>0</v>
      </c>
      <c r="N128" s="15" t="str">
        <f>+VLOOKUP(B128,'[1]2022-2023'!$I$1:$Q$65536,7,0)</f>
        <v>20230609</v>
      </c>
      <c r="O128" t="s">
        <v>1029</v>
      </c>
      <c r="P128" s="24">
        <v>0.05</v>
      </c>
      <c r="Q128" s="18">
        <f t="shared" si="15"/>
        <v>95253</v>
      </c>
      <c r="R128" s="25">
        <v>1.4999999999999999E-2</v>
      </c>
      <c r="S128" s="18">
        <f t="shared" si="16"/>
        <v>28575.899999999998</v>
      </c>
      <c r="T128" s="26">
        <v>5.5E-2</v>
      </c>
      <c r="U128" s="18">
        <f t="shared" si="17"/>
        <v>104778.3</v>
      </c>
      <c r="V128" t="s">
        <v>1047</v>
      </c>
    </row>
    <row r="129" spans="1:22" hidden="1" x14ac:dyDescent="0.25">
      <c r="A129" s="11">
        <v>45036</v>
      </c>
      <c r="B129" s="13">
        <v>23177</v>
      </c>
      <c r="C129" s="1" t="s">
        <v>371</v>
      </c>
      <c r="D129" s="1" t="s">
        <v>748</v>
      </c>
      <c r="E129" s="5">
        <v>1665870</v>
      </c>
      <c r="F129" s="8" t="s">
        <v>28</v>
      </c>
      <c r="G129" s="5">
        <v>166587</v>
      </c>
      <c r="H129" s="5">
        <f t="shared" si="12"/>
        <v>1832457</v>
      </c>
      <c r="I129" s="1" t="s">
        <v>748</v>
      </c>
      <c r="J129" s="1" t="s">
        <v>134</v>
      </c>
      <c r="K129" s="22">
        <f t="shared" si="13"/>
        <v>45066</v>
      </c>
      <c r="L129" s="17">
        <f>+VLOOKUP(B129,'[1]2022-2023'!$I$1:$Q$65536,9,0)</f>
        <v>1832457</v>
      </c>
      <c r="M129" s="17">
        <f t="shared" si="14"/>
        <v>0</v>
      </c>
      <c r="N129" s="15" t="str">
        <f>+VLOOKUP(B129,'[1]2022-2023'!$I$1:$Q$65536,7,0)</f>
        <v>20230609</v>
      </c>
      <c r="O129" t="s">
        <v>1029</v>
      </c>
      <c r="P129" s="24">
        <v>0.05</v>
      </c>
      <c r="Q129" s="18">
        <f t="shared" si="15"/>
        <v>83293.5</v>
      </c>
      <c r="R129" s="25">
        <v>1.4999999999999999E-2</v>
      </c>
      <c r="S129" s="18">
        <f t="shared" si="16"/>
        <v>24988.05</v>
      </c>
      <c r="T129" s="26">
        <v>5.5E-2</v>
      </c>
      <c r="U129" s="18">
        <f t="shared" si="17"/>
        <v>91622.85</v>
      </c>
      <c r="V129" t="s">
        <v>1047</v>
      </c>
    </row>
    <row r="130" spans="1:22" hidden="1" x14ac:dyDescent="0.25">
      <c r="A130" s="11">
        <v>45037</v>
      </c>
      <c r="B130" s="13">
        <v>23466</v>
      </c>
      <c r="C130" s="1" t="s">
        <v>371</v>
      </c>
      <c r="D130" s="1" t="s">
        <v>437</v>
      </c>
      <c r="E130" s="5">
        <v>2221160</v>
      </c>
      <c r="F130" s="8" t="s">
        <v>28</v>
      </c>
      <c r="G130" s="5">
        <v>222116</v>
      </c>
      <c r="H130" s="5">
        <f t="shared" si="12"/>
        <v>2443276</v>
      </c>
      <c r="I130" s="1" t="s">
        <v>437</v>
      </c>
      <c r="J130" s="1" t="s">
        <v>456</v>
      </c>
      <c r="K130" s="22">
        <f t="shared" si="13"/>
        <v>45067</v>
      </c>
      <c r="L130" s="17">
        <f>+VLOOKUP(B130,'[1]2022-2023'!$I$1:$Q$65536,9,0)</f>
        <v>2443276</v>
      </c>
      <c r="M130" s="17">
        <f t="shared" si="14"/>
        <v>0</v>
      </c>
      <c r="N130" s="15" t="str">
        <f>+VLOOKUP(B130,'[1]2022-2023'!$I$1:$Q$65536,7,0)</f>
        <v>20230609</v>
      </c>
      <c r="O130" t="s">
        <v>1029</v>
      </c>
      <c r="P130" s="24">
        <v>0.05</v>
      </c>
      <c r="Q130" s="18">
        <f t="shared" si="15"/>
        <v>111058</v>
      </c>
      <c r="R130" s="25">
        <v>1.4999999999999999E-2</v>
      </c>
      <c r="S130" s="18">
        <f t="shared" si="16"/>
        <v>33317.4</v>
      </c>
      <c r="T130" s="26">
        <v>5.5E-2</v>
      </c>
      <c r="U130" s="18">
        <f t="shared" si="17"/>
        <v>122163.8</v>
      </c>
      <c r="V130" t="s">
        <v>1047</v>
      </c>
    </row>
    <row r="131" spans="1:22" hidden="1" x14ac:dyDescent="0.25">
      <c r="A131" s="11">
        <v>45040</v>
      </c>
      <c r="B131" s="13">
        <v>23663</v>
      </c>
      <c r="C131" s="1" t="s">
        <v>371</v>
      </c>
      <c r="D131" s="1" t="s">
        <v>393</v>
      </c>
      <c r="E131" s="5">
        <v>1905060</v>
      </c>
      <c r="F131" s="8" t="s">
        <v>28</v>
      </c>
      <c r="G131" s="5">
        <v>190506</v>
      </c>
      <c r="H131" s="5">
        <f t="shared" si="12"/>
        <v>2095566</v>
      </c>
      <c r="I131" s="1" t="s">
        <v>393</v>
      </c>
      <c r="J131" s="1" t="s">
        <v>677</v>
      </c>
      <c r="K131" s="22">
        <f t="shared" si="13"/>
        <v>45070</v>
      </c>
      <c r="L131" s="17">
        <f>+VLOOKUP(B131,'[1]2022-2023'!$I$1:$Q$65536,9,0)</f>
        <v>2095566</v>
      </c>
      <c r="M131" s="17">
        <f t="shared" si="14"/>
        <v>0</v>
      </c>
      <c r="N131" s="15" t="str">
        <f>+VLOOKUP(B131,'[1]2022-2023'!$I$1:$Q$65536,7,0)</f>
        <v>20230609</v>
      </c>
      <c r="O131" t="s">
        <v>1029</v>
      </c>
      <c r="P131" s="24">
        <v>0.05</v>
      </c>
      <c r="Q131" s="18">
        <f t="shared" si="15"/>
        <v>95253</v>
      </c>
      <c r="R131" s="25">
        <v>1.4999999999999999E-2</v>
      </c>
      <c r="S131" s="18">
        <f t="shared" si="16"/>
        <v>28575.899999999998</v>
      </c>
      <c r="T131" s="26">
        <v>5.5E-2</v>
      </c>
      <c r="U131" s="18">
        <f t="shared" si="17"/>
        <v>104778.3</v>
      </c>
      <c r="V131" t="s">
        <v>1047</v>
      </c>
    </row>
    <row r="132" spans="1:22" hidden="1" x14ac:dyDescent="0.25">
      <c r="A132" s="11">
        <v>45040</v>
      </c>
      <c r="B132" s="13">
        <v>23664</v>
      </c>
      <c r="C132" s="1" t="s">
        <v>371</v>
      </c>
      <c r="D132" s="1" t="s">
        <v>727</v>
      </c>
      <c r="E132" s="5">
        <v>3331740</v>
      </c>
      <c r="F132" s="8" t="s">
        <v>28</v>
      </c>
      <c r="G132" s="5">
        <v>333174</v>
      </c>
      <c r="H132" s="5">
        <f t="shared" si="12"/>
        <v>3664914</v>
      </c>
      <c r="I132" s="1" t="s">
        <v>727</v>
      </c>
      <c r="J132" s="1" t="s">
        <v>243</v>
      </c>
      <c r="K132" s="22">
        <f t="shared" si="13"/>
        <v>45070</v>
      </c>
      <c r="L132" s="17">
        <f>+VLOOKUP(B132,'[1]2022-2023'!$I$1:$Q$65536,9,0)</f>
        <v>3664914</v>
      </c>
      <c r="M132" s="17">
        <f t="shared" si="14"/>
        <v>0</v>
      </c>
      <c r="N132" s="15" t="str">
        <f>+VLOOKUP(B132,'[1]2022-2023'!$I$1:$Q$65536,7,0)</f>
        <v>20230609</v>
      </c>
      <c r="O132" t="s">
        <v>1029</v>
      </c>
      <c r="P132" s="24">
        <v>0.05</v>
      </c>
      <c r="Q132" s="18">
        <f t="shared" si="15"/>
        <v>166587</v>
      </c>
      <c r="R132" s="25">
        <v>1.4999999999999999E-2</v>
      </c>
      <c r="S132" s="18">
        <f t="shared" si="16"/>
        <v>49976.1</v>
      </c>
      <c r="T132" s="26">
        <v>5.5E-2</v>
      </c>
      <c r="U132" s="18">
        <f t="shared" si="17"/>
        <v>183245.7</v>
      </c>
      <c r="V132" t="s">
        <v>1047</v>
      </c>
    </row>
    <row r="133" spans="1:22" hidden="1" x14ac:dyDescent="0.25">
      <c r="A133" s="11">
        <v>45040</v>
      </c>
      <c r="B133" s="13">
        <v>23665</v>
      </c>
      <c r="C133" s="1" t="s">
        <v>371</v>
      </c>
      <c r="D133" s="1" t="s">
        <v>207</v>
      </c>
      <c r="E133" s="5">
        <v>1905060</v>
      </c>
      <c r="F133" s="8" t="s">
        <v>28</v>
      </c>
      <c r="G133" s="5">
        <v>190506</v>
      </c>
      <c r="H133" s="5">
        <f t="shared" si="12"/>
        <v>2095566</v>
      </c>
      <c r="I133" s="1" t="s">
        <v>207</v>
      </c>
      <c r="J133" s="1" t="s">
        <v>706</v>
      </c>
      <c r="K133" s="22">
        <f t="shared" si="13"/>
        <v>45070</v>
      </c>
      <c r="L133" s="17">
        <f>+VLOOKUP(B133,'[1]2022-2023'!$I$1:$Q$65536,9,0)</f>
        <v>2095566</v>
      </c>
      <c r="M133" s="17">
        <f t="shared" si="14"/>
        <v>0</v>
      </c>
      <c r="N133" s="15" t="str">
        <f>+VLOOKUP(B133,'[1]2022-2023'!$I$1:$Q$65536,7,0)</f>
        <v>20230609</v>
      </c>
      <c r="O133" t="s">
        <v>1029</v>
      </c>
      <c r="P133" s="24">
        <v>0.05</v>
      </c>
      <c r="Q133" s="18">
        <f t="shared" si="15"/>
        <v>95253</v>
      </c>
      <c r="R133" s="25">
        <v>1.4999999999999999E-2</v>
      </c>
      <c r="S133" s="18">
        <f t="shared" si="16"/>
        <v>28575.899999999998</v>
      </c>
      <c r="T133" s="26">
        <v>5.5E-2</v>
      </c>
      <c r="U133" s="18">
        <f t="shared" si="17"/>
        <v>104778.3</v>
      </c>
      <c r="V133" t="s">
        <v>1047</v>
      </c>
    </row>
    <row r="134" spans="1:22" hidden="1" x14ac:dyDescent="0.25">
      <c r="A134" s="11">
        <v>45040</v>
      </c>
      <c r="B134" s="13">
        <v>23666</v>
      </c>
      <c r="C134" s="1" t="s">
        <v>371</v>
      </c>
      <c r="D134" s="1" t="s">
        <v>593</v>
      </c>
      <c r="E134" s="5">
        <v>6189330</v>
      </c>
      <c r="F134" s="8" t="s">
        <v>28</v>
      </c>
      <c r="G134" s="5">
        <v>618933</v>
      </c>
      <c r="H134" s="5">
        <f t="shared" si="12"/>
        <v>6808263</v>
      </c>
      <c r="I134" s="1" t="s">
        <v>593</v>
      </c>
      <c r="J134" s="1" t="s">
        <v>162</v>
      </c>
      <c r="K134" s="22">
        <f t="shared" si="13"/>
        <v>45070</v>
      </c>
      <c r="L134" s="17">
        <f>+VLOOKUP(B134,'[1]2022-2023'!$I$1:$Q$65536,9,0)</f>
        <v>6808263</v>
      </c>
      <c r="M134" s="17">
        <f t="shared" si="14"/>
        <v>0</v>
      </c>
      <c r="N134" s="15" t="str">
        <f>+VLOOKUP(B134,'[1]2022-2023'!$I$1:$Q$65536,7,0)</f>
        <v>20230609</v>
      </c>
      <c r="O134" t="s">
        <v>1029</v>
      </c>
      <c r="P134" s="24">
        <v>0.05</v>
      </c>
      <c r="Q134" s="18">
        <f t="shared" si="15"/>
        <v>309466.5</v>
      </c>
      <c r="R134" s="25">
        <v>1.4999999999999999E-2</v>
      </c>
      <c r="S134" s="18">
        <f t="shared" si="16"/>
        <v>92839.95</v>
      </c>
      <c r="T134" s="26">
        <v>5.5E-2</v>
      </c>
      <c r="U134" s="18">
        <f t="shared" si="17"/>
        <v>340413.15</v>
      </c>
      <c r="V134" t="s">
        <v>1047</v>
      </c>
    </row>
    <row r="135" spans="1:22" hidden="1" x14ac:dyDescent="0.25">
      <c r="A135" s="11">
        <v>45040</v>
      </c>
      <c r="B135" s="13">
        <v>23667</v>
      </c>
      <c r="C135" s="1" t="s">
        <v>371</v>
      </c>
      <c r="D135" s="1" t="s">
        <v>394</v>
      </c>
      <c r="E135" s="5">
        <v>1646605</v>
      </c>
      <c r="F135" s="8" t="s">
        <v>28</v>
      </c>
      <c r="G135" s="5">
        <v>164661</v>
      </c>
      <c r="H135" s="5">
        <f t="shared" si="12"/>
        <v>1811266</v>
      </c>
      <c r="I135" s="1" t="s">
        <v>394</v>
      </c>
      <c r="J135" s="1" t="s">
        <v>472</v>
      </c>
      <c r="K135" s="22">
        <f t="shared" si="13"/>
        <v>45070</v>
      </c>
      <c r="L135" s="17">
        <f>+VLOOKUP(B135,'[1]2022-2023'!$I$1:$Q$65536,9,0)</f>
        <v>1811266</v>
      </c>
      <c r="M135" s="17">
        <f t="shared" si="14"/>
        <v>0</v>
      </c>
      <c r="N135" s="15" t="str">
        <f>+VLOOKUP(B135,'[1]2022-2023'!$I$1:$Q$65536,7,0)</f>
        <v>20230609</v>
      </c>
      <c r="O135" t="s">
        <v>1029</v>
      </c>
      <c r="P135" s="24">
        <v>0.05</v>
      </c>
      <c r="Q135" s="18">
        <f t="shared" si="15"/>
        <v>82330.25</v>
      </c>
      <c r="R135" s="25">
        <v>1.4999999999999999E-2</v>
      </c>
      <c r="S135" s="18">
        <f t="shared" si="16"/>
        <v>24699.075000000001</v>
      </c>
      <c r="T135" s="26">
        <v>5.5E-2</v>
      </c>
      <c r="U135" s="18">
        <f t="shared" si="17"/>
        <v>90563.274999999994</v>
      </c>
      <c r="V135" t="s">
        <v>1047</v>
      </c>
    </row>
    <row r="136" spans="1:22" hidden="1" x14ac:dyDescent="0.25">
      <c r="A136" s="11">
        <v>45040</v>
      </c>
      <c r="B136" s="13">
        <v>23668</v>
      </c>
      <c r="C136" s="1" t="s">
        <v>371</v>
      </c>
      <c r="D136" s="1" t="s">
        <v>748</v>
      </c>
      <c r="E136" s="5">
        <v>19763790</v>
      </c>
      <c r="F136" s="8" t="s">
        <v>28</v>
      </c>
      <c r="G136" s="5">
        <v>1976379</v>
      </c>
      <c r="H136" s="5">
        <f t="shared" si="12"/>
        <v>21740169</v>
      </c>
      <c r="I136" s="1" t="s">
        <v>748</v>
      </c>
      <c r="J136" s="1" t="s">
        <v>134</v>
      </c>
      <c r="K136" s="22">
        <f t="shared" si="13"/>
        <v>45070</v>
      </c>
      <c r="L136" s="17">
        <f>+VLOOKUP(B136,'[1]2022-2023'!$I$1:$Q$65536,9,0)</f>
        <v>21740169</v>
      </c>
      <c r="M136" s="17">
        <f t="shared" si="14"/>
        <v>0</v>
      </c>
      <c r="N136" s="15" t="str">
        <f>+VLOOKUP(B136,'[1]2022-2023'!$I$1:$Q$65536,7,0)</f>
        <v>20230609</v>
      </c>
      <c r="O136" t="s">
        <v>1029</v>
      </c>
      <c r="P136" s="24">
        <v>0.05</v>
      </c>
      <c r="Q136" s="18">
        <f t="shared" si="15"/>
        <v>988189.5</v>
      </c>
      <c r="R136" s="25">
        <v>1.4999999999999999E-2</v>
      </c>
      <c r="S136" s="18">
        <f t="shared" si="16"/>
        <v>296456.84999999998</v>
      </c>
      <c r="T136" s="26">
        <v>5.5E-2</v>
      </c>
      <c r="U136" s="18">
        <f t="shared" si="17"/>
        <v>1087008.45</v>
      </c>
      <c r="V136" t="s">
        <v>1047</v>
      </c>
    </row>
    <row r="137" spans="1:22" hidden="1" x14ac:dyDescent="0.25">
      <c r="A137" s="11">
        <v>45041</v>
      </c>
      <c r="B137" s="13">
        <v>23710</v>
      </c>
      <c r="C137" s="1" t="s">
        <v>371</v>
      </c>
      <c r="D137" s="1" t="s">
        <v>993</v>
      </c>
      <c r="E137" s="5">
        <v>1488555</v>
      </c>
      <c r="F137" s="8" t="s">
        <v>28</v>
      </c>
      <c r="G137" s="5">
        <v>148856</v>
      </c>
      <c r="H137" s="5">
        <f t="shared" si="12"/>
        <v>1637411</v>
      </c>
      <c r="I137" s="1" t="s">
        <v>438</v>
      </c>
      <c r="J137" s="1" t="s">
        <v>779</v>
      </c>
      <c r="K137" s="22">
        <f t="shared" si="13"/>
        <v>45071</v>
      </c>
      <c r="L137" s="17">
        <f>+VLOOKUP(B137,'[1]2022-2023'!$I$1:$Q$65536,9,0)</f>
        <v>1637411</v>
      </c>
      <c r="M137" s="17">
        <f t="shared" si="14"/>
        <v>0</v>
      </c>
      <c r="N137" s="15" t="str">
        <f>+VLOOKUP(B137,'[1]2022-2023'!$I$1:$Q$65536,7,0)</f>
        <v>20230609</v>
      </c>
      <c r="O137" t="s">
        <v>1029</v>
      </c>
      <c r="P137" s="24">
        <v>0.05</v>
      </c>
      <c r="Q137" s="18">
        <f t="shared" si="15"/>
        <v>74427.75</v>
      </c>
      <c r="R137" s="25">
        <v>1.4999999999999999E-2</v>
      </c>
      <c r="S137" s="18">
        <f t="shared" si="16"/>
        <v>22328.325000000001</v>
      </c>
      <c r="T137" s="26">
        <v>5.5E-2</v>
      </c>
      <c r="U137" s="18">
        <f t="shared" si="17"/>
        <v>81870.524999999994</v>
      </c>
      <c r="V137" t="s">
        <v>1047</v>
      </c>
    </row>
    <row r="138" spans="1:22" hidden="1" x14ac:dyDescent="0.25">
      <c r="A138" s="11">
        <v>45042</v>
      </c>
      <c r="B138" s="13">
        <v>24132</v>
      </c>
      <c r="C138" s="1" t="s">
        <v>371</v>
      </c>
      <c r="D138" s="1" t="s">
        <v>437</v>
      </c>
      <c r="E138" s="5">
        <v>5356320</v>
      </c>
      <c r="F138" s="8" t="s">
        <v>28</v>
      </c>
      <c r="G138" s="5">
        <v>535632</v>
      </c>
      <c r="H138" s="5">
        <f t="shared" si="12"/>
        <v>5891952</v>
      </c>
      <c r="I138" s="1" t="s">
        <v>437</v>
      </c>
      <c r="J138" s="1" t="s">
        <v>456</v>
      </c>
      <c r="K138" s="22">
        <f t="shared" si="13"/>
        <v>45072</v>
      </c>
      <c r="L138" s="17">
        <f>+VLOOKUP(B138,'[1]2022-2023'!$I$1:$Q$65536,9,0)</f>
        <v>5891952</v>
      </c>
      <c r="M138" s="17">
        <f t="shared" si="14"/>
        <v>0</v>
      </c>
      <c r="N138" s="15" t="str">
        <f>+VLOOKUP(B138,'[1]2022-2023'!$I$1:$Q$65536,7,0)</f>
        <v>20230609</v>
      </c>
      <c r="O138" t="s">
        <v>1029</v>
      </c>
      <c r="P138" s="24">
        <v>0.05</v>
      </c>
      <c r="Q138" s="18">
        <f t="shared" si="15"/>
        <v>267816</v>
      </c>
      <c r="R138" s="25">
        <v>1.4999999999999999E-2</v>
      </c>
      <c r="S138" s="18">
        <f t="shared" si="16"/>
        <v>80344.800000000003</v>
      </c>
      <c r="T138" s="26">
        <v>5.5E-2</v>
      </c>
      <c r="U138" s="18">
        <f t="shared" si="17"/>
        <v>294597.59999999998</v>
      </c>
      <c r="V138" t="s">
        <v>1047</v>
      </c>
    </row>
    <row r="139" spans="1:22" hidden="1" x14ac:dyDescent="0.25">
      <c r="A139" s="11">
        <v>45043</v>
      </c>
      <c r="B139" s="13">
        <v>25009</v>
      </c>
      <c r="C139" s="1" t="s">
        <v>371</v>
      </c>
      <c r="D139" s="1" t="s">
        <v>748</v>
      </c>
      <c r="E139" s="5">
        <v>3331740</v>
      </c>
      <c r="F139" s="8" t="s">
        <v>28</v>
      </c>
      <c r="G139" s="5">
        <v>333174</v>
      </c>
      <c r="H139" s="5">
        <f t="shared" si="12"/>
        <v>3664914</v>
      </c>
      <c r="I139" s="1" t="s">
        <v>748</v>
      </c>
      <c r="J139" s="1" t="s">
        <v>134</v>
      </c>
      <c r="K139" s="22">
        <f t="shared" si="13"/>
        <v>45073</v>
      </c>
      <c r="L139" s="17">
        <f>+VLOOKUP(B139,'[1]2022-2023'!$I$1:$Q$65536,9,0)</f>
        <v>3664914</v>
      </c>
      <c r="M139" s="17">
        <f t="shared" si="14"/>
        <v>0</v>
      </c>
      <c r="N139" s="15" t="str">
        <f>+VLOOKUP(B139,'[1]2022-2023'!$I$1:$Q$65536,7,0)</f>
        <v>20230609</v>
      </c>
      <c r="O139" t="s">
        <v>1029</v>
      </c>
      <c r="P139" s="24">
        <v>0.05</v>
      </c>
      <c r="Q139" s="18">
        <f t="shared" si="15"/>
        <v>166587</v>
      </c>
      <c r="R139" s="25">
        <v>1.4999999999999999E-2</v>
      </c>
      <c r="S139" s="18">
        <f t="shared" si="16"/>
        <v>49976.1</v>
      </c>
      <c r="T139" s="26">
        <v>5.5E-2</v>
      </c>
      <c r="U139" s="18">
        <f t="shared" si="17"/>
        <v>183245.7</v>
      </c>
      <c r="V139" t="s">
        <v>1047</v>
      </c>
    </row>
    <row r="140" spans="1:22" hidden="1" x14ac:dyDescent="0.25">
      <c r="A140" s="11">
        <v>45044</v>
      </c>
      <c r="B140" s="13">
        <v>2492</v>
      </c>
      <c r="C140" s="1" t="s">
        <v>967</v>
      </c>
      <c r="D140" s="1" t="s">
        <v>826</v>
      </c>
      <c r="E140" s="5">
        <v>-111058</v>
      </c>
      <c r="F140" s="8" t="s">
        <v>28</v>
      </c>
      <c r="G140" s="5">
        <v>-11106</v>
      </c>
      <c r="H140" s="5">
        <f t="shared" ref="H140:H195" si="18">+E140+G140</f>
        <v>-122164</v>
      </c>
      <c r="I140" s="1" t="s">
        <v>394</v>
      </c>
      <c r="J140" s="1" t="s">
        <v>472</v>
      </c>
      <c r="K140" s="22">
        <f t="shared" si="13"/>
        <v>45074</v>
      </c>
      <c r="L140" s="17">
        <f>+VLOOKUP(B140,'[1]2022-2023'!$I$1:$Q$65536,9,0)</f>
        <v>-122164</v>
      </c>
      <c r="M140" s="17">
        <f t="shared" si="14"/>
        <v>0</v>
      </c>
      <c r="N140" s="15" t="str">
        <f>+VLOOKUP(B140,'[1]2022-2023'!$I$1:$Q$65536,7,0)</f>
        <v>20230510</v>
      </c>
      <c r="O140" t="s">
        <v>1027</v>
      </c>
      <c r="P140" s="24">
        <v>0.05</v>
      </c>
      <c r="Q140" s="18">
        <f t="shared" si="15"/>
        <v>-5552.9000000000005</v>
      </c>
      <c r="R140" s="25">
        <v>1.4999999999999999E-2</v>
      </c>
      <c r="S140" s="18">
        <f t="shared" si="16"/>
        <v>-1665.87</v>
      </c>
      <c r="T140" s="26">
        <v>5.5E-2</v>
      </c>
      <c r="U140" s="18">
        <f t="shared" si="17"/>
        <v>-6108.19</v>
      </c>
      <c r="V140" t="s">
        <v>1047</v>
      </c>
    </row>
    <row r="141" spans="1:22" hidden="1" x14ac:dyDescent="0.25">
      <c r="A141" s="11">
        <v>45049</v>
      </c>
      <c r="B141" s="13">
        <v>25319</v>
      </c>
      <c r="C141" s="1" t="s">
        <v>371</v>
      </c>
      <c r="D141" s="1" t="s">
        <v>994</v>
      </c>
      <c r="E141" s="5">
        <v>2737920</v>
      </c>
      <c r="F141" s="8" t="s">
        <v>28</v>
      </c>
      <c r="G141" s="5">
        <v>273792</v>
      </c>
      <c r="H141" s="5">
        <f t="shared" si="18"/>
        <v>3011712</v>
      </c>
      <c r="I141" s="1" t="s">
        <v>302</v>
      </c>
      <c r="J141" s="1" t="s">
        <v>375</v>
      </c>
      <c r="K141" s="22">
        <f t="shared" si="13"/>
        <v>45079</v>
      </c>
      <c r="L141" s="17">
        <f>+VLOOKUP(B141,'[1]2022-2023'!$I$1:$Q$65536,9,0)</f>
        <v>3011712</v>
      </c>
      <c r="M141" s="17">
        <f t="shared" si="14"/>
        <v>0</v>
      </c>
      <c r="N141" s="15" t="str">
        <f>+VLOOKUP(B141,'[1]2022-2023'!$I$1:$Q$65536,7,0)</f>
        <v>20230630</v>
      </c>
      <c r="O141" t="s">
        <v>1030</v>
      </c>
      <c r="P141" s="24">
        <v>0.05</v>
      </c>
      <c r="Q141" s="18">
        <f t="shared" si="15"/>
        <v>136896</v>
      </c>
      <c r="R141" s="25">
        <v>1.4999999999999999E-2</v>
      </c>
      <c r="S141" s="18">
        <f t="shared" si="16"/>
        <v>41068.799999999996</v>
      </c>
      <c r="T141" s="26">
        <v>5.5E-2</v>
      </c>
      <c r="U141" s="18">
        <f t="shared" si="17"/>
        <v>150585.60000000001</v>
      </c>
      <c r="V141" t="s">
        <v>1048</v>
      </c>
    </row>
    <row r="142" spans="1:22" hidden="1" x14ac:dyDescent="0.25">
      <c r="A142" s="11">
        <v>45049</v>
      </c>
      <c r="B142" s="13">
        <v>25320</v>
      </c>
      <c r="C142" s="1" t="s">
        <v>371</v>
      </c>
      <c r="D142" s="1" t="s">
        <v>727</v>
      </c>
      <c r="E142" s="5">
        <v>2203025</v>
      </c>
      <c r="F142" s="8" t="s">
        <v>28</v>
      </c>
      <c r="G142" s="5">
        <v>220303</v>
      </c>
      <c r="H142" s="5">
        <f t="shared" si="18"/>
        <v>2423328</v>
      </c>
      <c r="I142" s="1" t="s">
        <v>727</v>
      </c>
      <c r="J142" s="1" t="s">
        <v>243</v>
      </c>
      <c r="K142" s="22">
        <f t="shared" si="13"/>
        <v>45079</v>
      </c>
      <c r="L142" s="17">
        <f>+VLOOKUP(B142,'[1]2022-2023'!$I$1:$Q$65536,9,0)</f>
        <v>2423328</v>
      </c>
      <c r="M142" s="17">
        <f t="shared" si="14"/>
        <v>0</v>
      </c>
      <c r="N142" s="15" t="str">
        <f>+VLOOKUP(B142,'[1]2022-2023'!$I$1:$Q$65536,7,0)</f>
        <v>20230630</v>
      </c>
      <c r="O142" t="s">
        <v>1030</v>
      </c>
      <c r="P142" s="24">
        <v>0.05</v>
      </c>
      <c r="Q142" s="18">
        <f t="shared" si="15"/>
        <v>110151.25</v>
      </c>
      <c r="R142" s="25">
        <v>1.4999999999999999E-2</v>
      </c>
      <c r="S142" s="18">
        <f t="shared" si="16"/>
        <v>33045.375</v>
      </c>
      <c r="T142" s="26">
        <v>5.5E-2</v>
      </c>
      <c r="U142" s="18">
        <f t="shared" si="17"/>
        <v>121166.375</v>
      </c>
      <c r="V142" t="s">
        <v>1048</v>
      </c>
    </row>
    <row r="143" spans="1:22" hidden="1" x14ac:dyDescent="0.25">
      <c r="A143" s="11">
        <v>45050</v>
      </c>
      <c r="B143" s="13">
        <v>25349</v>
      </c>
      <c r="C143" s="1" t="s">
        <v>371</v>
      </c>
      <c r="D143" s="1" t="s">
        <v>437</v>
      </c>
      <c r="E143" s="5">
        <v>3411820</v>
      </c>
      <c r="F143" s="8" t="s">
        <v>28</v>
      </c>
      <c r="G143" s="5">
        <v>341182</v>
      </c>
      <c r="H143" s="5">
        <f t="shared" si="18"/>
        <v>3753002</v>
      </c>
      <c r="I143" s="1" t="s">
        <v>437</v>
      </c>
      <c r="J143" s="1" t="s">
        <v>456</v>
      </c>
      <c r="K143" s="22">
        <f t="shared" si="13"/>
        <v>45080</v>
      </c>
      <c r="L143" s="17">
        <f>+VLOOKUP(B143,'[1]2022-2023'!$I$1:$Q$65536,9,0)</f>
        <v>3753002</v>
      </c>
      <c r="M143" s="17">
        <f t="shared" si="14"/>
        <v>0</v>
      </c>
      <c r="N143" s="15" t="str">
        <f>+VLOOKUP(B143,'[1]2022-2023'!$I$1:$Q$65536,7,0)</f>
        <v>20230630</v>
      </c>
      <c r="O143" t="s">
        <v>1030</v>
      </c>
      <c r="P143" s="24">
        <v>0.05</v>
      </c>
      <c r="Q143" s="18">
        <f t="shared" si="15"/>
        <v>170591</v>
      </c>
      <c r="R143" s="25">
        <v>1.4999999999999999E-2</v>
      </c>
      <c r="S143" s="18">
        <f t="shared" si="16"/>
        <v>51177.299999999996</v>
      </c>
      <c r="T143" s="26">
        <v>5.5E-2</v>
      </c>
      <c r="U143" s="18">
        <f t="shared" si="17"/>
        <v>187650.1</v>
      </c>
      <c r="V143" t="s">
        <v>1048</v>
      </c>
    </row>
    <row r="144" spans="1:22" hidden="1" x14ac:dyDescent="0.25">
      <c r="A144" s="11">
        <v>45050</v>
      </c>
      <c r="B144" s="13">
        <v>25424</v>
      </c>
      <c r="C144" s="1" t="s">
        <v>371</v>
      </c>
      <c r="D144" s="1" t="s">
        <v>207</v>
      </c>
      <c r="E144" s="5">
        <v>3394065</v>
      </c>
      <c r="F144" s="8" t="s">
        <v>28</v>
      </c>
      <c r="G144" s="5">
        <v>339407</v>
      </c>
      <c r="H144" s="5">
        <f t="shared" si="18"/>
        <v>3733472</v>
      </c>
      <c r="I144" s="1" t="s">
        <v>207</v>
      </c>
      <c r="J144" s="1" t="s">
        <v>706</v>
      </c>
      <c r="K144" s="22">
        <f t="shared" ref="K144:K195" si="19">30+A144</f>
        <v>45080</v>
      </c>
      <c r="L144" s="17">
        <f>+VLOOKUP(B144,'[1]2022-2023'!$I$1:$Q$65536,9,0)</f>
        <v>3733472</v>
      </c>
      <c r="M144" s="17">
        <f t="shared" ref="M144:M195" si="20">+L144-H144</f>
        <v>0</v>
      </c>
      <c r="N144" s="15" t="str">
        <f>+VLOOKUP(B144,'[1]2022-2023'!$I$1:$Q$65536,7,0)</f>
        <v>20230630</v>
      </c>
      <c r="O144" t="s">
        <v>1030</v>
      </c>
      <c r="P144" s="24">
        <v>0.05</v>
      </c>
      <c r="Q144" s="18">
        <f t="shared" si="15"/>
        <v>169703.25</v>
      </c>
      <c r="R144" s="25">
        <v>1.4999999999999999E-2</v>
      </c>
      <c r="S144" s="18">
        <f t="shared" si="16"/>
        <v>50910.974999999999</v>
      </c>
      <c r="T144" s="26">
        <v>5.5E-2</v>
      </c>
      <c r="U144" s="18">
        <f t="shared" si="17"/>
        <v>186673.57500000001</v>
      </c>
      <c r="V144" t="s">
        <v>1048</v>
      </c>
    </row>
    <row r="145" spans="1:22" hidden="1" x14ac:dyDescent="0.25">
      <c r="A145" s="11">
        <v>45051</v>
      </c>
      <c r="B145" s="13">
        <v>25441</v>
      </c>
      <c r="C145" s="1" t="s">
        <v>371</v>
      </c>
      <c r="D145" s="1" t="s">
        <v>974</v>
      </c>
      <c r="E145" s="5">
        <v>555290</v>
      </c>
      <c r="F145" s="8" t="s">
        <v>28</v>
      </c>
      <c r="G145" s="5">
        <v>55529</v>
      </c>
      <c r="H145" s="5">
        <f t="shared" si="18"/>
        <v>610819</v>
      </c>
      <c r="I145" s="1" t="s">
        <v>748</v>
      </c>
      <c r="J145" s="1" t="s">
        <v>134</v>
      </c>
      <c r="K145" s="22">
        <f t="shared" si="19"/>
        <v>45081</v>
      </c>
      <c r="L145" s="17">
        <f>+VLOOKUP(B145,'[1]2022-2023'!$I$1:$Q$65536,9,0)</f>
        <v>610819</v>
      </c>
      <c r="M145" s="17">
        <f t="shared" si="20"/>
        <v>0</v>
      </c>
      <c r="N145" s="15" t="str">
        <f>+VLOOKUP(B145,'[1]2022-2023'!$I$1:$Q$65536,7,0)</f>
        <v>20230630</v>
      </c>
      <c r="O145" t="s">
        <v>1030</v>
      </c>
      <c r="P145" s="24">
        <v>0.05</v>
      </c>
      <c r="Q145" s="18">
        <f t="shared" si="15"/>
        <v>27764.5</v>
      </c>
      <c r="R145" s="25">
        <v>1.4999999999999999E-2</v>
      </c>
      <c r="S145" s="18">
        <f t="shared" si="16"/>
        <v>8329.35</v>
      </c>
      <c r="T145" s="26">
        <v>5.5E-2</v>
      </c>
      <c r="U145" s="18">
        <f t="shared" si="17"/>
        <v>30540.95</v>
      </c>
      <c r="V145" t="s">
        <v>1048</v>
      </c>
    </row>
    <row r="146" spans="1:22" hidden="1" x14ac:dyDescent="0.25">
      <c r="A146" s="11">
        <v>45054</v>
      </c>
      <c r="B146" s="13">
        <v>25744</v>
      </c>
      <c r="C146" s="1" t="s">
        <v>371</v>
      </c>
      <c r="D146" s="1" t="s">
        <v>727</v>
      </c>
      <c r="E146" s="5">
        <v>2301215</v>
      </c>
      <c r="F146" s="8" t="s">
        <v>28</v>
      </c>
      <c r="G146" s="5">
        <v>230122</v>
      </c>
      <c r="H146" s="5">
        <f t="shared" si="18"/>
        <v>2531337</v>
      </c>
      <c r="I146" s="1" t="s">
        <v>727</v>
      </c>
      <c r="J146" s="1" t="s">
        <v>243</v>
      </c>
      <c r="K146" s="22">
        <f t="shared" si="19"/>
        <v>45084</v>
      </c>
      <c r="L146" s="17">
        <f>+VLOOKUP(B146,'[1]2022-2023'!$I$1:$Q$65536,9,0)</f>
        <v>2531337</v>
      </c>
      <c r="M146" s="17">
        <f t="shared" si="20"/>
        <v>0</v>
      </c>
      <c r="N146" s="15" t="str">
        <f>+VLOOKUP(B146,'[1]2022-2023'!$I$1:$Q$65536,7,0)</f>
        <v>20230630</v>
      </c>
      <c r="O146" t="s">
        <v>1030</v>
      </c>
      <c r="P146" s="24">
        <v>0.05</v>
      </c>
      <c r="Q146" s="18">
        <f t="shared" si="15"/>
        <v>115060.75</v>
      </c>
      <c r="R146" s="25">
        <v>1.4999999999999999E-2</v>
      </c>
      <c r="S146" s="18">
        <f t="shared" si="16"/>
        <v>34518.224999999999</v>
      </c>
      <c r="T146" s="26">
        <v>5.5E-2</v>
      </c>
      <c r="U146" s="18">
        <f t="shared" si="17"/>
        <v>126566.825</v>
      </c>
      <c r="V146" t="s">
        <v>1048</v>
      </c>
    </row>
    <row r="147" spans="1:22" hidden="1" x14ac:dyDescent="0.25">
      <c r="A147" s="11">
        <v>45054</v>
      </c>
      <c r="B147" s="13">
        <v>25745</v>
      </c>
      <c r="C147" s="1" t="s">
        <v>371</v>
      </c>
      <c r="D147" s="1" t="s">
        <v>394</v>
      </c>
      <c r="E147" s="5">
        <v>2404746</v>
      </c>
      <c r="F147" s="8" t="s">
        <v>28</v>
      </c>
      <c r="G147" s="5">
        <v>240475</v>
      </c>
      <c r="H147" s="5">
        <f t="shared" si="18"/>
        <v>2645221</v>
      </c>
      <c r="I147" s="1" t="s">
        <v>394</v>
      </c>
      <c r="J147" s="1" t="s">
        <v>472</v>
      </c>
      <c r="K147" s="22">
        <f t="shared" si="19"/>
        <v>45084</v>
      </c>
      <c r="L147" s="17">
        <f>+VLOOKUP(B147,'[1]2022-2023'!$I$1:$Q$65536,9,0)</f>
        <v>2645221</v>
      </c>
      <c r="M147" s="17">
        <f t="shared" si="20"/>
        <v>0</v>
      </c>
      <c r="N147" s="15" t="str">
        <f>+VLOOKUP(B147,'[1]2022-2023'!$I$1:$Q$65536,7,0)</f>
        <v>20230630</v>
      </c>
      <c r="O147" t="s">
        <v>1030</v>
      </c>
      <c r="P147" s="24">
        <v>0.05</v>
      </c>
      <c r="Q147" s="18">
        <f t="shared" si="15"/>
        <v>120237.3</v>
      </c>
      <c r="R147" s="25">
        <v>1.4999999999999999E-2</v>
      </c>
      <c r="S147" s="18">
        <f t="shared" si="16"/>
        <v>36071.189999999995</v>
      </c>
      <c r="T147" s="26">
        <v>5.5E-2</v>
      </c>
      <c r="U147" s="18">
        <f t="shared" si="17"/>
        <v>132261.03</v>
      </c>
      <c r="V147" t="s">
        <v>1048</v>
      </c>
    </row>
    <row r="148" spans="1:22" hidden="1" x14ac:dyDescent="0.25">
      <c r="A148" s="11">
        <v>45061</v>
      </c>
      <c r="B148" s="13">
        <v>28343</v>
      </c>
      <c r="C148" s="1" t="s">
        <v>371</v>
      </c>
      <c r="D148" s="1" t="s">
        <v>995</v>
      </c>
      <c r="E148" s="5">
        <v>1665870</v>
      </c>
      <c r="F148" s="8" t="s">
        <v>28</v>
      </c>
      <c r="G148" s="5">
        <v>166587</v>
      </c>
      <c r="H148" s="5">
        <f t="shared" si="18"/>
        <v>1832457</v>
      </c>
      <c r="I148" s="1" t="s">
        <v>302</v>
      </c>
      <c r="J148" s="1" t="s">
        <v>375</v>
      </c>
      <c r="K148" s="22">
        <f t="shared" si="19"/>
        <v>45091</v>
      </c>
      <c r="L148" s="23">
        <f>+VLOOKUP(B148,'[1]2023'!I$555:Q$654,9,0)</f>
        <v>1832457</v>
      </c>
      <c r="M148" s="17">
        <f t="shared" si="20"/>
        <v>0</v>
      </c>
      <c r="N148" s="15" t="str">
        <f>+VLOOKUP(B148,'[1]2023'!I$555:Q$654,7,0)</f>
        <v>20230710</v>
      </c>
      <c r="O148" t="s">
        <v>1039</v>
      </c>
      <c r="P148" s="24">
        <v>0.05</v>
      </c>
      <c r="Q148" s="18">
        <f t="shared" ref="Q148:Q208" si="21">+P148*E148</f>
        <v>83293.5</v>
      </c>
      <c r="R148" s="25">
        <v>1.4999999999999999E-2</v>
      </c>
      <c r="S148" s="18">
        <f t="shared" ref="S148:S208" si="22">+R148*E148</f>
        <v>24988.05</v>
      </c>
      <c r="T148" s="26">
        <v>5.5E-2</v>
      </c>
      <c r="U148" s="18">
        <f t="shared" ref="U148:U208" si="23">+T148*E148</f>
        <v>91622.85</v>
      </c>
      <c r="V148" t="s">
        <v>1048</v>
      </c>
    </row>
    <row r="149" spans="1:22" hidden="1" x14ac:dyDescent="0.25">
      <c r="A149" s="11">
        <v>45063</v>
      </c>
      <c r="B149" s="13">
        <v>28453</v>
      </c>
      <c r="C149" s="1" t="s">
        <v>371</v>
      </c>
      <c r="D149" s="1" t="s">
        <v>996</v>
      </c>
      <c r="E149" s="5">
        <v>1072050</v>
      </c>
      <c r="F149" s="8" t="s">
        <v>28</v>
      </c>
      <c r="G149" s="5">
        <v>107205</v>
      </c>
      <c r="H149" s="5">
        <f t="shared" si="18"/>
        <v>1179255</v>
      </c>
      <c r="I149" s="1" t="s">
        <v>748</v>
      </c>
      <c r="J149" s="1" t="s">
        <v>134</v>
      </c>
      <c r="K149" s="22">
        <f t="shared" si="19"/>
        <v>45093</v>
      </c>
      <c r="L149" s="23">
        <f>+VLOOKUP(B149,'[1]2023'!I$555:Q$654,9,0)</f>
        <v>1179255</v>
      </c>
      <c r="M149" s="17">
        <f t="shared" si="20"/>
        <v>0</v>
      </c>
      <c r="N149" s="15" t="str">
        <f>+VLOOKUP(B149,'[1]2023'!I$555:Q$654,7,0)</f>
        <v>20230710</v>
      </c>
      <c r="O149" t="s">
        <v>1039</v>
      </c>
      <c r="P149" s="24">
        <v>0.05</v>
      </c>
      <c r="Q149" s="18">
        <f t="shared" si="21"/>
        <v>53602.5</v>
      </c>
      <c r="R149" s="25">
        <v>1.4999999999999999E-2</v>
      </c>
      <c r="S149" s="18">
        <f t="shared" si="22"/>
        <v>16080.75</v>
      </c>
      <c r="T149" s="26">
        <v>5.5E-2</v>
      </c>
      <c r="U149" s="18">
        <f t="shared" si="23"/>
        <v>58962.75</v>
      </c>
      <c r="V149" t="s">
        <v>1048</v>
      </c>
    </row>
    <row r="150" spans="1:22" hidden="1" x14ac:dyDescent="0.25">
      <c r="A150" s="11">
        <v>45063</v>
      </c>
      <c r="B150" s="13">
        <v>29651</v>
      </c>
      <c r="C150" s="1" t="s">
        <v>371</v>
      </c>
      <c r="D150" s="1" t="s">
        <v>727</v>
      </c>
      <c r="E150" s="5">
        <v>1110580</v>
      </c>
      <c r="F150" s="8" t="s">
        <v>28</v>
      </c>
      <c r="G150" s="5">
        <v>111058</v>
      </c>
      <c r="H150" s="5">
        <f t="shared" si="18"/>
        <v>1221638</v>
      </c>
      <c r="I150" s="1" t="s">
        <v>727</v>
      </c>
      <c r="J150" s="1" t="s">
        <v>243</v>
      </c>
      <c r="K150" s="22">
        <f t="shared" si="19"/>
        <v>45093</v>
      </c>
      <c r="L150" s="23">
        <f>+VLOOKUP(B150,'[1]2023'!I$555:Q$654,9,0)</f>
        <v>1221638</v>
      </c>
      <c r="M150" s="17">
        <f t="shared" si="20"/>
        <v>0</v>
      </c>
      <c r="N150" s="15" t="str">
        <f>+VLOOKUP(B150,'[1]2023'!I$555:Q$654,7,0)</f>
        <v>20230710</v>
      </c>
      <c r="O150" t="s">
        <v>1039</v>
      </c>
      <c r="P150" s="24">
        <v>0.05</v>
      </c>
      <c r="Q150" s="18">
        <f t="shared" si="21"/>
        <v>55529</v>
      </c>
      <c r="R150" s="25">
        <v>1.4999999999999999E-2</v>
      </c>
      <c r="S150" s="18">
        <f t="shared" si="22"/>
        <v>16658.7</v>
      </c>
      <c r="T150" s="26">
        <v>5.5E-2</v>
      </c>
      <c r="U150" s="18">
        <f t="shared" si="23"/>
        <v>61081.9</v>
      </c>
      <c r="V150" t="s">
        <v>1048</v>
      </c>
    </row>
    <row r="151" spans="1:22" hidden="1" x14ac:dyDescent="0.25">
      <c r="A151" s="11">
        <v>45063</v>
      </c>
      <c r="B151" s="13">
        <v>29653</v>
      </c>
      <c r="C151" s="1" t="s">
        <v>371</v>
      </c>
      <c r="D151" s="1" t="s">
        <v>207</v>
      </c>
      <c r="E151" s="5">
        <v>1357626</v>
      </c>
      <c r="F151" s="8" t="s">
        <v>28</v>
      </c>
      <c r="G151" s="5">
        <v>135763</v>
      </c>
      <c r="H151" s="5">
        <f t="shared" si="18"/>
        <v>1493389</v>
      </c>
      <c r="I151" s="1" t="s">
        <v>207</v>
      </c>
      <c r="J151" s="1" t="s">
        <v>706</v>
      </c>
      <c r="K151" s="22">
        <f t="shared" si="19"/>
        <v>45093</v>
      </c>
      <c r="L151" s="23">
        <f>+VLOOKUP(B151,'[1]2023'!I$555:Q$654,9,0)</f>
        <v>1493389</v>
      </c>
      <c r="M151" s="17">
        <f t="shared" si="20"/>
        <v>0</v>
      </c>
      <c r="N151" s="15" t="str">
        <f>+VLOOKUP(B151,'[1]2023'!I$555:Q$654,7,0)</f>
        <v>20230710</v>
      </c>
      <c r="O151" t="s">
        <v>1039</v>
      </c>
      <c r="P151" s="24">
        <v>0.05</v>
      </c>
      <c r="Q151" s="18">
        <f t="shared" si="21"/>
        <v>67881.3</v>
      </c>
      <c r="R151" s="25">
        <v>1.4999999999999999E-2</v>
      </c>
      <c r="S151" s="18">
        <f t="shared" si="22"/>
        <v>20364.39</v>
      </c>
      <c r="T151" s="26">
        <v>5.5E-2</v>
      </c>
      <c r="U151" s="18">
        <f t="shared" si="23"/>
        <v>74669.430000000008</v>
      </c>
      <c r="V151" t="s">
        <v>1048</v>
      </c>
    </row>
    <row r="152" spans="1:22" hidden="1" x14ac:dyDescent="0.25">
      <c r="A152" s="11">
        <v>45064</v>
      </c>
      <c r="B152" s="13">
        <v>2956</v>
      </c>
      <c r="C152" s="1" t="s">
        <v>942</v>
      </c>
      <c r="D152" s="1" t="s">
        <v>997</v>
      </c>
      <c r="E152" s="5">
        <v>-753812</v>
      </c>
      <c r="F152" s="8" t="s">
        <v>28</v>
      </c>
      <c r="G152" s="5">
        <v>-75382</v>
      </c>
      <c r="H152" s="5">
        <f t="shared" si="18"/>
        <v>-829194</v>
      </c>
      <c r="I152" s="1" t="s">
        <v>593</v>
      </c>
      <c r="J152" s="1" t="s">
        <v>162</v>
      </c>
      <c r="K152" s="22">
        <f t="shared" si="19"/>
        <v>45094</v>
      </c>
      <c r="L152" s="17">
        <f>+VLOOKUP(B152,'[1]2022-2023'!$I$1:$Q$65536,9,0)</f>
        <v>-829194</v>
      </c>
      <c r="M152" s="17">
        <f t="shared" si="20"/>
        <v>0</v>
      </c>
      <c r="N152" s="15" t="str">
        <f>+VLOOKUP(B152,'[1]2022-2023'!$I$1:$Q$65536,7,0)</f>
        <v>20230530</v>
      </c>
      <c r="O152" t="s">
        <v>1028</v>
      </c>
      <c r="P152" s="24">
        <v>0.05</v>
      </c>
      <c r="Q152" s="18">
        <f t="shared" si="21"/>
        <v>-37690.6</v>
      </c>
      <c r="R152" s="25">
        <v>1.4999999999999999E-2</v>
      </c>
      <c r="S152" s="18">
        <f t="shared" si="22"/>
        <v>-11307.18</v>
      </c>
      <c r="T152" s="26">
        <v>5.5E-2</v>
      </c>
      <c r="U152" s="18">
        <f t="shared" si="23"/>
        <v>-41459.660000000003</v>
      </c>
      <c r="V152" t="s">
        <v>1048</v>
      </c>
    </row>
    <row r="153" spans="1:22" hidden="1" x14ac:dyDescent="0.25">
      <c r="A153" s="11">
        <v>45064</v>
      </c>
      <c r="B153" s="13">
        <v>29675</v>
      </c>
      <c r="C153" s="1" t="s">
        <v>371</v>
      </c>
      <c r="D153" s="1" t="s">
        <v>998</v>
      </c>
      <c r="E153" s="5">
        <v>4365260</v>
      </c>
      <c r="F153" s="8" t="s">
        <v>28</v>
      </c>
      <c r="G153" s="5">
        <v>436526</v>
      </c>
      <c r="H153" s="5">
        <f t="shared" si="18"/>
        <v>4801786</v>
      </c>
      <c r="I153" s="1" t="s">
        <v>748</v>
      </c>
      <c r="J153" s="1" t="s">
        <v>134</v>
      </c>
      <c r="K153" s="22">
        <f t="shared" si="19"/>
        <v>45094</v>
      </c>
      <c r="L153" s="23">
        <f>+VLOOKUP(B153,'[1]2023'!I$555:Q$654,9,0)</f>
        <v>4801786</v>
      </c>
      <c r="M153" s="17">
        <f t="shared" si="20"/>
        <v>0</v>
      </c>
      <c r="N153" s="15" t="str">
        <f>+VLOOKUP(B153,'[1]2023'!I$555:Q$654,7,0)</f>
        <v>20230710</v>
      </c>
      <c r="O153" t="s">
        <v>1039</v>
      </c>
      <c r="P153" s="24">
        <v>0.05</v>
      </c>
      <c r="Q153" s="18">
        <f t="shared" si="21"/>
        <v>218263</v>
      </c>
      <c r="R153" s="25">
        <v>1.4999999999999999E-2</v>
      </c>
      <c r="S153" s="18">
        <f t="shared" si="22"/>
        <v>65478.899999999994</v>
      </c>
      <c r="T153" s="26">
        <v>5.5E-2</v>
      </c>
      <c r="U153" s="18">
        <f t="shared" si="23"/>
        <v>240089.3</v>
      </c>
      <c r="V153" t="s">
        <v>1048</v>
      </c>
    </row>
    <row r="154" spans="1:22" hidden="1" x14ac:dyDescent="0.25">
      <c r="A154" s="11">
        <v>45065</v>
      </c>
      <c r="B154" s="13">
        <v>29740</v>
      </c>
      <c r="C154" s="1" t="s">
        <v>371</v>
      </c>
      <c r="D154" s="1" t="s">
        <v>437</v>
      </c>
      <c r="E154" s="5">
        <v>2182630</v>
      </c>
      <c r="F154" s="8" t="s">
        <v>28</v>
      </c>
      <c r="G154" s="5">
        <v>218263</v>
      </c>
      <c r="H154" s="5">
        <f t="shared" si="18"/>
        <v>2400893</v>
      </c>
      <c r="I154" s="1" t="s">
        <v>437</v>
      </c>
      <c r="J154" s="1" t="s">
        <v>456</v>
      </c>
      <c r="K154" s="22">
        <f t="shared" si="19"/>
        <v>45095</v>
      </c>
      <c r="L154" s="23">
        <f>+VLOOKUP(B154,'[1]2023'!I$555:Q$654,9,0)</f>
        <v>2400893</v>
      </c>
      <c r="M154" s="17">
        <f t="shared" si="20"/>
        <v>0</v>
      </c>
      <c r="N154" s="15" t="str">
        <f>+VLOOKUP(B154,'[1]2023'!I$555:Q$654,7,0)</f>
        <v>20230710</v>
      </c>
      <c r="O154" t="s">
        <v>1039</v>
      </c>
      <c r="P154" s="24">
        <v>0.05</v>
      </c>
      <c r="Q154" s="18">
        <f t="shared" si="21"/>
        <v>109131.5</v>
      </c>
      <c r="R154" s="25">
        <v>1.4999999999999999E-2</v>
      </c>
      <c r="S154" s="18">
        <f t="shared" si="22"/>
        <v>32739.449999999997</v>
      </c>
      <c r="T154" s="26">
        <v>5.5E-2</v>
      </c>
      <c r="U154" s="18">
        <f t="shared" si="23"/>
        <v>120044.65</v>
      </c>
      <c r="V154" t="s">
        <v>1048</v>
      </c>
    </row>
    <row r="155" spans="1:22" hidden="1" x14ac:dyDescent="0.25">
      <c r="A155" s="11">
        <v>45068</v>
      </c>
      <c r="B155" s="13">
        <v>29898</v>
      </c>
      <c r="C155" s="1" t="s">
        <v>371</v>
      </c>
      <c r="D155" s="1" t="s">
        <v>999</v>
      </c>
      <c r="E155" s="5">
        <v>3809970</v>
      </c>
      <c r="F155" s="8" t="s">
        <v>28</v>
      </c>
      <c r="G155" s="5">
        <v>380997</v>
      </c>
      <c r="H155" s="5">
        <f t="shared" si="18"/>
        <v>4190967</v>
      </c>
      <c r="I155" s="1" t="s">
        <v>302</v>
      </c>
      <c r="J155" s="1" t="s">
        <v>375</v>
      </c>
      <c r="K155" s="22">
        <f t="shared" si="19"/>
        <v>45098</v>
      </c>
      <c r="L155" s="23">
        <f>+VLOOKUP(B155,'[1]2023'!I$555:Q$654,9,0)</f>
        <v>4190967</v>
      </c>
      <c r="M155" s="17">
        <f t="shared" si="20"/>
        <v>0</v>
      </c>
      <c r="N155" s="15" t="str">
        <f>+VLOOKUP(B155,'[1]2023'!I$555:Q$654,7,0)</f>
        <v>20230710</v>
      </c>
      <c r="O155" t="s">
        <v>1039</v>
      </c>
      <c r="P155" s="24">
        <v>0.05</v>
      </c>
      <c r="Q155" s="18">
        <f t="shared" si="21"/>
        <v>190498.5</v>
      </c>
      <c r="R155" s="25">
        <v>1.4999999999999999E-2</v>
      </c>
      <c r="S155" s="18">
        <f t="shared" si="22"/>
        <v>57149.549999999996</v>
      </c>
      <c r="T155" s="26">
        <v>5.5E-2</v>
      </c>
      <c r="U155" s="18">
        <f t="shared" si="23"/>
        <v>209548.35</v>
      </c>
      <c r="V155" t="s">
        <v>1048</v>
      </c>
    </row>
    <row r="156" spans="1:22" hidden="1" x14ac:dyDescent="0.25">
      <c r="A156" s="11">
        <v>45068</v>
      </c>
      <c r="B156" s="13">
        <v>29899</v>
      </c>
      <c r="C156" s="1" t="s">
        <v>371</v>
      </c>
      <c r="D156" s="1" t="s">
        <v>1000</v>
      </c>
      <c r="E156" s="5">
        <v>1190660</v>
      </c>
      <c r="F156" s="8" t="s">
        <v>28</v>
      </c>
      <c r="G156" s="5">
        <v>119066</v>
      </c>
      <c r="H156" s="5">
        <f t="shared" si="18"/>
        <v>1309726</v>
      </c>
      <c r="I156" s="1" t="s">
        <v>251</v>
      </c>
      <c r="J156" s="1" t="s">
        <v>745</v>
      </c>
      <c r="K156" s="22">
        <f t="shared" si="19"/>
        <v>45098</v>
      </c>
      <c r="L156" s="23">
        <f>+VLOOKUP(B156,'[1]2023'!I$555:Q$654,9,0)</f>
        <v>1309726</v>
      </c>
      <c r="M156" s="17">
        <f t="shared" si="20"/>
        <v>0</v>
      </c>
      <c r="N156" s="15" t="str">
        <f>+VLOOKUP(B156,'[1]2023'!I$555:Q$654,7,0)</f>
        <v>20230710</v>
      </c>
      <c r="O156" t="s">
        <v>1039</v>
      </c>
      <c r="P156" s="24">
        <v>0.05</v>
      </c>
      <c r="Q156" s="18">
        <f t="shared" si="21"/>
        <v>59533</v>
      </c>
      <c r="R156" s="25">
        <v>1.4999999999999999E-2</v>
      </c>
      <c r="S156" s="18">
        <f t="shared" si="22"/>
        <v>17859.899999999998</v>
      </c>
      <c r="T156" s="26">
        <v>5.5E-2</v>
      </c>
      <c r="U156" s="18">
        <f t="shared" si="23"/>
        <v>65486.3</v>
      </c>
      <c r="V156" t="s">
        <v>1048</v>
      </c>
    </row>
    <row r="157" spans="1:22" hidden="1" x14ac:dyDescent="0.25">
      <c r="A157" s="11">
        <v>45068</v>
      </c>
      <c r="B157" s="13">
        <v>29935</v>
      </c>
      <c r="C157" s="1" t="s">
        <v>371</v>
      </c>
      <c r="D157" s="1" t="s">
        <v>593</v>
      </c>
      <c r="E157" s="5">
        <v>8212940</v>
      </c>
      <c r="F157" s="8" t="s">
        <v>28</v>
      </c>
      <c r="G157" s="5">
        <v>821294</v>
      </c>
      <c r="H157" s="5">
        <f t="shared" si="18"/>
        <v>9034234</v>
      </c>
      <c r="I157" s="1" t="s">
        <v>593</v>
      </c>
      <c r="J157" s="1" t="s">
        <v>162</v>
      </c>
      <c r="K157" s="22">
        <f t="shared" si="19"/>
        <v>45098</v>
      </c>
      <c r="L157" s="23">
        <f>+VLOOKUP(B157,'[1]2023'!I$555:Q$654,9,0)</f>
        <v>9034234</v>
      </c>
      <c r="M157" s="17">
        <f t="shared" si="20"/>
        <v>0</v>
      </c>
      <c r="N157" s="15" t="str">
        <f>+VLOOKUP(B157,'[1]2023'!I$555:Q$654,7,0)</f>
        <v>20230710</v>
      </c>
      <c r="O157" t="s">
        <v>1039</v>
      </c>
      <c r="P157" s="24">
        <v>0.05</v>
      </c>
      <c r="Q157" s="18">
        <f t="shared" si="21"/>
        <v>410647</v>
      </c>
      <c r="R157" s="25">
        <v>1.4999999999999999E-2</v>
      </c>
      <c r="S157" s="18">
        <f t="shared" si="22"/>
        <v>123194.09999999999</v>
      </c>
      <c r="T157" s="26">
        <v>5.5E-2</v>
      </c>
      <c r="U157" s="18">
        <f t="shared" si="23"/>
        <v>451711.7</v>
      </c>
      <c r="V157" t="s">
        <v>1048</v>
      </c>
    </row>
    <row r="158" spans="1:22" hidden="1" x14ac:dyDescent="0.25">
      <c r="A158" s="11">
        <v>45070</v>
      </c>
      <c r="B158" s="13">
        <v>30094</v>
      </c>
      <c r="C158" s="1" t="s">
        <v>371</v>
      </c>
      <c r="D158" s="1" t="s">
        <v>437</v>
      </c>
      <c r="E158" s="5">
        <v>4483870</v>
      </c>
      <c r="F158" s="8" t="s">
        <v>28</v>
      </c>
      <c r="G158" s="5">
        <v>448387</v>
      </c>
      <c r="H158" s="5">
        <f t="shared" si="18"/>
        <v>4932257</v>
      </c>
      <c r="I158" s="1" t="s">
        <v>437</v>
      </c>
      <c r="J158" s="1" t="s">
        <v>456</v>
      </c>
      <c r="K158" s="22">
        <f t="shared" si="19"/>
        <v>45100</v>
      </c>
      <c r="L158" s="23">
        <f>+VLOOKUP(B158,'[1]2023'!I$555:Q$654,9,0)</f>
        <v>4932257</v>
      </c>
      <c r="M158" s="17">
        <f t="shared" si="20"/>
        <v>0</v>
      </c>
      <c r="N158" s="15" t="str">
        <f>+VLOOKUP(B158,'[1]2023'!I$555:Q$654,7,0)</f>
        <v>20230710</v>
      </c>
      <c r="O158" t="s">
        <v>1039</v>
      </c>
      <c r="P158" s="24">
        <v>0.05</v>
      </c>
      <c r="Q158" s="18">
        <f t="shared" si="21"/>
        <v>224193.5</v>
      </c>
      <c r="R158" s="25">
        <v>1.4999999999999999E-2</v>
      </c>
      <c r="S158" s="18">
        <f t="shared" si="22"/>
        <v>67258.05</v>
      </c>
      <c r="T158" s="26">
        <v>5.5E-2</v>
      </c>
      <c r="U158" s="18">
        <f t="shared" si="23"/>
        <v>246612.85</v>
      </c>
      <c r="V158" t="s">
        <v>1048</v>
      </c>
    </row>
    <row r="159" spans="1:22" hidden="1" x14ac:dyDescent="0.25">
      <c r="A159" s="11">
        <v>45071</v>
      </c>
      <c r="B159" s="13">
        <v>30961</v>
      </c>
      <c r="C159" s="1" t="s">
        <v>371</v>
      </c>
      <c r="D159" s="1" t="s">
        <v>748</v>
      </c>
      <c r="E159" s="5">
        <v>2221160</v>
      </c>
      <c r="F159" s="8" t="s">
        <v>28</v>
      </c>
      <c r="G159" s="5">
        <v>222116</v>
      </c>
      <c r="H159" s="5">
        <f t="shared" si="18"/>
        <v>2443276</v>
      </c>
      <c r="I159" s="1" t="s">
        <v>748</v>
      </c>
      <c r="J159" s="1" t="s">
        <v>134</v>
      </c>
      <c r="K159" s="22">
        <f t="shared" si="19"/>
        <v>45101</v>
      </c>
      <c r="L159" s="23">
        <f>+VLOOKUP(B159,'[1]2023'!I$555:Q$654,9,0)</f>
        <v>2443276</v>
      </c>
      <c r="M159" s="17">
        <f t="shared" si="20"/>
        <v>0</v>
      </c>
      <c r="N159" s="15" t="str">
        <f>+VLOOKUP(B159,'[1]2023'!I$555:Q$654,7,0)</f>
        <v>20230710</v>
      </c>
      <c r="O159" t="s">
        <v>1039</v>
      </c>
      <c r="P159" s="24">
        <v>0.05</v>
      </c>
      <c r="Q159" s="18">
        <f t="shared" si="21"/>
        <v>111058</v>
      </c>
      <c r="R159" s="25">
        <v>1.4999999999999999E-2</v>
      </c>
      <c r="S159" s="18">
        <f t="shared" si="22"/>
        <v>33317.4</v>
      </c>
      <c r="T159" s="26">
        <v>5.5E-2</v>
      </c>
      <c r="U159" s="18">
        <f t="shared" si="23"/>
        <v>122163.8</v>
      </c>
      <c r="V159" t="s">
        <v>1048</v>
      </c>
    </row>
    <row r="160" spans="1:22" hidden="1" x14ac:dyDescent="0.25">
      <c r="A160" s="11">
        <v>45072</v>
      </c>
      <c r="B160" s="13">
        <v>31390</v>
      </c>
      <c r="C160" s="1" t="s">
        <v>371</v>
      </c>
      <c r="D160" s="1" t="s">
        <v>394</v>
      </c>
      <c r="E160" s="5">
        <v>888464</v>
      </c>
      <c r="F160" s="8" t="s">
        <v>28</v>
      </c>
      <c r="G160" s="5">
        <v>88846</v>
      </c>
      <c r="H160" s="5">
        <f t="shared" si="18"/>
        <v>977310</v>
      </c>
      <c r="I160" s="1" t="s">
        <v>394</v>
      </c>
      <c r="J160" s="1" t="s">
        <v>472</v>
      </c>
      <c r="K160" s="22">
        <f t="shared" si="19"/>
        <v>45102</v>
      </c>
      <c r="L160" s="23">
        <f>+VLOOKUP(B160,'[1]2023'!I$555:Q$654,9,0)</f>
        <v>977310</v>
      </c>
      <c r="M160" s="17">
        <f t="shared" si="20"/>
        <v>0</v>
      </c>
      <c r="N160" s="15" t="str">
        <f>+VLOOKUP(B160,'[1]2023'!I$555:Q$654,7,0)</f>
        <v>20230710</v>
      </c>
      <c r="O160" t="s">
        <v>1039</v>
      </c>
      <c r="P160" s="24">
        <v>0.05</v>
      </c>
      <c r="Q160" s="18">
        <f t="shared" si="21"/>
        <v>44423.200000000004</v>
      </c>
      <c r="R160" s="25">
        <v>1.4999999999999999E-2</v>
      </c>
      <c r="S160" s="18">
        <f t="shared" si="22"/>
        <v>13326.96</v>
      </c>
      <c r="T160" s="26">
        <v>5.5E-2</v>
      </c>
      <c r="U160" s="18">
        <f t="shared" si="23"/>
        <v>48865.52</v>
      </c>
      <c r="V160" t="s">
        <v>1048</v>
      </c>
    </row>
    <row r="161" spans="1:22" hidden="1" x14ac:dyDescent="0.25">
      <c r="A161" s="11">
        <v>45075</v>
      </c>
      <c r="B161" s="13">
        <v>31506</v>
      </c>
      <c r="C161" s="1" t="s">
        <v>371</v>
      </c>
      <c r="D161" s="1" t="s">
        <v>438</v>
      </c>
      <c r="E161" s="5">
        <v>1131355</v>
      </c>
      <c r="F161" s="8" t="s">
        <v>28</v>
      </c>
      <c r="G161" s="5">
        <v>113136</v>
      </c>
      <c r="H161" s="5">
        <f t="shared" si="18"/>
        <v>1244491</v>
      </c>
      <c r="I161" s="1" t="s">
        <v>438</v>
      </c>
      <c r="J161" s="1" t="s">
        <v>779</v>
      </c>
      <c r="K161" s="22">
        <f t="shared" si="19"/>
        <v>45105</v>
      </c>
      <c r="L161" s="23">
        <f>+VLOOKUP(B161,'[1]2023'!I$555:Q$654,9,0)</f>
        <v>1244491</v>
      </c>
      <c r="M161" s="17">
        <f t="shared" si="20"/>
        <v>0</v>
      </c>
      <c r="N161" s="15" t="str">
        <f>+VLOOKUP(B161,'[1]2023'!I$555:Q$654,7,0)</f>
        <v>20230710</v>
      </c>
      <c r="O161" t="s">
        <v>1039</v>
      </c>
      <c r="P161" s="24">
        <v>0.05</v>
      </c>
      <c r="Q161" s="18">
        <f t="shared" si="21"/>
        <v>56567.75</v>
      </c>
      <c r="R161" s="25">
        <v>1.4999999999999999E-2</v>
      </c>
      <c r="S161" s="18">
        <f t="shared" si="22"/>
        <v>16970.325000000001</v>
      </c>
      <c r="T161" s="26">
        <v>5.5E-2</v>
      </c>
      <c r="U161" s="18">
        <f t="shared" si="23"/>
        <v>62224.525000000001</v>
      </c>
      <c r="V161" t="s">
        <v>1048</v>
      </c>
    </row>
    <row r="162" spans="1:22" hidden="1" x14ac:dyDescent="0.25">
      <c r="A162" s="11">
        <v>45075</v>
      </c>
      <c r="B162" s="13">
        <v>31529</v>
      </c>
      <c r="C162" s="1" t="s">
        <v>371</v>
      </c>
      <c r="D162" s="1" t="s">
        <v>1001</v>
      </c>
      <c r="E162" s="5">
        <v>4047190</v>
      </c>
      <c r="F162" s="8" t="s">
        <v>28</v>
      </c>
      <c r="G162" s="5">
        <v>404719</v>
      </c>
      <c r="H162" s="5">
        <f t="shared" si="18"/>
        <v>4451909</v>
      </c>
      <c r="I162" s="1" t="s">
        <v>302</v>
      </c>
      <c r="J162" s="1" t="s">
        <v>375</v>
      </c>
      <c r="K162" s="22">
        <f t="shared" si="19"/>
        <v>45105</v>
      </c>
      <c r="L162" s="23">
        <f>+VLOOKUP(B162,'[1]2023'!I$555:Q$654,9,0)</f>
        <v>4451909</v>
      </c>
      <c r="M162" s="17">
        <f t="shared" si="20"/>
        <v>0</v>
      </c>
      <c r="N162" s="15" t="str">
        <f>+VLOOKUP(B162,'[1]2023'!I$555:Q$654,7,0)</f>
        <v>20230710</v>
      </c>
      <c r="O162" t="s">
        <v>1039</v>
      </c>
      <c r="P162" s="24">
        <v>0.05</v>
      </c>
      <c r="Q162" s="18">
        <f t="shared" si="21"/>
        <v>202359.5</v>
      </c>
      <c r="R162" s="25">
        <v>1.4999999999999999E-2</v>
      </c>
      <c r="S162" s="18">
        <f t="shared" si="22"/>
        <v>60707.85</v>
      </c>
      <c r="T162" s="26">
        <v>5.5E-2</v>
      </c>
      <c r="U162" s="18">
        <f t="shared" si="23"/>
        <v>222595.45</v>
      </c>
      <c r="V162" t="s">
        <v>1048</v>
      </c>
    </row>
    <row r="163" spans="1:22" hidden="1" x14ac:dyDescent="0.25">
      <c r="A163" s="11">
        <v>45075</v>
      </c>
      <c r="B163" s="13">
        <v>31584</v>
      </c>
      <c r="C163" s="1" t="s">
        <v>371</v>
      </c>
      <c r="D163" s="1" t="s">
        <v>394</v>
      </c>
      <c r="E163" s="5">
        <v>1091315</v>
      </c>
      <c r="F163" s="8" t="s">
        <v>28</v>
      </c>
      <c r="G163" s="5">
        <v>109132</v>
      </c>
      <c r="H163" s="5">
        <f t="shared" si="18"/>
        <v>1200447</v>
      </c>
      <c r="I163" s="1" t="s">
        <v>394</v>
      </c>
      <c r="J163" s="1" t="s">
        <v>472</v>
      </c>
      <c r="K163" s="22">
        <f t="shared" si="19"/>
        <v>45105</v>
      </c>
      <c r="L163" s="23">
        <f>+VLOOKUP(B163,'[1]2023'!I$555:Q$654,9,0)</f>
        <v>1200447</v>
      </c>
      <c r="M163" s="17">
        <f t="shared" si="20"/>
        <v>0</v>
      </c>
      <c r="N163" s="15" t="str">
        <f>+VLOOKUP(B163,'[1]2023'!I$555:Q$654,7,0)</f>
        <v>20230731</v>
      </c>
      <c r="O163" t="s">
        <v>1040</v>
      </c>
      <c r="P163" s="24">
        <v>0.05</v>
      </c>
      <c r="Q163" s="18">
        <f t="shared" si="21"/>
        <v>54565.75</v>
      </c>
      <c r="R163" s="25">
        <v>1.4999999999999999E-2</v>
      </c>
      <c r="S163" s="18">
        <f t="shared" si="22"/>
        <v>16369.724999999999</v>
      </c>
      <c r="T163" s="26">
        <v>5.5E-2</v>
      </c>
      <c r="U163" s="18">
        <f t="shared" si="23"/>
        <v>60022.324999999997</v>
      </c>
      <c r="V163" t="s">
        <v>1048</v>
      </c>
    </row>
    <row r="164" spans="1:22" hidden="1" x14ac:dyDescent="0.25">
      <c r="A164" s="11">
        <v>45077</v>
      </c>
      <c r="B164" s="13">
        <v>3592</v>
      </c>
      <c r="C164" s="1" t="s">
        <v>967</v>
      </c>
      <c r="D164" s="1" t="s">
        <v>1002</v>
      </c>
      <c r="E164" s="5">
        <v>-111058</v>
      </c>
      <c r="F164" s="8" t="s">
        <v>28</v>
      </c>
      <c r="G164" s="5">
        <v>-11106</v>
      </c>
      <c r="H164" s="5">
        <f t="shared" si="18"/>
        <v>-122164</v>
      </c>
      <c r="I164" s="1" t="s">
        <v>394</v>
      </c>
      <c r="J164" s="1" t="s">
        <v>472</v>
      </c>
      <c r="K164" s="22">
        <f t="shared" si="19"/>
        <v>45107</v>
      </c>
      <c r="L164" s="17">
        <f>+VLOOKUP(B164,'[1]2022-2023'!$I$1:$Q$65536,9,0)</f>
        <v>-122164</v>
      </c>
      <c r="M164" s="17">
        <f t="shared" si="20"/>
        <v>0</v>
      </c>
      <c r="N164" s="15" t="str">
        <f>+VLOOKUP(B164,'[1]2022-2023'!$I$1:$Q$65536,7,0)</f>
        <v>20230609</v>
      </c>
      <c r="O164" t="s">
        <v>1029</v>
      </c>
      <c r="P164" s="24">
        <v>0.05</v>
      </c>
      <c r="Q164" s="18">
        <f t="shared" si="21"/>
        <v>-5552.9000000000005</v>
      </c>
      <c r="R164" s="25">
        <v>1.4999999999999999E-2</v>
      </c>
      <c r="S164" s="18">
        <f t="shared" si="22"/>
        <v>-1665.87</v>
      </c>
      <c r="T164" s="26">
        <v>5.5E-2</v>
      </c>
      <c r="U164" s="18">
        <f t="shared" si="23"/>
        <v>-6108.19</v>
      </c>
      <c r="V164" t="s">
        <v>1048</v>
      </c>
    </row>
    <row r="165" spans="1:22" hidden="1" x14ac:dyDescent="0.25">
      <c r="A165" s="11">
        <v>45077</v>
      </c>
      <c r="B165" s="13">
        <v>32349</v>
      </c>
      <c r="C165" s="1" t="s">
        <v>371</v>
      </c>
      <c r="D165" s="1" t="s">
        <v>747</v>
      </c>
      <c r="E165" s="5">
        <v>-4525420</v>
      </c>
      <c r="F165" s="8" t="s">
        <v>28</v>
      </c>
      <c r="G165" s="5">
        <v>-452542</v>
      </c>
      <c r="H165" s="20">
        <f t="shared" si="18"/>
        <v>-4977962</v>
      </c>
      <c r="I165" s="1" t="s">
        <v>207</v>
      </c>
      <c r="J165" s="1" t="s">
        <v>706</v>
      </c>
      <c r="K165" s="22">
        <f t="shared" si="19"/>
        <v>45107</v>
      </c>
      <c r="L165" s="17" t="e">
        <f>+VLOOKUP(B165,'[1]2022-2023'!$I$1:$Q$65536,9,0)</f>
        <v>#N/A</v>
      </c>
      <c r="M165" s="17" t="e">
        <f t="shared" si="20"/>
        <v>#N/A</v>
      </c>
      <c r="N165" s="15" t="e">
        <f>+VLOOKUP(B165,'[1]2022-2023'!$I$1:$Q$65536,7,0)</f>
        <v>#N/A</v>
      </c>
      <c r="O165" t="s">
        <v>1019</v>
      </c>
      <c r="P165" s="24">
        <v>0.05</v>
      </c>
      <c r="Q165" s="18">
        <f t="shared" si="21"/>
        <v>-226271</v>
      </c>
      <c r="R165" s="25">
        <v>1.4999999999999999E-2</v>
      </c>
      <c r="S165" s="18">
        <f t="shared" si="22"/>
        <v>-67881.3</v>
      </c>
      <c r="T165" s="26">
        <v>5.5E-2</v>
      </c>
      <c r="U165" s="18">
        <f t="shared" si="23"/>
        <v>-248898.1</v>
      </c>
      <c r="V165" t="s">
        <v>1045</v>
      </c>
    </row>
    <row r="166" spans="1:22" hidden="1" x14ac:dyDescent="0.25">
      <c r="A166" s="11">
        <v>45077</v>
      </c>
      <c r="B166" s="13">
        <v>32671</v>
      </c>
      <c r="C166" s="1" t="s">
        <v>371</v>
      </c>
      <c r="D166" s="1" t="s">
        <v>1003</v>
      </c>
      <c r="E166" s="5">
        <v>3394065</v>
      </c>
      <c r="F166" s="8" t="s">
        <v>28</v>
      </c>
      <c r="G166" s="5">
        <v>339407</v>
      </c>
      <c r="H166" s="5">
        <f t="shared" si="18"/>
        <v>3733472</v>
      </c>
      <c r="I166" s="1" t="s">
        <v>207</v>
      </c>
      <c r="J166" s="1" t="s">
        <v>706</v>
      </c>
      <c r="K166" s="22">
        <f t="shared" si="19"/>
        <v>45107</v>
      </c>
      <c r="L166" s="17" t="e">
        <f>+VLOOKUP(B166,'[1]2023'!I$555:Q$654,9,0)</f>
        <v>#N/A</v>
      </c>
      <c r="M166" s="17" t="e">
        <f t="shared" si="20"/>
        <v>#N/A</v>
      </c>
      <c r="N166" s="15" t="e">
        <f>+VLOOKUP(B166,'[1]2023'!I$555:Q$654,7,0)</f>
        <v>#N/A</v>
      </c>
      <c r="P166" s="24">
        <v>0.05</v>
      </c>
      <c r="Q166" s="18">
        <f t="shared" si="21"/>
        <v>169703.25</v>
      </c>
      <c r="R166" s="25">
        <v>1.4999999999999999E-2</v>
      </c>
      <c r="S166" s="18">
        <f t="shared" si="22"/>
        <v>50910.974999999999</v>
      </c>
      <c r="T166" s="26">
        <v>5.5E-2</v>
      </c>
      <c r="U166" s="18">
        <f t="shared" si="23"/>
        <v>186673.57500000001</v>
      </c>
      <c r="V166" t="s">
        <v>1045</v>
      </c>
    </row>
    <row r="167" spans="1:22" hidden="1" x14ac:dyDescent="0.25">
      <c r="A167" s="11">
        <v>45078</v>
      </c>
      <c r="B167" s="13">
        <v>32708</v>
      </c>
      <c r="C167" s="1" t="s">
        <v>371</v>
      </c>
      <c r="D167" s="1" t="s">
        <v>207</v>
      </c>
      <c r="E167" s="5">
        <v>1726685</v>
      </c>
      <c r="F167" s="8" t="s">
        <v>28</v>
      </c>
      <c r="G167" s="5">
        <v>172669</v>
      </c>
      <c r="H167" s="5">
        <f t="shared" si="18"/>
        <v>1899354</v>
      </c>
      <c r="I167" s="1" t="s">
        <v>207</v>
      </c>
      <c r="J167" s="1" t="s">
        <v>706</v>
      </c>
      <c r="K167" s="22">
        <f t="shared" si="19"/>
        <v>45108</v>
      </c>
      <c r="L167" s="23">
        <f>+VLOOKUP(B167,'[1]2023'!I$555:Q$654,9,0)</f>
        <v>1899354</v>
      </c>
      <c r="M167" s="17">
        <f t="shared" si="20"/>
        <v>0</v>
      </c>
      <c r="N167" s="15" t="str">
        <f>+VLOOKUP(B167,'[1]2023'!I$555:Q$654,7,0)</f>
        <v>20230731</v>
      </c>
      <c r="O167" t="s">
        <v>1040</v>
      </c>
      <c r="P167" s="24">
        <v>0.05</v>
      </c>
      <c r="Q167" s="18">
        <f t="shared" si="21"/>
        <v>86334.25</v>
      </c>
      <c r="R167" s="25">
        <v>1.4999999999999999E-2</v>
      </c>
      <c r="S167" s="18">
        <f t="shared" si="22"/>
        <v>25900.274999999998</v>
      </c>
      <c r="T167" s="26">
        <v>0.06</v>
      </c>
      <c r="U167" s="18">
        <f t="shared" si="23"/>
        <v>103601.09999999999</v>
      </c>
      <c r="V167" t="s">
        <v>1049</v>
      </c>
    </row>
    <row r="168" spans="1:22" hidden="1" x14ac:dyDescent="0.25">
      <c r="A168" s="11">
        <v>45078</v>
      </c>
      <c r="B168" s="13">
        <v>32748</v>
      </c>
      <c r="C168" s="1" t="s">
        <v>371</v>
      </c>
      <c r="D168" s="1" t="s">
        <v>437</v>
      </c>
      <c r="E168" s="5">
        <v>1110580</v>
      </c>
      <c r="F168" s="8" t="s">
        <v>28</v>
      </c>
      <c r="G168" s="5">
        <v>111058</v>
      </c>
      <c r="H168" s="5">
        <f t="shared" si="18"/>
        <v>1221638</v>
      </c>
      <c r="I168" s="1" t="s">
        <v>437</v>
      </c>
      <c r="J168" s="1" t="s">
        <v>456</v>
      </c>
      <c r="K168" s="22">
        <f t="shared" si="19"/>
        <v>45108</v>
      </c>
      <c r="L168" s="23">
        <f>+VLOOKUP(B168,'[1]2023'!I$555:Q$654,9,0)</f>
        <v>1221638</v>
      </c>
      <c r="M168" s="17">
        <f t="shared" si="20"/>
        <v>0</v>
      </c>
      <c r="N168" s="15" t="str">
        <f>+VLOOKUP(B168,'[1]2023'!I$555:Q$654,7,0)</f>
        <v>20230731</v>
      </c>
      <c r="O168" t="s">
        <v>1040</v>
      </c>
      <c r="P168" s="24">
        <v>0.05</v>
      </c>
      <c r="Q168" s="18">
        <f t="shared" si="21"/>
        <v>55529</v>
      </c>
      <c r="R168" s="25">
        <v>1.4999999999999999E-2</v>
      </c>
      <c r="S168" s="18">
        <f t="shared" si="22"/>
        <v>16658.7</v>
      </c>
      <c r="T168" s="26">
        <v>0.06</v>
      </c>
      <c r="U168" s="18">
        <f t="shared" si="23"/>
        <v>66634.8</v>
      </c>
      <c r="V168" t="s">
        <v>1049</v>
      </c>
    </row>
    <row r="169" spans="1:22" hidden="1" x14ac:dyDescent="0.25">
      <c r="A169" s="11">
        <v>45079</v>
      </c>
      <c r="B169" s="13">
        <v>32831</v>
      </c>
      <c r="C169" s="1" t="s">
        <v>371</v>
      </c>
      <c r="D169" s="1" t="s">
        <v>748</v>
      </c>
      <c r="E169" s="5">
        <v>1309220</v>
      </c>
      <c r="F169" s="8" t="s">
        <v>28</v>
      </c>
      <c r="G169" s="5">
        <v>130922</v>
      </c>
      <c r="H169" s="5">
        <f t="shared" si="18"/>
        <v>1440142</v>
      </c>
      <c r="I169" s="1" t="s">
        <v>748</v>
      </c>
      <c r="J169" s="1" t="s">
        <v>134</v>
      </c>
      <c r="K169" s="22">
        <f t="shared" si="19"/>
        <v>45109</v>
      </c>
      <c r="L169" s="23">
        <f>+VLOOKUP(B169,'[1]2023'!I$555:Q$654,9,0)</f>
        <v>1440142</v>
      </c>
      <c r="M169" s="17">
        <f t="shared" si="20"/>
        <v>0</v>
      </c>
      <c r="N169" s="15" t="str">
        <f>+VLOOKUP(B169,'[1]2023'!I$555:Q$654,7,0)</f>
        <v>20230731</v>
      </c>
      <c r="O169" t="s">
        <v>1040</v>
      </c>
      <c r="P169" s="24">
        <v>0.05</v>
      </c>
      <c r="Q169" s="18">
        <f t="shared" si="21"/>
        <v>65461</v>
      </c>
      <c r="R169" s="25">
        <v>1.4999999999999999E-2</v>
      </c>
      <c r="S169" s="18">
        <f t="shared" si="22"/>
        <v>19638.3</v>
      </c>
      <c r="T169" s="26">
        <v>0.06</v>
      </c>
      <c r="U169" s="18">
        <f t="shared" si="23"/>
        <v>78553.2</v>
      </c>
      <c r="V169" t="s">
        <v>1049</v>
      </c>
    </row>
    <row r="170" spans="1:22" hidden="1" x14ac:dyDescent="0.25">
      <c r="A170" s="11">
        <v>45079</v>
      </c>
      <c r="B170" s="13">
        <v>32992</v>
      </c>
      <c r="C170" s="1" t="s">
        <v>371</v>
      </c>
      <c r="D170" s="1" t="s">
        <v>394</v>
      </c>
      <c r="E170" s="5">
        <v>943990</v>
      </c>
      <c r="F170" s="8" t="s">
        <v>28</v>
      </c>
      <c r="G170" s="5">
        <v>94399</v>
      </c>
      <c r="H170" s="5">
        <f t="shared" si="18"/>
        <v>1038389</v>
      </c>
      <c r="I170" s="1" t="s">
        <v>394</v>
      </c>
      <c r="J170" s="1" t="s">
        <v>472</v>
      </c>
      <c r="K170" s="22">
        <f t="shared" si="19"/>
        <v>45109</v>
      </c>
      <c r="L170" s="23">
        <f>+VLOOKUP(B170,'[1]2023'!I$555:Q$654,9,0)</f>
        <v>1038389</v>
      </c>
      <c r="M170" s="17">
        <f t="shared" si="20"/>
        <v>0</v>
      </c>
      <c r="N170" s="15" t="str">
        <f>+VLOOKUP(B170,'[1]2023'!I$555:Q$654,7,0)</f>
        <v>20230731</v>
      </c>
      <c r="O170" t="s">
        <v>1040</v>
      </c>
      <c r="P170" s="24">
        <v>0.05</v>
      </c>
      <c r="Q170" s="18">
        <f t="shared" si="21"/>
        <v>47199.5</v>
      </c>
      <c r="R170" s="25">
        <v>1.4999999999999999E-2</v>
      </c>
      <c r="S170" s="18">
        <f t="shared" si="22"/>
        <v>14159.85</v>
      </c>
      <c r="T170" s="26">
        <v>0.06</v>
      </c>
      <c r="U170" s="18">
        <f t="shared" si="23"/>
        <v>56639.4</v>
      </c>
      <c r="V170" t="s">
        <v>1049</v>
      </c>
    </row>
    <row r="171" spans="1:22" hidden="1" x14ac:dyDescent="0.25">
      <c r="A171" s="11">
        <v>45082</v>
      </c>
      <c r="B171" s="13">
        <v>33083</v>
      </c>
      <c r="C171" s="1" t="s">
        <v>371</v>
      </c>
      <c r="D171" s="1" t="s">
        <v>748</v>
      </c>
      <c r="E171" s="5">
        <v>3197200</v>
      </c>
      <c r="F171" s="8" t="s">
        <v>28</v>
      </c>
      <c r="G171" s="5">
        <v>319720</v>
      </c>
      <c r="H171" s="5">
        <f t="shared" si="18"/>
        <v>3516920</v>
      </c>
      <c r="I171" s="1" t="s">
        <v>748</v>
      </c>
      <c r="J171" s="1" t="s">
        <v>134</v>
      </c>
      <c r="K171" s="22">
        <f t="shared" si="19"/>
        <v>45112</v>
      </c>
      <c r="L171" s="23">
        <f>+VLOOKUP(B171,'[1]2023'!I$555:Q$654,9,0)</f>
        <v>3516920</v>
      </c>
      <c r="M171" s="17">
        <f t="shared" si="20"/>
        <v>0</v>
      </c>
      <c r="N171" s="15" t="str">
        <f>+VLOOKUP(B171,'[1]2023'!I$555:Q$654,7,0)</f>
        <v>20230731</v>
      </c>
      <c r="O171" t="s">
        <v>1040</v>
      </c>
      <c r="P171" s="24">
        <v>0.05</v>
      </c>
      <c r="Q171" s="18">
        <f t="shared" si="21"/>
        <v>159860</v>
      </c>
      <c r="R171" s="25">
        <v>1.4999999999999999E-2</v>
      </c>
      <c r="S171" s="18">
        <f t="shared" si="22"/>
        <v>47958</v>
      </c>
      <c r="T171" s="26">
        <v>0.06</v>
      </c>
      <c r="U171" s="18">
        <f t="shared" si="23"/>
        <v>191832</v>
      </c>
      <c r="V171" t="s">
        <v>1049</v>
      </c>
    </row>
    <row r="172" spans="1:22" hidden="1" x14ac:dyDescent="0.25">
      <c r="A172" s="11">
        <v>45082</v>
      </c>
      <c r="B172" s="13">
        <v>33129</v>
      </c>
      <c r="C172" s="1" t="s">
        <v>371</v>
      </c>
      <c r="D172" s="1" t="s">
        <v>1004</v>
      </c>
      <c r="E172" s="5">
        <v>4976070</v>
      </c>
      <c r="F172" s="8" t="s">
        <v>28</v>
      </c>
      <c r="G172" s="5">
        <v>497607</v>
      </c>
      <c r="H172" s="5">
        <f t="shared" si="18"/>
        <v>5473677</v>
      </c>
      <c r="I172" s="1" t="s">
        <v>302</v>
      </c>
      <c r="J172" s="1" t="s">
        <v>375</v>
      </c>
      <c r="K172" s="22">
        <f t="shared" si="19"/>
        <v>45112</v>
      </c>
      <c r="L172" s="23">
        <f>+VLOOKUP(B172,'[1]2023'!I$555:Q$654,9,0)</f>
        <v>5473677</v>
      </c>
      <c r="M172" s="17">
        <f t="shared" si="20"/>
        <v>0</v>
      </c>
      <c r="N172" s="15" t="str">
        <f>+VLOOKUP(B172,'[1]2023'!I$555:Q$654,7,0)</f>
        <v>20230731</v>
      </c>
      <c r="O172" t="s">
        <v>1040</v>
      </c>
      <c r="P172" s="24">
        <v>0.05</v>
      </c>
      <c r="Q172" s="18">
        <f t="shared" si="21"/>
        <v>248803.5</v>
      </c>
      <c r="R172" s="25">
        <v>1.4999999999999999E-2</v>
      </c>
      <c r="S172" s="18">
        <f t="shared" si="22"/>
        <v>74641.05</v>
      </c>
      <c r="T172" s="26">
        <v>0.06</v>
      </c>
      <c r="U172" s="18">
        <f t="shared" si="23"/>
        <v>298564.2</v>
      </c>
      <c r="V172" t="s">
        <v>1049</v>
      </c>
    </row>
    <row r="173" spans="1:22" hidden="1" x14ac:dyDescent="0.25">
      <c r="A173" s="11">
        <v>45082</v>
      </c>
      <c r="B173" s="13">
        <v>33150</v>
      </c>
      <c r="C173" s="1" t="s">
        <v>371</v>
      </c>
      <c r="D173" s="1" t="s">
        <v>1005</v>
      </c>
      <c r="E173" s="5">
        <v>1887980</v>
      </c>
      <c r="F173" s="8" t="s">
        <v>28</v>
      </c>
      <c r="G173" s="5">
        <v>188798</v>
      </c>
      <c r="H173" s="5">
        <f t="shared" si="18"/>
        <v>2076778</v>
      </c>
      <c r="I173" s="1" t="s">
        <v>727</v>
      </c>
      <c r="J173" s="1" t="s">
        <v>243</v>
      </c>
      <c r="K173" s="22">
        <f t="shared" si="19"/>
        <v>45112</v>
      </c>
      <c r="L173" s="23">
        <f>+VLOOKUP(B173,'[1]2023'!I$555:Q$654,9,0)</f>
        <v>2076778</v>
      </c>
      <c r="M173" s="17">
        <f t="shared" si="20"/>
        <v>0</v>
      </c>
      <c r="N173" s="15" t="str">
        <f>+VLOOKUP(B173,'[1]2023'!I$555:Q$654,7,0)</f>
        <v>20230731</v>
      </c>
      <c r="O173" t="s">
        <v>1040</v>
      </c>
      <c r="P173" s="24">
        <v>0.05</v>
      </c>
      <c r="Q173" s="18">
        <f t="shared" si="21"/>
        <v>94399</v>
      </c>
      <c r="R173" s="25">
        <v>1.4999999999999999E-2</v>
      </c>
      <c r="S173" s="18">
        <f t="shared" si="22"/>
        <v>28319.7</v>
      </c>
      <c r="T173" s="26">
        <v>0.06</v>
      </c>
      <c r="U173" s="18">
        <f t="shared" si="23"/>
        <v>113278.8</v>
      </c>
      <c r="V173" t="s">
        <v>1049</v>
      </c>
    </row>
    <row r="174" spans="1:22" hidden="1" x14ac:dyDescent="0.25">
      <c r="A174" s="11">
        <v>45082</v>
      </c>
      <c r="B174" s="13">
        <v>33151</v>
      </c>
      <c r="C174" s="1" t="s">
        <v>371</v>
      </c>
      <c r="D174" s="1" t="s">
        <v>394</v>
      </c>
      <c r="E174" s="5">
        <v>2016040</v>
      </c>
      <c r="F174" s="8" t="s">
        <v>28</v>
      </c>
      <c r="G174" s="5">
        <v>201604</v>
      </c>
      <c r="H174" s="5">
        <f t="shared" si="18"/>
        <v>2217644</v>
      </c>
      <c r="I174" s="1" t="s">
        <v>394</v>
      </c>
      <c r="J174" s="1" t="s">
        <v>472</v>
      </c>
      <c r="K174" s="22">
        <f t="shared" si="19"/>
        <v>45112</v>
      </c>
      <c r="L174" s="23">
        <f>+VLOOKUP(B174,'[1]2023'!I$555:Q$654,9,0)</f>
        <v>2217644</v>
      </c>
      <c r="M174" s="17">
        <f t="shared" si="20"/>
        <v>0</v>
      </c>
      <c r="N174" s="15" t="str">
        <f>+VLOOKUP(B174,'[1]2023'!I$555:Q$654,7,0)</f>
        <v>20230731</v>
      </c>
      <c r="O174" t="s">
        <v>1040</v>
      </c>
      <c r="P174" s="24">
        <v>0.05</v>
      </c>
      <c r="Q174" s="18">
        <f t="shared" si="21"/>
        <v>100802</v>
      </c>
      <c r="R174" s="25">
        <v>1.4999999999999999E-2</v>
      </c>
      <c r="S174" s="18">
        <f t="shared" si="22"/>
        <v>30240.6</v>
      </c>
      <c r="T174" s="26">
        <v>0.06</v>
      </c>
      <c r="U174" s="18">
        <f t="shared" si="23"/>
        <v>120962.4</v>
      </c>
      <c r="V174" t="s">
        <v>1049</v>
      </c>
    </row>
    <row r="175" spans="1:22" hidden="1" x14ac:dyDescent="0.25">
      <c r="A175" s="11">
        <v>45082</v>
      </c>
      <c r="B175" s="13">
        <v>33152</v>
      </c>
      <c r="C175" s="1" t="s">
        <v>371</v>
      </c>
      <c r="D175" s="1" t="s">
        <v>593</v>
      </c>
      <c r="E175" s="5">
        <v>10189360</v>
      </c>
      <c r="F175" s="8" t="s">
        <v>28</v>
      </c>
      <c r="G175" s="5">
        <v>1018936</v>
      </c>
      <c r="H175" s="5">
        <f t="shared" si="18"/>
        <v>11208296</v>
      </c>
      <c r="I175" s="1" t="s">
        <v>593</v>
      </c>
      <c r="J175" s="1" t="s">
        <v>162</v>
      </c>
      <c r="K175" s="22">
        <f t="shared" si="19"/>
        <v>45112</v>
      </c>
      <c r="L175" s="23">
        <f>+VLOOKUP(B175,'[1]2023'!I$555:Q$654,9,0)</f>
        <v>11208296</v>
      </c>
      <c r="M175" s="17">
        <f t="shared" si="20"/>
        <v>0</v>
      </c>
      <c r="N175" s="15" t="str">
        <f>+VLOOKUP(B175,'[1]2023'!I$555:Q$654,7,0)</f>
        <v>20230731</v>
      </c>
      <c r="O175" t="s">
        <v>1040</v>
      </c>
      <c r="P175" s="24">
        <v>0.05</v>
      </c>
      <c r="Q175" s="18">
        <f t="shared" si="21"/>
        <v>509468</v>
      </c>
      <c r="R175" s="25">
        <v>1.4999999999999999E-2</v>
      </c>
      <c r="S175" s="18">
        <f t="shared" si="22"/>
        <v>152840.4</v>
      </c>
      <c r="T175" s="26">
        <v>0.06</v>
      </c>
      <c r="U175" s="18">
        <f t="shared" si="23"/>
        <v>611361.6</v>
      </c>
      <c r="V175" t="s">
        <v>1049</v>
      </c>
    </row>
    <row r="176" spans="1:22" hidden="1" x14ac:dyDescent="0.25">
      <c r="A176" s="11">
        <v>45084</v>
      </c>
      <c r="B176" s="13">
        <v>33320</v>
      </c>
      <c r="C176" s="1" t="s">
        <v>371</v>
      </c>
      <c r="D176" s="1" t="s">
        <v>437</v>
      </c>
      <c r="E176" s="5">
        <v>4269300</v>
      </c>
      <c r="F176" s="8" t="s">
        <v>28</v>
      </c>
      <c r="G176" s="5">
        <v>426930</v>
      </c>
      <c r="H176" s="5">
        <f t="shared" si="18"/>
        <v>4696230</v>
      </c>
      <c r="I176" s="1" t="s">
        <v>437</v>
      </c>
      <c r="J176" s="1" t="s">
        <v>456</v>
      </c>
      <c r="K176" s="22">
        <f t="shared" si="19"/>
        <v>45114</v>
      </c>
      <c r="L176" s="23">
        <f>+VLOOKUP(B176,'[1]2023'!I$555:Q$654,9,0)</f>
        <v>4696230</v>
      </c>
      <c r="M176" s="17">
        <f t="shared" si="20"/>
        <v>0</v>
      </c>
      <c r="N176" s="15" t="str">
        <f>+VLOOKUP(B176,'[1]2023'!I$555:Q$654,7,0)</f>
        <v>20230731</v>
      </c>
      <c r="O176" t="s">
        <v>1040</v>
      </c>
      <c r="P176" s="24">
        <v>0.05</v>
      </c>
      <c r="Q176" s="18">
        <f t="shared" si="21"/>
        <v>213465</v>
      </c>
      <c r="R176" s="25">
        <v>1.4999999999999999E-2</v>
      </c>
      <c r="S176" s="18">
        <f t="shared" si="22"/>
        <v>64039.5</v>
      </c>
      <c r="T176" s="26">
        <v>0.06</v>
      </c>
      <c r="U176" s="18">
        <f t="shared" si="23"/>
        <v>256158</v>
      </c>
      <c r="V176" t="s">
        <v>1049</v>
      </c>
    </row>
    <row r="177" spans="1:22" hidden="1" x14ac:dyDescent="0.25">
      <c r="A177" s="11">
        <v>45084</v>
      </c>
      <c r="B177" s="13">
        <v>33352</v>
      </c>
      <c r="C177" s="1" t="s">
        <v>371</v>
      </c>
      <c r="D177" s="1" t="s">
        <v>394</v>
      </c>
      <c r="E177" s="5">
        <v>2831970</v>
      </c>
      <c r="F177" s="8" t="s">
        <v>28</v>
      </c>
      <c r="G177" s="5">
        <v>283197</v>
      </c>
      <c r="H177" s="5">
        <f t="shared" si="18"/>
        <v>3115167</v>
      </c>
      <c r="I177" s="1" t="s">
        <v>394</v>
      </c>
      <c r="J177" s="1" t="s">
        <v>472</v>
      </c>
      <c r="K177" s="22">
        <f t="shared" si="19"/>
        <v>45114</v>
      </c>
      <c r="L177" s="23">
        <f>+VLOOKUP(B177,'[1]2023'!I$555:Q$654,9,0)</f>
        <v>3115167</v>
      </c>
      <c r="M177" s="17">
        <f t="shared" si="20"/>
        <v>0</v>
      </c>
      <c r="N177" s="15" t="str">
        <f>+VLOOKUP(B177,'[1]2023'!I$555:Q$654,7,0)</f>
        <v>20230731</v>
      </c>
      <c r="O177" t="s">
        <v>1040</v>
      </c>
      <c r="P177" s="24">
        <v>0.05</v>
      </c>
      <c r="Q177" s="18">
        <f t="shared" si="21"/>
        <v>141598.5</v>
      </c>
      <c r="R177" s="25">
        <v>1.4999999999999999E-2</v>
      </c>
      <c r="S177" s="18">
        <f t="shared" si="22"/>
        <v>42479.549999999996</v>
      </c>
      <c r="T177" s="26">
        <v>0.06</v>
      </c>
      <c r="U177" s="18">
        <f t="shared" si="23"/>
        <v>169918.19999999998</v>
      </c>
      <c r="V177" t="s">
        <v>1049</v>
      </c>
    </row>
    <row r="178" spans="1:22" hidden="1" x14ac:dyDescent="0.25">
      <c r="A178" s="11">
        <v>45084</v>
      </c>
      <c r="B178" s="13">
        <v>33353</v>
      </c>
      <c r="C178" s="1" t="s">
        <v>371</v>
      </c>
      <c r="D178" s="1" t="s">
        <v>207</v>
      </c>
      <c r="E178" s="5">
        <v>2262710</v>
      </c>
      <c r="F178" s="8" t="s">
        <v>28</v>
      </c>
      <c r="G178" s="5">
        <v>226271</v>
      </c>
      <c r="H178" s="5">
        <f t="shared" si="18"/>
        <v>2488981</v>
      </c>
      <c r="I178" s="1" t="s">
        <v>207</v>
      </c>
      <c r="J178" s="1" t="s">
        <v>706</v>
      </c>
      <c r="K178" s="22">
        <f t="shared" si="19"/>
        <v>45114</v>
      </c>
      <c r="L178" s="23">
        <f>+VLOOKUP(B178,'[1]2023'!I$555:Q$654,9,0)</f>
        <v>2488981</v>
      </c>
      <c r="M178" s="17">
        <f t="shared" si="20"/>
        <v>0</v>
      </c>
      <c r="N178" s="15" t="str">
        <f>+VLOOKUP(B178,'[1]2023'!I$555:Q$654,7,0)</f>
        <v>20230731</v>
      </c>
      <c r="O178" t="s">
        <v>1040</v>
      </c>
      <c r="P178" s="24">
        <v>0.05</v>
      </c>
      <c r="Q178" s="18">
        <f t="shared" si="21"/>
        <v>113135.5</v>
      </c>
      <c r="R178" s="25">
        <v>1.4999999999999999E-2</v>
      </c>
      <c r="S178" s="18">
        <f t="shared" si="22"/>
        <v>33940.65</v>
      </c>
      <c r="T178" s="26">
        <v>0.06</v>
      </c>
      <c r="U178" s="18">
        <f t="shared" si="23"/>
        <v>135762.6</v>
      </c>
      <c r="V178" t="s">
        <v>1049</v>
      </c>
    </row>
    <row r="179" spans="1:22" hidden="1" x14ac:dyDescent="0.25">
      <c r="A179" s="11">
        <v>45084</v>
      </c>
      <c r="B179" s="13">
        <v>33354</v>
      </c>
      <c r="C179" s="1" t="s">
        <v>371</v>
      </c>
      <c r="D179" s="1" t="s">
        <v>393</v>
      </c>
      <c r="E179" s="5">
        <v>2262710</v>
      </c>
      <c r="F179" s="8" t="s">
        <v>28</v>
      </c>
      <c r="G179" s="5">
        <v>226271</v>
      </c>
      <c r="H179" s="5">
        <f t="shared" si="18"/>
        <v>2488981</v>
      </c>
      <c r="I179" s="1" t="s">
        <v>393</v>
      </c>
      <c r="J179" s="1" t="s">
        <v>677</v>
      </c>
      <c r="K179" s="22">
        <f t="shared" si="19"/>
        <v>45114</v>
      </c>
      <c r="L179" s="23">
        <f>+VLOOKUP(B179,'[1]2023'!I$555:Q$654,9,0)</f>
        <v>2488981</v>
      </c>
      <c r="M179" s="17">
        <f t="shared" si="20"/>
        <v>0</v>
      </c>
      <c r="N179" s="15" t="str">
        <f>+VLOOKUP(B179,'[1]2023'!I$555:Q$654,7,0)</f>
        <v>20230731</v>
      </c>
      <c r="O179" t="s">
        <v>1040</v>
      </c>
      <c r="P179" s="24">
        <v>0.05</v>
      </c>
      <c r="Q179" s="18">
        <f t="shared" si="21"/>
        <v>113135.5</v>
      </c>
      <c r="R179" s="25">
        <v>1.4999999999999999E-2</v>
      </c>
      <c r="S179" s="18">
        <f t="shared" si="22"/>
        <v>33940.65</v>
      </c>
      <c r="T179" s="26">
        <v>0.06</v>
      </c>
      <c r="U179" s="18">
        <f t="shared" si="23"/>
        <v>135762.6</v>
      </c>
      <c r="V179" t="s">
        <v>1049</v>
      </c>
    </row>
    <row r="180" spans="1:22" hidden="1" x14ac:dyDescent="0.25">
      <c r="A180" s="11">
        <v>45086</v>
      </c>
      <c r="B180" s="13">
        <v>34449</v>
      </c>
      <c r="C180" s="1" t="s">
        <v>371</v>
      </c>
      <c r="D180" s="1" t="s">
        <v>1006</v>
      </c>
      <c r="E180" s="5">
        <v>943990</v>
      </c>
      <c r="F180" s="8" t="s">
        <v>28</v>
      </c>
      <c r="G180" s="5">
        <v>94399</v>
      </c>
      <c r="H180" s="5">
        <f t="shared" si="18"/>
        <v>1038389</v>
      </c>
      <c r="I180" s="1" t="s">
        <v>727</v>
      </c>
      <c r="J180" s="1" t="s">
        <v>243</v>
      </c>
      <c r="K180" s="22">
        <f t="shared" si="19"/>
        <v>45116</v>
      </c>
      <c r="L180" s="23">
        <f>+VLOOKUP(B180,'[1]2023'!I$555:Q$654,9,0)</f>
        <v>1038389</v>
      </c>
      <c r="M180" s="17">
        <f t="shared" si="20"/>
        <v>0</v>
      </c>
      <c r="N180" s="15" t="str">
        <f>+VLOOKUP(B180,'[1]2023'!I$555:Q$654,7,0)</f>
        <v>20230731</v>
      </c>
      <c r="O180" t="s">
        <v>1040</v>
      </c>
      <c r="P180" s="24">
        <v>0.05</v>
      </c>
      <c r="Q180" s="18">
        <f t="shared" si="21"/>
        <v>47199.5</v>
      </c>
      <c r="R180" s="25">
        <v>1.4999999999999999E-2</v>
      </c>
      <c r="S180" s="18">
        <f t="shared" si="22"/>
        <v>14159.85</v>
      </c>
      <c r="T180" s="26">
        <v>0.06</v>
      </c>
      <c r="U180" s="18">
        <f t="shared" si="23"/>
        <v>56639.4</v>
      </c>
      <c r="V180" t="s">
        <v>1049</v>
      </c>
    </row>
    <row r="181" spans="1:22" hidden="1" x14ac:dyDescent="0.25">
      <c r="A181" s="11">
        <v>45087</v>
      </c>
      <c r="B181" s="13">
        <v>34487</v>
      </c>
      <c r="C181" s="1" t="s">
        <v>371</v>
      </c>
      <c r="D181" s="1" t="s">
        <v>747</v>
      </c>
      <c r="E181" s="19">
        <v>-238132</v>
      </c>
      <c r="F181" s="8" t="s">
        <v>28</v>
      </c>
      <c r="G181" s="5">
        <v>-23813</v>
      </c>
      <c r="H181" s="5">
        <f t="shared" si="18"/>
        <v>-261945</v>
      </c>
      <c r="I181" s="1" t="s">
        <v>593</v>
      </c>
      <c r="J181" s="1" t="s">
        <v>162</v>
      </c>
      <c r="K181" s="22">
        <f t="shared" si="19"/>
        <v>45117</v>
      </c>
      <c r="L181" s="17" t="e">
        <f>+VLOOKUP(B181,'[1]2022-2023'!$I$1:$Q$65536,9,0)</f>
        <v>#N/A</v>
      </c>
      <c r="M181" s="17" t="e">
        <f t="shared" si="20"/>
        <v>#N/A</v>
      </c>
      <c r="N181" s="15" t="e">
        <f>+VLOOKUP(B181,'[1]2022-2023'!$I$1:$Q$65536,7,0)</f>
        <v>#N/A</v>
      </c>
      <c r="O181" t="s">
        <v>1021</v>
      </c>
      <c r="P181" s="24">
        <v>0.05</v>
      </c>
      <c r="Q181" s="18">
        <f t="shared" si="21"/>
        <v>-11906.6</v>
      </c>
      <c r="R181" s="25">
        <v>1.4999999999999999E-2</v>
      </c>
      <c r="S181" s="18">
        <f t="shared" si="22"/>
        <v>-3571.98</v>
      </c>
      <c r="T181" s="26">
        <v>0.06</v>
      </c>
      <c r="U181" s="18">
        <f t="shared" si="23"/>
        <v>-14287.92</v>
      </c>
      <c r="V181" t="s">
        <v>1044</v>
      </c>
    </row>
    <row r="182" spans="1:22" hidden="1" x14ac:dyDescent="0.25">
      <c r="A182" s="11">
        <v>45089</v>
      </c>
      <c r="B182" s="13">
        <v>34585</v>
      </c>
      <c r="C182" s="1" t="s">
        <v>371</v>
      </c>
      <c r="D182" s="1" t="s">
        <v>1007</v>
      </c>
      <c r="E182" s="5">
        <v>1887980</v>
      </c>
      <c r="F182" s="8" t="s">
        <v>28</v>
      </c>
      <c r="G182" s="5">
        <v>188798</v>
      </c>
      <c r="H182" s="5">
        <f t="shared" si="18"/>
        <v>2076778</v>
      </c>
      <c r="I182" s="1" t="s">
        <v>748</v>
      </c>
      <c r="J182" s="1" t="s">
        <v>134</v>
      </c>
      <c r="K182" s="22">
        <f t="shared" si="19"/>
        <v>45119</v>
      </c>
      <c r="L182" s="23">
        <f>+VLOOKUP(B182,'[1]2023'!I$555:Q$654,9,0)</f>
        <v>2076778</v>
      </c>
      <c r="M182" s="17">
        <f t="shared" si="20"/>
        <v>0</v>
      </c>
      <c r="N182" s="15" t="str">
        <f>+VLOOKUP(B182,'[1]2023'!I$555:Q$654,7,0)</f>
        <v>20230731</v>
      </c>
      <c r="O182" t="s">
        <v>1040</v>
      </c>
      <c r="P182" s="24">
        <v>0.05</v>
      </c>
      <c r="Q182" s="18">
        <f t="shared" si="21"/>
        <v>94399</v>
      </c>
      <c r="R182" s="25">
        <v>1.4999999999999999E-2</v>
      </c>
      <c r="S182" s="18">
        <f t="shared" si="22"/>
        <v>28319.7</v>
      </c>
      <c r="T182" s="26">
        <v>0.06</v>
      </c>
      <c r="U182" s="18">
        <f t="shared" si="23"/>
        <v>113278.8</v>
      </c>
      <c r="V182" t="s">
        <v>1049</v>
      </c>
    </row>
    <row r="183" spans="1:22" hidden="1" x14ac:dyDescent="0.25">
      <c r="A183" s="11">
        <v>45089</v>
      </c>
      <c r="B183" s="13">
        <v>34590</v>
      </c>
      <c r="C183" s="1" t="s">
        <v>371</v>
      </c>
      <c r="D183" s="1" t="s">
        <v>1008</v>
      </c>
      <c r="E183" s="5">
        <v>3078640</v>
      </c>
      <c r="F183" s="8" t="s">
        <v>28</v>
      </c>
      <c r="G183" s="5">
        <v>307864</v>
      </c>
      <c r="H183" s="5">
        <f t="shared" si="18"/>
        <v>3386504</v>
      </c>
      <c r="I183" s="1" t="s">
        <v>437</v>
      </c>
      <c r="J183" s="1" t="s">
        <v>456</v>
      </c>
      <c r="K183" s="22">
        <f t="shared" si="19"/>
        <v>45119</v>
      </c>
      <c r="L183" s="23">
        <f>+VLOOKUP(B183,'[1]2023'!I$555:Q$654,9,0)</f>
        <v>3386504</v>
      </c>
      <c r="M183" s="17">
        <f t="shared" si="20"/>
        <v>0</v>
      </c>
      <c r="N183" s="15" t="str">
        <f>+VLOOKUP(B183,'[1]2023'!I$555:Q$654,7,0)</f>
        <v>20230731</v>
      </c>
      <c r="O183" t="s">
        <v>1040</v>
      </c>
      <c r="P183" s="24">
        <v>0.05</v>
      </c>
      <c r="Q183" s="18">
        <f t="shared" si="21"/>
        <v>153932</v>
      </c>
      <c r="R183" s="25">
        <v>1.4999999999999999E-2</v>
      </c>
      <c r="S183" s="18">
        <f t="shared" si="22"/>
        <v>46179.6</v>
      </c>
      <c r="T183" s="26">
        <v>0.06</v>
      </c>
      <c r="U183" s="18">
        <f t="shared" si="23"/>
        <v>184718.4</v>
      </c>
      <c r="V183" t="s">
        <v>1049</v>
      </c>
    </row>
    <row r="184" spans="1:22" hidden="1" x14ac:dyDescent="0.25">
      <c r="A184" s="11">
        <v>45089</v>
      </c>
      <c r="B184" s="13">
        <v>34599</v>
      </c>
      <c r="C184" s="1" t="s">
        <v>371</v>
      </c>
      <c r="D184" s="1" t="s">
        <v>1009</v>
      </c>
      <c r="E184" s="5">
        <v>595330</v>
      </c>
      <c r="F184" s="8" t="s">
        <v>28</v>
      </c>
      <c r="G184" s="5">
        <v>59533</v>
      </c>
      <c r="H184" s="5">
        <f t="shared" si="18"/>
        <v>654863</v>
      </c>
      <c r="I184" s="1" t="s">
        <v>251</v>
      </c>
      <c r="J184" s="1" t="s">
        <v>745</v>
      </c>
      <c r="K184" s="22">
        <f t="shared" si="19"/>
        <v>45119</v>
      </c>
      <c r="L184" s="23">
        <f>+VLOOKUP(B184,'[1]2023'!I$555:Q$654,9,0)</f>
        <v>654863</v>
      </c>
      <c r="M184" s="17">
        <f t="shared" si="20"/>
        <v>0</v>
      </c>
      <c r="N184" s="15" t="str">
        <f>+VLOOKUP(B184,'[1]2023'!I$555:Q$654,7,0)</f>
        <v>20230731</v>
      </c>
      <c r="O184" t="s">
        <v>1040</v>
      </c>
      <c r="P184" s="24">
        <v>0.05</v>
      </c>
      <c r="Q184" s="18">
        <f t="shared" si="21"/>
        <v>29766.5</v>
      </c>
      <c r="R184" s="25">
        <v>1.4999999999999999E-2</v>
      </c>
      <c r="S184" s="18">
        <f t="shared" si="22"/>
        <v>8929.9499999999989</v>
      </c>
      <c r="T184" s="26">
        <v>0.06</v>
      </c>
      <c r="U184" s="18">
        <f t="shared" si="23"/>
        <v>35719.799999999996</v>
      </c>
      <c r="V184" t="s">
        <v>1049</v>
      </c>
    </row>
    <row r="185" spans="1:22" hidden="1" x14ac:dyDescent="0.25">
      <c r="A185" s="11">
        <v>45093</v>
      </c>
      <c r="B185" s="13">
        <v>36004</v>
      </c>
      <c r="C185" s="1" t="s">
        <v>371</v>
      </c>
      <c r="D185" s="1" t="s">
        <v>996</v>
      </c>
      <c r="E185" s="5">
        <v>2960030</v>
      </c>
      <c r="F185" s="8" t="s">
        <v>28</v>
      </c>
      <c r="G185" s="5">
        <v>296003</v>
      </c>
      <c r="H185" s="5">
        <f t="shared" si="18"/>
        <v>3256033</v>
      </c>
      <c r="I185" s="1" t="s">
        <v>748</v>
      </c>
      <c r="J185" s="1" t="s">
        <v>134</v>
      </c>
      <c r="K185" s="22">
        <f t="shared" si="19"/>
        <v>45123</v>
      </c>
      <c r="L185" s="17" t="e">
        <f>+VLOOKUP(B185,'[1]2023'!I$555:Q$654,9,0)</f>
        <v>#N/A</v>
      </c>
      <c r="M185" s="17" t="e">
        <f t="shared" si="20"/>
        <v>#N/A</v>
      </c>
      <c r="N185" s="15" t="e">
        <f>+VLOOKUP(B185,'[1]2023'!I$555:Q$654,7,0)</f>
        <v>#N/A</v>
      </c>
      <c r="P185" s="24">
        <v>0.05</v>
      </c>
      <c r="Q185" s="18">
        <f t="shared" si="21"/>
        <v>148001.5</v>
      </c>
      <c r="R185" s="25">
        <v>1.4999999999999999E-2</v>
      </c>
      <c r="S185" s="18">
        <f t="shared" si="22"/>
        <v>44400.45</v>
      </c>
      <c r="T185" s="26">
        <v>0.06</v>
      </c>
      <c r="U185" s="18">
        <f t="shared" si="23"/>
        <v>177601.8</v>
      </c>
      <c r="V185" t="s">
        <v>1049</v>
      </c>
    </row>
    <row r="186" spans="1:22" hidden="1" x14ac:dyDescent="0.25">
      <c r="A186" s="11">
        <v>45093</v>
      </c>
      <c r="B186" s="13">
        <v>36023</v>
      </c>
      <c r="C186" s="1" t="s">
        <v>371</v>
      </c>
      <c r="D186" s="1" t="s">
        <v>437</v>
      </c>
      <c r="E186" s="5">
        <v>2016040</v>
      </c>
      <c r="F186" s="8" t="s">
        <v>28</v>
      </c>
      <c r="G186" s="5">
        <v>201604</v>
      </c>
      <c r="H186" s="5">
        <f t="shared" si="18"/>
        <v>2217644</v>
      </c>
      <c r="I186" s="1" t="s">
        <v>437</v>
      </c>
      <c r="J186" s="1" t="s">
        <v>456</v>
      </c>
      <c r="K186" s="22">
        <f t="shared" si="19"/>
        <v>45123</v>
      </c>
      <c r="L186" s="17" t="e">
        <f>+VLOOKUP(B186,'[1]2023'!I$555:Q$654,9,0)</f>
        <v>#N/A</v>
      </c>
      <c r="M186" s="17" t="e">
        <f t="shared" si="20"/>
        <v>#N/A</v>
      </c>
      <c r="N186" s="15" t="e">
        <f>+VLOOKUP(B186,'[1]2023'!I$555:Q$654,7,0)</f>
        <v>#N/A</v>
      </c>
      <c r="P186" s="24">
        <v>0.05</v>
      </c>
      <c r="Q186" s="18">
        <f t="shared" si="21"/>
        <v>100802</v>
      </c>
      <c r="R186" s="25">
        <v>1.4999999999999999E-2</v>
      </c>
      <c r="S186" s="18">
        <f t="shared" si="22"/>
        <v>30240.6</v>
      </c>
      <c r="T186" s="26">
        <v>0.06</v>
      </c>
      <c r="U186" s="18">
        <f t="shared" si="23"/>
        <v>120962.4</v>
      </c>
      <c r="V186" t="s">
        <v>1049</v>
      </c>
    </row>
    <row r="187" spans="1:22" hidden="1" x14ac:dyDescent="0.25">
      <c r="A187" s="11">
        <v>45093</v>
      </c>
      <c r="B187" s="13">
        <v>36090</v>
      </c>
      <c r="C187" s="1" t="s">
        <v>371</v>
      </c>
      <c r="D187" s="1" t="s">
        <v>593</v>
      </c>
      <c r="E187" s="5">
        <v>6854600</v>
      </c>
      <c r="F187" s="8" t="s">
        <v>28</v>
      </c>
      <c r="G187" s="5">
        <v>685460</v>
      </c>
      <c r="H187" s="5">
        <f t="shared" si="18"/>
        <v>7540060</v>
      </c>
      <c r="I187" s="1" t="s">
        <v>593</v>
      </c>
      <c r="J187" s="1" t="s">
        <v>162</v>
      </c>
      <c r="K187" s="22">
        <f t="shared" si="19"/>
        <v>45123</v>
      </c>
      <c r="L187" s="17" t="e">
        <f>+VLOOKUP(B187,'[1]2023'!I$555:Q$654,9,0)</f>
        <v>#N/A</v>
      </c>
      <c r="M187" s="17" t="e">
        <f t="shared" si="20"/>
        <v>#N/A</v>
      </c>
      <c r="N187" s="15" t="e">
        <f>+VLOOKUP(B187,'[1]2023'!I$555:Q$654,7,0)</f>
        <v>#N/A</v>
      </c>
      <c r="P187" s="24">
        <v>0.05</v>
      </c>
      <c r="Q187" s="18">
        <f t="shared" si="21"/>
        <v>342730</v>
      </c>
      <c r="R187" s="25">
        <v>1.4999999999999999E-2</v>
      </c>
      <c r="S187" s="18">
        <f t="shared" si="22"/>
        <v>102819</v>
      </c>
      <c r="T187" s="26">
        <v>0.06</v>
      </c>
      <c r="U187" s="18">
        <f t="shared" si="23"/>
        <v>411276</v>
      </c>
      <c r="V187" t="s">
        <v>1049</v>
      </c>
    </row>
    <row r="188" spans="1:22" hidden="1" x14ac:dyDescent="0.25">
      <c r="A188" s="11">
        <v>45093</v>
      </c>
      <c r="B188" s="13">
        <v>36091</v>
      </c>
      <c r="C188" s="1" t="s">
        <v>371</v>
      </c>
      <c r="D188" s="1" t="s">
        <v>727</v>
      </c>
      <c r="E188" s="5">
        <v>2831970</v>
      </c>
      <c r="F188" s="8" t="s">
        <v>28</v>
      </c>
      <c r="G188" s="5">
        <v>283197</v>
      </c>
      <c r="H188" s="5">
        <f t="shared" si="18"/>
        <v>3115167</v>
      </c>
      <c r="I188" s="1" t="s">
        <v>727</v>
      </c>
      <c r="J188" s="1" t="s">
        <v>243</v>
      </c>
      <c r="K188" s="22">
        <f t="shared" si="19"/>
        <v>45123</v>
      </c>
      <c r="L188" s="17" t="e">
        <f>+VLOOKUP(B188,'[1]2023'!I$555:Q$654,9,0)</f>
        <v>#N/A</v>
      </c>
      <c r="M188" s="17" t="e">
        <f t="shared" si="20"/>
        <v>#N/A</v>
      </c>
      <c r="N188" s="15" t="e">
        <f>+VLOOKUP(B188,'[1]2023'!I$555:Q$654,7,0)</f>
        <v>#N/A</v>
      </c>
      <c r="P188" s="24">
        <v>0.05</v>
      </c>
      <c r="Q188" s="18">
        <f t="shared" si="21"/>
        <v>141598.5</v>
      </c>
      <c r="R188" s="25">
        <v>1.4999999999999999E-2</v>
      </c>
      <c r="S188" s="18">
        <f t="shared" si="22"/>
        <v>42479.549999999996</v>
      </c>
      <c r="T188" s="26">
        <v>0.06</v>
      </c>
      <c r="U188" s="18">
        <f t="shared" si="23"/>
        <v>169918.19999999998</v>
      </c>
      <c r="V188" t="s">
        <v>1049</v>
      </c>
    </row>
    <row r="189" spans="1:22" hidden="1" x14ac:dyDescent="0.25">
      <c r="A189" s="11">
        <v>45094</v>
      </c>
      <c r="B189" s="13">
        <v>4084</v>
      </c>
      <c r="C189" s="1" t="s">
        <v>942</v>
      </c>
      <c r="D189" s="1" t="s">
        <v>1010</v>
      </c>
      <c r="E189" s="5">
        <v>-496662</v>
      </c>
      <c r="F189" s="8" t="s">
        <v>28</v>
      </c>
      <c r="G189" s="5">
        <v>-49667</v>
      </c>
      <c r="H189" s="5">
        <f t="shared" si="18"/>
        <v>-546329</v>
      </c>
      <c r="I189" s="1" t="s">
        <v>593</v>
      </c>
      <c r="J189" s="1" t="s">
        <v>162</v>
      </c>
      <c r="K189" s="22">
        <f t="shared" si="19"/>
        <v>45124</v>
      </c>
      <c r="L189" s="17">
        <f>+VLOOKUP(B189,'[1]2022-2023'!$I$1:$Q$65536,9,0)</f>
        <v>-546329</v>
      </c>
      <c r="M189" s="17">
        <f t="shared" si="20"/>
        <v>0</v>
      </c>
      <c r="N189" s="15" t="str">
        <f>+VLOOKUP(B189,'[1]2022-2023'!$I$1:$Q$65536,7,0)</f>
        <v>20230630</v>
      </c>
      <c r="O189" t="s">
        <v>1030</v>
      </c>
      <c r="P189" s="24">
        <v>0.05</v>
      </c>
      <c r="Q189" s="18">
        <f t="shared" si="21"/>
        <v>-24833.100000000002</v>
      </c>
      <c r="R189" s="25">
        <v>1.4999999999999999E-2</v>
      </c>
      <c r="S189" s="18">
        <f t="shared" si="22"/>
        <v>-7449.9299999999994</v>
      </c>
      <c r="T189" s="26">
        <v>0.06</v>
      </c>
      <c r="U189" s="18">
        <f t="shared" si="23"/>
        <v>-29799.719999999998</v>
      </c>
      <c r="V189" t="s">
        <v>1049</v>
      </c>
    </row>
    <row r="190" spans="1:22" hidden="1" x14ac:dyDescent="0.25">
      <c r="A190" s="11">
        <v>45094</v>
      </c>
      <c r="B190" s="13">
        <v>36200</v>
      </c>
      <c r="C190" s="1" t="s">
        <v>371</v>
      </c>
      <c r="D190" s="1" t="s">
        <v>1011</v>
      </c>
      <c r="E190" s="5">
        <v>2144100</v>
      </c>
      <c r="F190" s="8" t="s">
        <v>28</v>
      </c>
      <c r="G190" s="5">
        <v>214410</v>
      </c>
      <c r="H190" s="5">
        <f t="shared" si="18"/>
        <v>2358510</v>
      </c>
      <c r="I190" s="1" t="s">
        <v>302</v>
      </c>
      <c r="J190" s="1" t="s">
        <v>375</v>
      </c>
      <c r="K190" s="22">
        <f t="shared" si="19"/>
        <v>45124</v>
      </c>
      <c r="L190" s="17" t="e">
        <f>+VLOOKUP(B190,'[1]2023'!I$555:Q$654,9,0)</f>
        <v>#N/A</v>
      </c>
      <c r="M190" s="17" t="e">
        <f t="shared" si="20"/>
        <v>#N/A</v>
      </c>
      <c r="N190" s="15" t="e">
        <f>+VLOOKUP(B190,'[1]2023'!I$555:Q$654,7,0)</f>
        <v>#N/A</v>
      </c>
      <c r="P190" s="24">
        <v>0.05</v>
      </c>
      <c r="Q190" s="18">
        <f t="shared" si="21"/>
        <v>107205</v>
      </c>
      <c r="R190" s="25">
        <v>1.4999999999999999E-2</v>
      </c>
      <c r="S190" s="18">
        <f t="shared" si="22"/>
        <v>32161.5</v>
      </c>
      <c r="T190" s="26">
        <v>0.06</v>
      </c>
      <c r="U190" s="18">
        <f t="shared" si="23"/>
        <v>128646</v>
      </c>
      <c r="V190" t="s">
        <v>1049</v>
      </c>
    </row>
    <row r="191" spans="1:22" hidden="1" x14ac:dyDescent="0.25">
      <c r="A191" s="11">
        <v>45096</v>
      </c>
      <c r="B191" s="13">
        <v>36216</v>
      </c>
      <c r="C191" s="1" t="s">
        <v>371</v>
      </c>
      <c r="D191" s="1" t="s">
        <v>438</v>
      </c>
      <c r="E191" s="5">
        <v>1726685</v>
      </c>
      <c r="F191" s="8" t="s">
        <v>28</v>
      </c>
      <c r="G191" s="5">
        <v>172669</v>
      </c>
      <c r="H191" s="5">
        <f t="shared" si="18"/>
        <v>1899354</v>
      </c>
      <c r="I191" s="1" t="s">
        <v>438</v>
      </c>
      <c r="J191" s="1" t="s">
        <v>779</v>
      </c>
      <c r="K191" s="22">
        <f t="shared" si="19"/>
        <v>45126</v>
      </c>
      <c r="L191" s="17" t="e">
        <f>+VLOOKUP(B191,'[1]2023'!I$555:Q$654,9,0)</f>
        <v>#N/A</v>
      </c>
      <c r="M191" s="17" t="e">
        <f t="shared" si="20"/>
        <v>#N/A</v>
      </c>
      <c r="N191" s="15" t="e">
        <f>+VLOOKUP(B191,'[1]2023'!I$555:Q$654,7,0)</f>
        <v>#N/A</v>
      </c>
      <c r="P191" s="24">
        <v>0.05</v>
      </c>
      <c r="Q191" s="18">
        <f t="shared" si="21"/>
        <v>86334.25</v>
      </c>
      <c r="R191" s="25">
        <v>1.4999999999999999E-2</v>
      </c>
      <c r="S191" s="18">
        <f t="shared" si="22"/>
        <v>25900.274999999998</v>
      </c>
      <c r="T191" s="26">
        <v>0.06</v>
      </c>
      <c r="U191" s="18">
        <f t="shared" si="23"/>
        <v>103601.09999999999</v>
      </c>
      <c r="V191" t="s">
        <v>1049</v>
      </c>
    </row>
    <row r="192" spans="1:22" hidden="1" x14ac:dyDescent="0.25">
      <c r="A192" s="11">
        <v>45098</v>
      </c>
      <c r="B192" s="13">
        <v>36434</v>
      </c>
      <c r="C192" s="1" t="s">
        <v>371</v>
      </c>
      <c r="D192" s="1" t="s">
        <v>207</v>
      </c>
      <c r="E192" s="5">
        <v>3394065</v>
      </c>
      <c r="F192" s="8" t="s">
        <v>28</v>
      </c>
      <c r="G192" s="5">
        <v>339407</v>
      </c>
      <c r="H192" s="5">
        <f t="shared" si="18"/>
        <v>3733472</v>
      </c>
      <c r="I192" s="1" t="s">
        <v>207</v>
      </c>
      <c r="J192" s="1" t="s">
        <v>706</v>
      </c>
      <c r="K192" s="22">
        <f t="shared" si="19"/>
        <v>45128</v>
      </c>
      <c r="L192" s="17" t="e">
        <f>+VLOOKUP(B192,'[1]2023'!I$555:Q$654,9,0)</f>
        <v>#N/A</v>
      </c>
      <c r="M192" s="17" t="e">
        <f t="shared" si="20"/>
        <v>#N/A</v>
      </c>
      <c r="N192" s="15" t="e">
        <f>+VLOOKUP(B192,'[1]2023'!I$555:Q$654,7,0)</f>
        <v>#N/A</v>
      </c>
      <c r="P192" s="24">
        <v>0.05</v>
      </c>
      <c r="Q192" s="18">
        <f t="shared" si="21"/>
        <v>169703.25</v>
      </c>
      <c r="R192" s="25">
        <v>1.4999999999999999E-2</v>
      </c>
      <c r="S192" s="18">
        <f t="shared" si="22"/>
        <v>50910.974999999999</v>
      </c>
      <c r="T192" s="26">
        <v>0.06</v>
      </c>
      <c r="U192" s="18">
        <f t="shared" si="23"/>
        <v>203643.9</v>
      </c>
      <c r="V192" t="s">
        <v>1049</v>
      </c>
    </row>
    <row r="193" spans="1:22" hidden="1" x14ac:dyDescent="0.25">
      <c r="A193" s="11">
        <v>45099</v>
      </c>
      <c r="B193" s="13">
        <v>37439</v>
      </c>
      <c r="C193" s="1" t="s">
        <v>371</v>
      </c>
      <c r="D193" s="1" t="s">
        <v>1012</v>
      </c>
      <c r="E193" s="5">
        <v>3206700</v>
      </c>
      <c r="F193" s="8" t="s">
        <v>28</v>
      </c>
      <c r="G193" s="5">
        <v>320670</v>
      </c>
      <c r="H193" s="5">
        <f t="shared" si="18"/>
        <v>3527370</v>
      </c>
      <c r="I193" s="1" t="s">
        <v>302</v>
      </c>
      <c r="J193" s="1" t="s">
        <v>375</v>
      </c>
      <c r="K193" s="22">
        <f t="shared" si="19"/>
        <v>45129</v>
      </c>
      <c r="L193" s="17" t="e">
        <f>+VLOOKUP(B193,'[1]2023'!I$555:Q$654,9,0)</f>
        <v>#N/A</v>
      </c>
      <c r="M193" s="17" t="e">
        <f t="shared" si="20"/>
        <v>#N/A</v>
      </c>
      <c r="N193" s="15" t="e">
        <f>+VLOOKUP(B193,'[1]2023'!I$555:Q$654,7,0)</f>
        <v>#N/A</v>
      </c>
      <c r="P193" s="24">
        <v>0.05</v>
      </c>
      <c r="Q193" s="18">
        <f t="shared" si="21"/>
        <v>160335</v>
      </c>
      <c r="R193" s="25">
        <v>1.4999999999999999E-2</v>
      </c>
      <c r="S193" s="18">
        <f t="shared" si="22"/>
        <v>48100.5</v>
      </c>
      <c r="T193" s="26">
        <v>0.06</v>
      </c>
      <c r="U193" s="18">
        <f t="shared" si="23"/>
        <v>192402</v>
      </c>
      <c r="V193" t="s">
        <v>1049</v>
      </c>
    </row>
    <row r="194" spans="1:22" hidden="1" x14ac:dyDescent="0.25">
      <c r="A194" s="11">
        <v>45100</v>
      </c>
      <c r="B194" s="13">
        <v>37511</v>
      </c>
      <c r="C194" s="1" t="s">
        <v>371</v>
      </c>
      <c r="D194" s="1" t="s">
        <v>1013</v>
      </c>
      <c r="E194" s="5">
        <v>0</v>
      </c>
      <c r="F194" s="8" t="s">
        <v>28</v>
      </c>
      <c r="G194" s="5">
        <v>0</v>
      </c>
      <c r="H194" s="5">
        <f t="shared" si="18"/>
        <v>0</v>
      </c>
      <c r="I194" s="1" t="s">
        <v>727</v>
      </c>
      <c r="J194" s="1" t="s">
        <v>243</v>
      </c>
      <c r="K194" s="22">
        <f t="shared" si="19"/>
        <v>45130</v>
      </c>
      <c r="L194" s="17" t="e">
        <f>+VLOOKUP(B194,'[1]2022-2023'!$I$1:$Q$65536,9,0)</f>
        <v>#N/A</v>
      </c>
      <c r="M194" s="17" t="e">
        <f t="shared" si="20"/>
        <v>#N/A</v>
      </c>
      <c r="N194" s="15" t="e">
        <f>+VLOOKUP(B194,'[1]2022-2023'!$I$1:$Q$65536,7,0)</f>
        <v>#N/A</v>
      </c>
      <c r="O194" t="s">
        <v>1014</v>
      </c>
      <c r="P194" s="24">
        <v>0.05</v>
      </c>
      <c r="Q194" s="18">
        <f t="shared" si="21"/>
        <v>0</v>
      </c>
      <c r="R194" s="25">
        <v>1.4999999999999999E-2</v>
      </c>
      <c r="S194" s="18">
        <f t="shared" si="22"/>
        <v>0</v>
      </c>
      <c r="T194" s="26">
        <v>0.06</v>
      </c>
      <c r="U194" s="18">
        <f t="shared" si="23"/>
        <v>0</v>
      </c>
      <c r="V194" t="s">
        <v>1049</v>
      </c>
    </row>
    <row r="195" spans="1:22" hidden="1" x14ac:dyDescent="0.25">
      <c r="A195" s="11">
        <v>45101</v>
      </c>
      <c r="B195" s="13">
        <v>37610</v>
      </c>
      <c r="C195" s="1" t="s">
        <v>371</v>
      </c>
      <c r="D195" s="1" t="s">
        <v>437</v>
      </c>
      <c r="E195" s="5">
        <v>4333330</v>
      </c>
      <c r="F195" s="8" t="s">
        <v>28</v>
      </c>
      <c r="G195" s="5">
        <v>433333</v>
      </c>
      <c r="H195" s="5">
        <f t="shared" si="18"/>
        <v>4766663</v>
      </c>
      <c r="I195" s="1" t="s">
        <v>437</v>
      </c>
      <c r="J195" s="1" t="s">
        <v>456</v>
      </c>
      <c r="K195" s="22">
        <f t="shared" si="19"/>
        <v>45131</v>
      </c>
      <c r="L195" s="17" t="e">
        <f>+VLOOKUP(B195,'[1]2023'!I$555:Q$654,9,0)</f>
        <v>#N/A</v>
      </c>
      <c r="M195" s="17" t="e">
        <f t="shared" si="20"/>
        <v>#N/A</v>
      </c>
      <c r="N195" s="15" t="e">
        <f>+VLOOKUP(B195,'[1]2023'!I$555:Q$654,7,0)</f>
        <v>#N/A</v>
      </c>
      <c r="P195" s="24">
        <v>0.05</v>
      </c>
      <c r="Q195" s="18">
        <f t="shared" si="21"/>
        <v>216666.5</v>
      </c>
      <c r="R195" s="25">
        <v>1.4999999999999999E-2</v>
      </c>
      <c r="S195" s="18">
        <f t="shared" si="22"/>
        <v>64999.95</v>
      </c>
      <c r="T195" s="26">
        <v>0.06</v>
      </c>
      <c r="U195" s="18">
        <f t="shared" si="23"/>
        <v>259999.8</v>
      </c>
      <c r="V195" t="s">
        <v>1049</v>
      </c>
    </row>
    <row r="196" spans="1:22" hidden="1" x14ac:dyDescent="0.25">
      <c r="A196" s="11">
        <v>45103</v>
      </c>
      <c r="B196" s="13">
        <v>37742</v>
      </c>
      <c r="C196" s="1" t="s">
        <v>371</v>
      </c>
      <c r="D196" s="1" t="s">
        <v>727</v>
      </c>
      <c r="E196" s="5">
        <v>1415985</v>
      </c>
      <c r="F196" s="8" t="s">
        <v>28</v>
      </c>
      <c r="G196" s="5">
        <v>141599</v>
      </c>
      <c r="H196" s="5">
        <f t="shared" ref="H196:H199" si="24">+E196+G196</f>
        <v>1557584</v>
      </c>
      <c r="I196" s="1" t="s">
        <v>727</v>
      </c>
      <c r="J196" s="1" t="s">
        <v>243</v>
      </c>
      <c r="K196" s="22">
        <f t="shared" ref="K196:K199" si="25">30+A196</f>
        <v>45133</v>
      </c>
      <c r="L196" s="17" t="e">
        <f>+VLOOKUP(B196,'[1]2023'!I$555:Q$654,9,0)</f>
        <v>#N/A</v>
      </c>
      <c r="M196" s="17" t="e">
        <f t="shared" ref="M196:M199" si="26">+L196-H196</f>
        <v>#N/A</v>
      </c>
      <c r="N196" s="15" t="e">
        <f>+VLOOKUP(B196,'[1]2023'!I$555:Q$654,7,0)</f>
        <v>#N/A</v>
      </c>
      <c r="P196" s="24">
        <v>0.05</v>
      </c>
      <c r="Q196" s="18">
        <f t="shared" si="21"/>
        <v>70799.25</v>
      </c>
      <c r="R196" s="25">
        <v>1.4999999999999999E-2</v>
      </c>
      <c r="S196" s="18">
        <f t="shared" si="22"/>
        <v>21239.774999999998</v>
      </c>
      <c r="T196" s="26">
        <v>0.06</v>
      </c>
      <c r="U196" s="18">
        <f t="shared" si="23"/>
        <v>84959.099999999991</v>
      </c>
      <c r="V196" t="s">
        <v>1049</v>
      </c>
    </row>
    <row r="197" spans="1:22" hidden="1" x14ac:dyDescent="0.25">
      <c r="A197" s="11">
        <v>45105</v>
      </c>
      <c r="B197" s="13">
        <v>37856</v>
      </c>
      <c r="C197" s="1" t="s">
        <v>371</v>
      </c>
      <c r="D197" s="1" t="s">
        <v>974</v>
      </c>
      <c r="E197" s="5">
        <v>555290</v>
      </c>
      <c r="F197" s="8" t="s">
        <v>28</v>
      </c>
      <c r="G197" s="5">
        <v>55529</v>
      </c>
      <c r="H197" s="5">
        <f t="shared" si="24"/>
        <v>610819</v>
      </c>
      <c r="I197" s="1" t="s">
        <v>748</v>
      </c>
      <c r="J197" s="1" t="s">
        <v>134</v>
      </c>
      <c r="K197" s="22">
        <f t="shared" si="25"/>
        <v>45135</v>
      </c>
      <c r="L197" s="17" t="e">
        <f>+VLOOKUP(B197,'[1]2023'!I$555:Q$654,9,0)</f>
        <v>#N/A</v>
      </c>
      <c r="M197" s="17" t="e">
        <f t="shared" si="26"/>
        <v>#N/A</v>
      </c>
      <c r="N197" s="15" t="e">
        <f>+VLOOKUP(B197,'[1]2023'!I$555:Q$654,7,0)</f>
        <v>#N/A</v>
      </c>
      <c r="P197" s="24">
        <v>0.05</v>
      </c>
      <c r="Q197" s="18">
        <f t="shared" si="21"/>
        <v>27764.5</v>
      </c>
      <c r="R197" s="25">
        <v>1.4999999999999999E-2</v>
      </c>
      <c r="S197" s="18">
        <f t="shared" si="22"/>
        <v>8329.35</v>
      </c>
      <c r="T197" s="26">
        <v>0.06</v>
      </c>
      <c r="U197" s="18">
        <f t="shared" si="23"/>
        <v>33317.4</v>
      </c>
      <c r="V197" t="s">
        <v>1049</v>
      </c>
    </row>
    <row r="198" spans="1:22" hidden="1" x14ac:dyDescent="0.25">
      <c r="A198" s="11">
        <v>45107</v>
      </c>
      <c r="B198" s="13">
        <v>39028</v>
      </c>
      <c r="C198" s="1" t="s">
        <v>371</v>
      </c>
      <c r="D198" s="1" t="s">
        <v>437</v>
      </c>
      <c r="E198" s="5">
        <v>3453370</v>
      </c>
      <c r="F198" s="8" t="s">
        <v>28</v>
      </c>
      <c r="G198" s="5">
        <v>345337</v>
      </c>
      <c r="H198" s="5">
        <f t="shared" si="24"/>
        <v>3798707</v>
      </c>
      <c r="I198" s="1" t="s">
        <v>437</v>
      </c>
      <c r="J198" s="1" t="s">
        <v>456</v>
      </c>
      <c r="K198" s="22">
        <f t="shared" si="25"/>
        <v>45137</v>
      </c>
      <c r="L198" s="17" t="e">
        <f>+VLOOKUP(B198,'[1]2023'!I$555:Q$654,9,0)</f>
        <v>#N/A</v>
      </c>
      <c r="M198" s="17" t="e">
        <f t="shared" si="26"/>
        <v>#N/A</v>
      </c>
      <c r="N198" s="15" t="e">
        <f>+VLOOKUP(B198,'[1]2023'!I$555:Q$654,7,0)</f>
        <v>#N/A</v>
      </c>
      <c r="P198" s="24">
        <v>0.05</v>
      </c>
      <c r="Q198" s="18">
        <f t="shared" si="21"/>
        <v>172668.5</v>
      </c>
      <c r="R198" s="25">
        <v>1.4999999999999999E-2</v>
      </c>
      <c r="S198" s="18">
        <f t="shared" si="22"/>
        <v>51800.549999999996</v>
      </c>
      <c r="T198" s="26">
        <v>0.06</v>
      </c>
      <c r="U198" s="18">
        <f t="shared" si="23"/>
        <v>207202.19999999998</v>
      </c>
      <c r="V198" t="s">
        <v>1049</v>
      </c>
    </row>
    <row r="199" spans="1:22" hidden="1" x14ac:dyDescent="0.25">
      <c r="A199" s="11">
        <v>45107</v>
      </c>
      <c r="B199" s="13">
        <v>39039</v>
      </c>
      <c r="C199" s="1" t="s">
        <v>371</v>
      </c>
      <c r="D199" s="1" t="s">
        <v>996</v>
      </c>
      <c r="E199" s="5">
        <v>3293210</v>
      </c>
      <c r="F199" s="8" t="s">
        <v>28</v>
      </c>
      <c r="G199" s="5">
        <v>329321</v>
      </c>
      <c r="H199" s="5">
        <f t="shared" si="24"/>
        <v>3622531</v>
      </c>
      <c r="I199" s="1" t="s">
        <v>748</v>
      </c>
      <c r="J199" s="1" t="s">
        <v>134</v>
      </c>
      <c r="K199" s="22">
        <f t="shared" si="25"/>
        <v>45137</v>
      </c>
      <c r="L199" s="17" t="e">
        <f>+VLOOKUP(B199,'[1]2023'!I$555:Q$654,9,0)</f>
        <v>#N/A</v>
      </c>
      <c r="M199" s="17" t="e">
        <f t="shared" si="26"/>
        <v>#N/A</v>
      </c>
      <c r="N199" s="15" t="e">
        <f>+VLOOKUP(B199,'[1]2023'!I$555:Q$654,7,0)</f>
        <v>#N/A</v>
      </c>
      <c r="P199" s="24">
        <v>0.05</v>
      </c>
      <c r="Q199" s="18">
        <f t="shared" si="21"/>
        <v>164660.5</v>
      </c>
      <c r="R199" s="25">
        <v>1.4999999999999999E-2</v>
      </c>
      <c r="S199" s="18">
        <f t="shared" si="22"/>
        <v>49398.15</v>
      </c>
      <c r="T199" s="26">
        <v>0.06</v>
      </c>
      <c r="U199" s="18">
        <f t="shared" si="23"/>
        <v>197592.6</v>
      </c>
      <c r="V199" t="s">
        <v>1049</v>
      </c>
    </row>
    <row r="200" spans="1:22" hidden="1" x14ac:dyDescent="0.25">
      <c r="A200" s="27">
        <v>45110</v>
      </c>
      <c r="B200" s="13">
        <v>39276</v>
      </c>
      <c r="C200" s="1" t="s">
        <v>371</v>
      </c>
      <c r="D200" s="1" t="s">
        <v>1031</v>
      </c>
      <c r="E200" s="5">
        <v>1665870</v>
      </c>
      <c r="F200" s="8" t="s">
        <v>145</v>
      </c>
      <c r="G200" s="5">
        <v>133270</v>
      </c>
      <c r="H200" s="5">
        <f>+E200+G200</f>
        <v>1799140</v>
      </c>
      <c r="I200" s="1" t="s">
        <v>302</v>
      </c>
      <c r="J200" s="1" t="s">
        <v>375</v>
      </c>
      <c r="K200" s="22">
        <f t="shared" ref="K200:K263" si="27">30+A200</f>
        <v>45140</v>
      </c>
      <c r="L200" s="17" t="e">
        <f>+VLOOKUP(B200,'[1]2023'!I$555:Q$654,9,0)</f>
        <v>#N/A</v>
      </c>
      <c r="M200" s="17" t="e">
        <f t="shared" ref="M200:M237" si="28">+L200-H200</f>
        <v>#N/A</v>
      </c>
      <c r="N200" s="15" t="e">
        <f>+VLOOKUP(B200,'[1]2023'!I$555:Q$654,7,0)</f>
        <v>#N/A</v>
      </c>
      <c r="P200" s="24">
        <v>0.05</v>
      </c>
      <c r="Q200" s="18">
        <f t="shared" si="21"/>
        <v>83293.5</v>
      </c>
      <c r="R200" s="25">
        <v>1.4999999999999999E-2</v>
      </c>
      <c r="S200" s="18">
        <f t="shared" si="22"/>
        <v>24988.05</v>
      </c>
      <c r="T200" s="26">
        <v>0.06</v>
      </c>
      <c r="U200" s="18">
        <f t="shared" si="23"/>
        <v>99952.2</v>
      </c>
      <c r="V200" t="s">
        <v>1062</v>
      </c>
    </row>
    <row r="201" spans="1:22" hidden="1" x14ac:dyDescent="0.25">
      <c r="A201" s="27">
        <v>45110</v>
      </c>
      <c r="B201" s="13">
        <v>39286</v>
      </c>
      <c r="C201" s="1" t="s">
        <v>371</v>
      </c>
      <c r="D201" s="1" t="s">
        <v>1013</v>
      </c>
      <c r="E201" s="5">
        <v>2040226</v>
      </c>
      <c r="F201" s="8" t="s">
        <v>145</v>
      </c>
      <c r="G201" s="5">
        <v>163218</v>
      </c>
      <c r="H201" s="5">
        <f t="shared" ref="H201:H237" si="29">+E201+G201</f>
        <v>2203444</v>
      </c>
      <c r="I201" s="1" t="s">
        <v>727</v>
      </c>
      <c r="J201" s="1" t="s">
        <v>243</v>
      </c>
      <c r="K201" s="22">
        <f t="shared" si="27"/>
        <v>45140</v>
      </c>
      <c r="L201" s="17" t="e">
        <f>+VLOOKUP(B201,'[1]2023'!I$555:Q$654,9,0)</f>
        <v>#N/A</v>
      </c>
      <c r="M201" s="17" t="e">
        <f t="shared" si="28"/>
        <v>#N/A</v>
      </c>
      <c r="N201" s="15" t="e">
        <f>+VLOOKUP(B201,'[1]2023'!I$555:Q$654,7,0)</f>
        <v>#N/A</v>
      </c>
      <c r="P201" s="24">
        <v>0.05</v>
      </c>
      <c r="Q201" s="18">
        <f t="shared" si="21"/>
        <v>102011.3</v>
      </c>
      <c r="R201" s="25">
        <v>1.4999999999999999E-2</v>
      </c>
      <c r="S201" s="18">
        <f t="shared" si="22"/>
        <v>30603.39</v>
      </c>
      <c r="T201" s="26">
        <v>0.06</v>
      </c>
      <c r="U201" s="18">
        <f t="shared" si="23"/>
        <v>122413.56</v>
      </c>
      <c r="V201" t="s">
        <v>1086</v>
      </c>
    </row>
    <row r="202" spans="1:22" hidden="1" x14ac:dyDescent="0.25">
      <c r="A202" s="27">
        <v>45110</v>
      </c>
      <c r="B202" s="13">
        <v>39371</v>
      </c>
      <c r="C202" s="1" t="s">
        <v>371</v>
      </c>
      <c r="D202" s="1" t="s">
        <v>393</v>
      </c>
      <c r="E202" s="5">
        <v>2262710</v>
      </c>
      <c r="F202" s="8" t="s">
        <v>145</v>
      </c>
      <c r="G202" s="5">
        <v>181017</v>
      </c>
      <c r="H202" s="5">
        <f t="shared" si="29"/>
        <v>2443727</v>
      </c>
      <c r="I202" s="1" t="s">
        <v>393</v>
      </c>
      <c r="J202" s="1" t="s">
        <v>677</v>
      </c>
      <c r="K202" s="22">
        <f t="shared" si="27"/>
        <v>45140</v>
      </c>
      <c r="L202" s="17" t="e">
        <f>+VLOOKUP(B202,'[1]2023'!I$555:Q$654,9,0)</f>
        <v>#N/A</v>
      </c>
      <c r="M202" s="17" t="e">
        <f t="shared" si="28"/>
        <v>#N/A</v>
      </c>
      <c r="N202" s="15" t="e">
        <f>+VLOOKUP(B202,'[1]2023'!I$555:Q$654,7,0)</f>
        <v>#N/A</v>
      </c>
      <c r="P202" s="24">
        <v>0.05</v>
      </c>
      <c r="Q202" s="18">
        <f t="shared" si="21"/>
        <v>113135.5</v>
      </c>
      <c r="R202" s="25">
        <v>1.4999999999999999E-2</v>
      </c>
      <c r="S202" s="18">
        <f t="shared" si="22"/>
        <v>33940.65</v>
      </c>
      <c r="T202" s="26">
        <v>0.06</v>
      </c>
      <c r="U202" s="18">
        <f t="shared" si="23"/>
        <v>135762.6</v>
      </c>
      <c r="V202" t="s">
        <v>1062</v>
      </c>
    </row>
    <row r="203" spans="1:22" hidden="1" x14ac:dyDescent="0.25">
      <c r="A203" s="27">
        <v>45110</v>
      </c>
      <c r="B203" s="13">
        <v>39372</v>
      </c>
      <c r="C203" s="1" t="s">
        <v>371</v>
      </c>
      <c r="D203" s="1" t="s">
        <v>207</v>
      </c>
      <c r="E203" s="5">
        <v>1072050</v>
      </c>
      <c r="F203" s="8" t="s">
        <v>145</v>
      </c>
      <c r="G203" s="5">
        <v>85764</v>
      </c>
      <c r="H203" s="5">
        <f t="shared" si="29"/>
        <v>1157814</v>
      </c>
      <c r="I203" s="1" t="s">
        <v>207</v>
      </c>
      <c r="J203" s="1" t="s">
        <v>706</v>
      </c>
      <c r="K203" s="22">
        <f t="shared" si="27"/>
        <v>45140</v>
      </c>
      <c r="L203" s="17" t="e">
        <f>+VLOOKUP(B203,'[1]2023'!I$555:Q$654,9,0)</f>
        <v>#N/A</v>
      </c>
      <c r="M203" s="17" t="e">
        <f t="shared" si="28"/>
        <v>#N/A</v>
      </c>
      <c r="N203" s="15" t="e">
        <f>+VLOOKUP(B203,'[1]2023'!I$555:Q$654,7,0)</f>
        <v>#N/A</v>
      </c>
      <c r="P203" s="24">
        <v>0.05</v>
      </c>
      <c r="Q203" s="18">
        <f t="shared" si="21"/>
        <v>53602.5</v>
      </c>
      <c r="R203" s="25">
        <v>1.4999999999999999E-2</v>
      </c>
      <c r="S203" s="18">
        <f t="shared" si="22"/>
        <v>16080.75</v>
      </c>
      <c r="T203" s="26">
        <v>0.06</v>
      </c>
      <c r="U203" s="18">
        <f t="shared" si="23"/>
        <v>64323</v>
      </c>
      <c r="V203" t="s">
        <v>1062</v>
      </c>
    </row>
    <row r="204" spans="1:22" hidden="1" x14ac:dyDescent="0.25">
      <c r="A204" s="27">
        <v>45110</v>
      </c>
      <c r="B204" s="13">
        <v>39373</v>
      </c>
      <c r="C204" s="1" t="s">
        <v>371</v>
      </c>
      <c r="D204" s="1" t="s">
        <v>593</v>
      </c>
      <c r="E204" s="5">
        <v>4522400</v>
      </c>
      <c r="F204" s="8" t="s">
        <v>145</v>
      </c>
      <c r="G204" s="5">
        <v>361792</v>
      </c>
      <c r="H204" s="5">
        <f t="shared" si="29"/>
        <v>4884192</v>
      </c>
      <c r="I204" s="1" t="s">
        <v>593</v>
      </c>
      <c r="J204" s="1" t="s">
        <v>162</v>
      </c>
      <c r="K204" s="22">
        <f t="shared" si="27"/>
        <v>45140</v>
      </c>
      <c r="L204" s="17" t="e">
        <f>+VLOOKUP(B204,'[1]2023'!I$555:Q$654,9,0)</f>
        <v>#N/A</v>
      </c>
      <c r="M204" s="17" t="e">
        <f t="shared" si="28"/>
        <v>#N/A</v>
      </c>
      <c r="N204" s="15" t="e">
        <f>+VLOOKUP(B204,'[1]2023'!I$555:Q$654,7,0)</f>
        <v>#N/A</v>
      </c>
      <c r="P204" s="24">
        <v>0.05</v>
      </c>
      <c r="Q204" s="18">
        <f t="shared" si="21"/>
        <v>226120</v>
      </c>
      <c r="R204" s="25">
        <v>1.4999999999999999E-2</v>
      </c>
      <c r="S204" s="18">
        <f t="shared" si="22"/>
        <v>67836</v>
      </c>
      <c r="T204" s="26">
        <v>0.06</v>
      </c>
      <c r="U204" s="18">
        <f t="shared" si="23"/>
        <v>271344</v>
      </c>
      <c r="V204" t="s">
        <v>1062</v>
      </c>
    </row>
    <row r="205" spans="1:22" hidden="1" x14ac:dyDescent="0.25">
      <c r="A205" s="27">
        <v>45110</v>
      </c>
      <c r="B205" s="13">
        <v>39374</v>
      </c>
      <c r="C205" s="1" t="s">
        <v>371</v>
      </c>
      <c r="D205" s="1" t="s">
        <v>394</v>
      </c>
      <c r="E205" s="5">
        <v>1110580</v>
      </c>
      <c r="F205" s="8" t="s">
        <v>145</v>
      </c>
      <c r="G205" s="5">
        <v>88846</v>
      </c>
      <c r="H205" s="5">
        <f t="shared" si="29"/>
        <v>1199426</v>
      </c>
      <c r="I205" s="1" t="s">
        <v>394</v>
      </c>
      <c r="J205" s="1" t="s">
        <v>472</v>
      </c>
      <c r="K205" s="22">
        <f t="shared" si="27"/>
        <v>45140</v>
      </c>
      <c r="L205" s="17" t="e">
        <f>+VLOOKUP(B205,'[1]2023'!I$555:Q$654,9,0)</f>
        <v>#N/A</v>
      </c>
      <c r="M205" s="17" t="e">
        <f t="shared" si="28"/>
        <v>#N/A</v>
      </c>
      <c r="N205" s="15" t="e">
        <f>+VLOOKUP(B205,'[1]2023'!I$555:Q$654,7,0)</f>
        <v>#N/A</v>
      </c>
      <c r="P205" s="24">
        <v>0.05</v>
      </c>
      <c r="Q205" s="18">
        <f t="shared" si="21"/>
        <v>55529</v>
      </c>
      <c r="R205" s="25">
        <v>1.4999999999999999E-2</v>
      </c>
      <c r="S205" s="18">
        <f t="shared" si="22"/>
        <v>16658.7</v>
      </c>
      <c r="T205" s="26">
        <v>0.06</v>
      </c>
      <c r="U205" s="18">
        <f t="shared" si="23"/>
        <v>66634.8</v>
      </c>
      <c r="V205" t="s">
        <v>1062</v>
      </c>
    </row>
    <row r="206" spans="1:22" hidden="1" x14ac:dyDescent="0.25">
      <c r="A206" s="27">
        <v>45112</v>
      </c>
      <c r="B206" s="13">
        <v>39471</v>
      </c>
      <c r="C206" s="1" t="s">
        <v>371</v>
      </c>
      <c r="D206" s="1" t="s">
        <v>996</v>
      </c>
      <c r="E206" s="5">
        <v>2221160</v>
      </c>
      <c r="F206" s="8" t="s">
        <v>145</v>
      </c>
      <c r="G206" s="5">
        <v>177693</v>
      </c>
      <c r="H206" s="5">
        <f t="shared" si="29"/>
        <v>2398853</v>
      </c>
      <c r="I206" s="1" t="s">
        <v>748</v>
      </c>
      <c r="J206" s="1" t="s">
        <v>134</v>
      </c>
      <c r="K206" s="22">
        <f t="shared" si="27"/>
        <v>45142</v>
      </c>
      <c r="L206" s="17" t="e">
        <f>+VLOOKUP(B206,'[1]2023'!I$555:Q$654,9,0)</f>
        <v>#N/A</v>
      </c>
      <c r="M206" s="17" t="e">
        <f t="shared" si="28"/>
        <v>#N/A</v>
      </c>
      <c r="N206" s="15" t="e">
        <f>+VLOOKUP(B206,'[1]2023'!I$555:Q$654,7,0)</f>
        <v>#N/A</v>
      </c>
      <c r="P206" s="24">
        <v>0.05</v>
      </c>
      <c r="Q206" s="18">
        <f t="shared" si="21"/>
        <v>111058</v>
      </c>
      <c r="R206" s="25">
        <v>1.4999999999999999E-2</v>
      </c>
      <c r="S206" s="18">
        <f t="shared" si="22"/>
        <v>33317.4</v>
      </c>
      <c r="T206" s="26">
        <v>0.06</v>
      </c>
      <c r="U206" s="18">
        <f t="shared" si="23"/>
        <v>133269.6</v>
      </c>
      <c r="V206" t="s">
        <v>1062</v>
      </c>
    </row>
    <row r="207" spans="1:22" hidden="1" x14ac:dyDescent="0.25">
      <c r="A207" s="27">
        <v>45114</v>
      </c>
      <c r="B207" s="13">
        <v>40728</v>
      </c>
      <c r="C207" s="1" t="s">
        <v>371</v>
      </c>
      <c r="D207" s="1" t="s">
        <v>394</v>
      </c>
      <c r="E207" s="5">
        <v>1091315</v>
      </c>
      <c r="F207" s="8" t="s">
        <v>145</v>
      </c>
      <c r="G207" s="5">
        <v>87305</v>
      </c>
      <c r="H207" s="5">
        <f t="shared" si="29"/>
        <v>1178620</v>
      </c>
      <c r="I207" s="1" t="s">
        <v>394</v>
      </c>
      <c r="J207" s="1" t="s">
        <v>472</v>
      </c>
      <c r="K207" s="22">
        <f t="shared" si="27"/>
        <v>45144</v>
      </c>
      <c r="L207" s="17" t="e">
        <f>+VLOOKUP(B207,'[1]2023'!I$555:Q$654,9,0)</f>
        <v>#N/A</v>
      </c>
      <c r="M207" s="17" t="e">
        <f t="shared" si="28"/>
        <v>#N/A</v>
      </c>
      <c r="N207" s="15" t="e">
        <f>+VLOOKUP(B207,'[1]2023'!I$555:Q$654,7,0)</f>
        <v>#N/A</v>
      </c>
      <c r="P207" s="24">
        <v>0.05</v>
      </c>
      <c r="Q207" s="18">
        <f t="shared" si="21"/>
        <v>54565.75</v>
      </c>
      <c r="R207" s="25">
        <v>1.4999999999999999E-2</v>
      </c>
      <c r="S207" s="18">
        <f t="shared" si="22"/>
        <v>16369.724999999999</v>
      </c>
      <c r="T207" s="26">
        <v>0.06</v>
      </c>
      <c r="U207" s="18">
        <f t="shared" si="23"/>
        <v>65478.899999999994</v>
      </c>
      <c r="V207" t="s">
        <v>1062</v>
      </c>
    </row>
    <row r="208" spans="1:22" hidden="1" x14ac:dyDescent="0.25">
      <c r="A208" s="27">
        <v>45114</v>
      </c>
      <c r="B208" s="13">
        <v>40729</v>
      </c>
      <c r="C208" s="1" t="s">
        <v>371</v>
      </c>
      <c r="D208" s="1" t="s">
        <v>727</v>
      </c>
      <c r="E208" s="5">
        <v>2594661</v>
      </c>
      <c r="F208" s="8" t="s">
        <v>145</v>
      </c>
      <c r="G208" s="5">
        <v>207573</v>
      </c>
      <c r="H208" s="5">
        <f t="shared" si="29"/>
        <v>2802234</v>
      </c>
      <c r="I208" s="1" t="s">
        <v>727</v>
      </c>
      <c r="J208" s="1" t="s">
        <v>243</v>
      </c>
      <c r="K208" s="22">
        <f t="shared" si="27"/>
        <v>45144</v>
      </c>
      <c r="L208" s="17" t="e">
        <f>+VLOOKUP(B208,'[1]2023'!I$555:Q$654,9,0)</f>
        <v>#N/A</v>
      </c>
      <c r="M208" s="17" t="e">
        <f t="shared" si="28"/>
        <v>#N/A</v>
      </c>
      <c r="N208" s="15" t="e">
        <f>+VLOOKUP(B208,'[1]2023'!I$555:Q$654,7,0)</f>
        <v>#N/A</v>
      </c>
      <c r="P208" s="24">
        <v>0.05</v>
      </c>
      <c r="Q208" s="18">
        <f t="shared" si="21"/>
        <v>129733.05</v>
      </c>
      <c r="R208" s="25">
        <v>1.4999999999999999E-2</v>
      </c>
      <c r="S208" s="18">
        <f t="shared" si="22"/>
        <v>38919.915000000001</v>
      </c>
      <c r="T208" s="26">
        <v>0.06</v>
      </c>
      <c r="U208" s="18">
        <f t="shared" si="23"/>
        <v>155679.66</v>
      </c>
      <c r="V208" t="s">
        <v>1062</v>
      </c>
    </row>
    <row r="209" spans="1:22" hidden="1" x14ac:dyDescent="0.25">
      <c r="A209" s="27">
        <v>45114</v>
      </c>
      <c r="B209" s="13">
        <v>40810</v>
      </c>
      <c r="C209" s="1" t="s">
        <v>371</v>
      </c>
      <c r="D209" s="1" t="s">
        <v>996</v>
      </c>
      <c r="E209" s="5">
        <v>3293210</v>
      </c>
      <c r="F209" s="8" t="s">
        <v>145</v>
      </c>
      <c r="G209" s="5">
        <v>263457</v>
      </c>
      <c r="H209" s="5">
        <f t="shared" si="29"/>
        <v>3556667</v>
      </c>
      <c r="I209" s="1" t="s">
        <v>748</v>
      </c>
      <c r="J209" s="1" t="s">
        <v>134</v>
      </c>
      <c r="K209" s="22">
        <f t="shared" si="27"/>
        <v>45144</v>
      </c>
      <c r="L209" s="17" t="e">
        <f>+VLOOKUP(B209,'[1]2023'!I$555:Q$654,9,0)</f>
        <v>#N/A</v>
      </c>
      <c r="M209" s="17" t="e">
        <f t="shared" si="28"/>
        <v>#N/A</v>
      </c>
      <c r="N209" s="15" t="e">
        <f>+VLOOKUP(B209,'[1]2023'!I$555:Q$654,7,0)</f>
        <v>#N/A</v>
      </c>
      <c r="P209" s="24">
        <v>0.05</v>
      </c>
      <c r="Q209" s="18">
        <f t="shared" ref="Q209:Q237" si="30">+P209*E209</f>
        <v>164660.5</v>
      </c>
      <c r="R209" s="25">
        <v>1.4999999999999999E-2</v>
      </c>
      <c r="S209" s="18">
        <f t="shared" ref="S209:S237" si="31">+R209*E209</f>
        <v>49398.15</v>
      </c>
      <c r="T209" s="26">
        <v>0.06</v>
      </c>
      <c r="U209" s="18">
        <f t="shared" ref="U209:U236" si="32">+T209*E209</f>
        <v>197592.6</v>
      </c>
      <c r="V209" t="s">
        <v>1062</v>
      </c>
    </row>
    <row r="210" spans="1:22" hidden="1" x14ac:dyDescent="0.25">
      <c r="A210" s="27">
        <v>45117</v>
      </c>
      <c r="B210" s="13">
        <v>40901</v>
      </c>
      <c r="C210" s="1" t="s">
        <v>371</v>
      </c>
      <c r="D210" s="1" t="s">
        <v>1032</v>
      </c>
      <c r="E210" s="5">
        <v>3928580</v>
      </c>
      <c r="F210" s="8" t="s">
        <v>145</v>
      </c>
      <c r="G210" s="5">
        <v>314286</v>
      </c>
      <c r="H210" s="5">
        <f t="shared" si="29"/>
        <v>4242866</v>
      </c>
      <c r="I210" s="1" t="s">
        <v>302</v>
      </c>
      <c r="J210" s="1" t="s">
        <v>375</v>
      </c>
      <c r="K210" s="22">
        <f t="shared" si="27"/>
        <v>45147</v>
      </c>
      <c r="L210" s="17" t="e">
        <f>+VLOOKUP(B210,'[1]2023'!I$555:Q$654,9,0)</f>
        <v>#N/A</v>
      </c>
      <c r="M210" s="17" t="e">
        <f t="shared" si="28"/>
        <v>#N/A</v>
      </c>
      <c r="N210" s="15" t="e">
        <f>+VLOOKUP(B210,'[1]2023'!I$555:Q$654,7,0)</f>
        <v>#N/A</v>
      </c>
      <c r="P210" s="24">
        <v>0.05</v>
      </c>
      <c r="Q210" s="18">
        <f t="shared" si="30"/>
        <v>196429</v>
      </c>
      <c r="R210" s="25">
        <v>1.4999999999999999E-2</v>
      </c>
      <c r="S210" s="18">
        <f t="shared" si="31"/>
        <v>58928.7</v>
      </c>
      <c r="T210" s="26">
        <v>0.06</v>
      </c>
      <c r="U210" s="18">
        <f t="shared" si="32"/>
        <v>235714.8</v>
      </c>
      <c r="V210" t="s">
        <v>1062</v>
      </c>
    </row>
    <row r="211" spans="1:22" hidden="1" x14ac:dyDescent="0.25">
      <c r="A211" s="27">
        <v>45117</v>
      </c>
      <c r="B211" s="13">
        <v>40904</v>
      </c>
      <c r="C211" s="1" t="s">
        <v>371</v>
      </c>
      <c r="D211" s="1" t="s">
        <v>593</v>
      </c>
      <c r="E211" s="5">
        <v>6249060</v>
      </c>
      <c r="F211" s="8" t="s">
        <v>145</v>
      </c>
      <c r="G211" s="5">
        <v>499925</v>
      </c>
      <c r="H211" s="5">
        <f t="shared" si="29"/>
        <v>6748985</v>
      </c>
      <c r="I211" s="1" t="s">
        <v>593</v>
      </c>
      <c r="J211" s="1" t="s">
        <v>162</v>
      </c>
      <c r="K211" s="22">
        <f t="shared" si="27"/>
        <v>45147</v>
      </c>
      <c r="L211" s="17" t="e">
        <f>+VLOOKUP(B211,'[1]2023'!I$555:Q$654,9,0)</f>
        <v>#N/A</v>
      </c>
      <c r="M211" s="17" t="e">
        <f t="shared" si="28"/>
        <v>#N/A</v>
      </c>
      <c r="N211" s="15" t="e">
        <f>+VLOOKUP(B211,'[1]2023'!I$555:Q$654,7,0)</f>
        <v>#N/A</v>
      </c>
      <c r="P211" s="24">
        <v>0.05</v>
      </c>
      <c r="Q211" s="18">
        <f t="shared" si="30"/>
        <v>312453</v>
      </c>
      <c r="R211" s="25">
        <v>1.4999999999999999E-2</v>
      </c>
      <c r="S211" s="18">
        <f t="shared" si="31"/>
        <v>93735.9</v>
      </c>
      <c r="T211" s="26">
        <v>0.06</v>
      </c>
      <c r="U211" s="18">
        <f t="shared" si="32"/>
        <v>374943.6</v>
      </c>
      <c r="V211" t="s">
        <v>1062</v>
      </c>
    </row>
    <row r="212" spans="1:22" hidden="1" x14ac:dyDescent="0.25">
      <c r="A212" s="27">
        <v>45118</v>
      </c>
      <c r="B212" s="13">
        <v>40967</v>
      </c>
      <c r="C212" s="1" t="s">
        <v>371</v>
      </c>
      <c r="D212" s="1" t="s">
        <v>1033</v>
      </c>
      <c r="E212" s="5">
        <v>1190660</v>
      </c>
      <c r="F212" s="8" t="s">
        <v>145</v>
      </c>
      <c r="G212" s="5">
        <v>95253</v>
      </c>
      <c r="H212" s="5">
        <f t="shared" si="29"/>
        <v>1285913</v>
      </c>
      <c r="I212" s="1" t="s">
        <v>251</v>
      </c>
      <c r="J212" s="1" t="s">
        <v>745</v>
      </c>
      <c r="K212" s="22">
        <f t="shared" si="27"/>
        <v>45148</v>
      </c>
      <c r="L212" s="17" t="e">
        <f>+VLOOKUP(B212,'[1]2023'!I$555:Q$654,9,0)</f>
        <v>#N/A</v>
      </c>
      <c r="M212" s="17" t="e">
        <f t="shared" si="28"/>
        <v>#N/A</v>
      </c>
      <c r="N212" s="15" t="e">
        <f>+VLOOKUP(B212,'[1]2023'!I$555:Q$654,7,0)</f>
        <v>#N/A</v>
      </c>
      <c r="P212" s="24">
        <v>0.05</v>
      </c>
      <c r="Q212" s="18">
        <f t="shared" si="30"/>
        <v>59533</v>
      </c>
      <c r="R212" s="25">
        <v>1.4999999999999999E-2</v>
      </c>
      <c r="S212" s="18">
        <f t="shared" si="31"/>
        <v>17859.899999999998</v>
      </c>
      <c r="T212" s="26">
        <v>0.06</v>
      </c>
      <c r="U212" s="18">
        <f t="shared" si="32"/>
        <v>71439.599999999991</v>
      </c>
      <c r="V212" t="s">
        <v>1062</v>
      </c>
    </row>
    <row r="213" spans="1:22" hidden="1" x14ac:dyDescent="0.25">
      <c r="A213" s="27">
        <v>45119</v>
      </c>
      <c r="B213" s="13">
        <v>41088</v>
      </c>
      <c r="C213" s="1" t="s">
        <v>371</v>
      </c>
      <c r="D213" s="1" t="s">
        <v>437</v>
      </c>
      <c r="E213" s="5">
        <v>1110580</v>
      </c>
      <c r="F213" s="8" t="s">
        <v>145</v>
      </c>
      <c r="G213" s="5">
        <v>88846</v>
      </c>
      <c r="H213" s="5">
        <f t="shared" si="29"/>
        <v>1199426</v>
      </c>
      <c r="I213" s="1" t="s">
        <v>437</v>
      </c>
      <c r="J213" s="1" t="s">
        <v>456</v>
      </c>
      <c r="K213" s="22">
        <f t="shared" si="27"/>
        <v>45149</v>
      </c>
      <c r="L213" s="17" t="e">
        <f>+VLOOKUP(B213,'[1]2023'!I$555:Q$654,9,0)</f>
        <v>#N/A</v>
      </c>
      <c r="M213" s="17" t="e">
        <f t="shared" si="28"/>
        <v>#N/A</v>
      </c>
      <c r="N213" s="15" t="e">
        <f>+VLOOKUP(B213,'[1]2023'!I$555:Q$654,7,0)</f>
        <v>#N/A</v>
      </c>
      <c r="P213" s="24">
        <v>0.05</v>
      </c>
      <c r="Q213" s="18">
        <f t="shared" si="30"/>
        <v>55529</v>
      </c>
      <c r="R213" s="25">
        <v>1.4999999999999999E-2</v>
      </c>
      <c r="S213" s="18">
        <f t="shared" si="31"/>
        <v>16658.7</v>
      </c>
      <c r="T213" s="26">
        <v>0.06</v>
      </c>
      <c r="U213" s="18">
        <f t="shared" si="32"/>
        <v>66634.8</v>
      </c>
      <c r="V213" t="s">
        <v>1062</v>
      </c>
    </row>
    <row r="214" spans="1:22" hidden="1" x14ac:dyDescent="0.25">
      <c r="A214" s="27">
        <v>45119</v>
      </c>
      <c r="B214" s="13">
        <v>41533</v>
      </c>
      <c r="C214" s="1" t="s">
        <v>371</v>
      </c>
      <c r="D214" s="1" t="s">
        <v>1034</v>
      </c>
      <c r="E214" s="5">
        <v>2262710</v>
      </c>
      <c r="F214" s="8" t="s">
        <v>145</v>
      </c>
      <c r="G214" s="5">
        <v>181017</v>
      </c>
      <c r="H214" s="5">
        <f t="shared" si="29"/>
        <v>2443727</v>
      </c>
      <c r="I214" s="1" t="s">
        <v>207</v>
      </c>
      <c r="J214" s="1" t="s">
        <v>706</v>
      </c>
      <c r="K214" s="22">
        <f t="shared" si="27"/>
        <v>45149</v>
      </c>
      <c r="L214" s="17" t="e">
        <f>+VLOOKUP(B214,'[1]2023'!I$555:Q$654,9,0)</f>
        <v>#N/A</v>
      </c>
      <c r="M214" s="17" t="e">
        <f t="shared" si="28"/>
        <v>#N/A</v>
      </c>
      <c r="N214" s="15" t="e">
        <f>+VLOOKUP(B214,'[1]2023'!I$555:Q$654,7,0)</f>
        <v>#N/A</v>
      </c>
      <c r="P214" s="24">
        <v>0.05</v>
      </c>
      <c r="Q214" s="18">
        <f t="shared" si="30"/>
        <v>113135.5</v>
      </c>
      <c r="R214" s="25">
        <v>1.4999999999999999E-2</v>
      </c>
      <c r="S214" s="18">
        <f t="shared" si="31"/>
        <v>33940.65</v>
      </c>
      <c r="T214" s="26">
        <v>0.06</v>
      </c>
      <c r="U214" s="18">
        <f t="shared" si="32"/>
        <v>135762.6</v>
      </c>
      <c r="V214" t="s">
        <v>1062</v>
      </c>
    </row>
    <row r="215" spans="1:22" hidden="1" x14ac:dyDescent="0.25">
      <c r="A215" s="27">
        <v>45121</v>
      </c>
      <c r="B215" s="13">
        <v>42176</v>
      </c>
      <c r="C215" s="1" t="s">
        <v>371</v>
      </c>
      <c r="D215" s="1" t="s">
        <v>394</v>
      </c>
      <c r="E215" s="5">
        <v>1110580</v>
      </c>
      <c r="F215" s="8" t="s">
        <v>145</v>
      </c>
      <c r="G215" s="5">
        <v>88846</v>
      </c>
      <c r="H215" s="5">
        <f t="shared" si="29"/>
        <v>1199426</v>
      </c>
      <c r="I215" s="1" t="s">
        <v>394</v>
      </c>
      <c r="J215" s="1" t="s">
        <v>472</v>
      </c>
      <c r="K215" s="22">
        <f t="shared" si="27"/>
        <v>45151</v>
      </c>
      <c r="L215" s="17" t="e">
        <f>+VLOOKUP(B215,'[1]2023'!I$555:Q$654,9,0)</f>
        <v>#N/A</v>
      </c>
      <c r="M215" s="17" t="e">
        <f t="shared" si="28"/>
        <v>#N/A</v>
      </c>
      <c r="N215" s="15" t="e">
        <f>+VLOOKUP(B215,'[1]2023'!I$555:Q$654,7,0)</f>
        <v>#N/A</v>
      </c>
      <c r="P215" s="24">
        <v>0.05</v>
      </c>
      <c r="Q215" s="18">
        <f t="shared" si="30"/>
        <v>55529</v>
      </c>
      <c r="R215" s="25">
        <v>1.4999999999999999E-2</v>
      </c>
      <c r="S215" s="18">
        <f t="shared" si="31"/>
        <v>16658.7</v>
      </c>
      <c r="T215" s="26">
        <v>0.06</v>
      </c>
      <c r="U215" s="18">
        <f t="shared" si="32"/>
        <v>66634.8</v>
      </c>
      <c r="V215" t="s">
        <v>1062</v>
      </c>
    </row>
    <row r="216" spans="1:22" hidden="1" x14ac:dyDescent="0.25">
      <c r="A216" s="27">
        <v>45124</v>
      </c>
      <c r="B216" s="13">
        <v>42236</v>
      </c>
      <c r="C216" s="1" t="s">
        <v>371</v>
      </c>
      <c r="D216" s="1" t="s">
        <v>996</v>
      </c>
      <c r="E216" s="5">
        <v>2777960</v>
      </c>
      <c r="F216" s="8" t="s">
        <v>145</v>
      </c>
      <c r="G216" s="5">
        <v>222237</v>
      </c>
      <c r="H216" s="5">
        <f t="shared" si="29"/>
        <v>3000197</v>
      </c>
      <c r="I216" s="1" t="s">
        <v>748</v>
      </c>
      <c r="J216" s="1" t="s">
        <v>134</v>
      </c>
      <c r="K216" s="22">
        <f t="shared" si="27"/>
        <v>45154</v>
      </c>
      <c r="L216" s="17" t="e">
        <f>+VLOOKUP(B216,'[1]2023'!I$555:Q$654,9,0)</f>
        <v>#N/A</v>
      </c>
      <c r="M216" s="17" t="e">
        <f t="shared" si="28"/>
        <v>#N/A</v>
      </c>
      <c r="N216" s="15" t="e">
        <f>+VLOOKUP(B216,'[1]2023'!I$555:Q$654,7,0)</f>
        <v>#N/A</v>
      </c>
      <c r="P216" s="24">
        <v>0.05</v>
      </c>
      <c r="Q216" s="18">
        <f t="shared" si="30"/>
        <v>138898</v>
      </c>
      <c r="R216" s="25">
        <v>1.4999999999999999E-2</v>
      </c>
      <c r="S216" s="18">
        <f t="shared" si="31"/>
        <v>41669.4</v>
      </c>
      <c r="T216" s="26">
        <v>0.06</v>
      </c>
      <c r="U216" s="18">
        <f t="shared" si="32"/>
        <v>166677.6</v>
      </c>
      <c r="V216" t="s">
        <v>1062</v>
      </c>
    </row>
    <row r="217" spans="1:22" hidden="1" x14ac:dyDescent="0.25">
      <c r="A217" s="27">
        <v>45124</v>
      </c>
      <c r="B217" s="13">
        <v>42290</v>
      </c>
      <c r="C217" s="1" t="s">
        <v>371</v>
      </c>
      <c r="D217" s="1" t="s">
        <v>727</v>
      </c>
      <c r="E217" s="5">
        <v>1646605</v>
      </c>
      <c r="F217" s="8" t="s">
        <v>145</v>
      </c>
      <c r="G217" s="5">
        <v>131728</v>
      </c>
      <c r="H217" s="5">
        <f t="shared" si="29"/>
        <v>1778333</v>
      </c>
      <c r="I217" s="1" t="s">
        <v>727</v>
      </c>
      <c r="J217" s="1" t="s">
        <v>243</v>
      </c>
      <c r="K217" s="22">
        <f t="shared" si="27"/>
        <v>45154</v>
      </c>
      <c r="L217" s="17" t="e">
        <f>+VLOOKUP(B217,'[1]2023'!I$555:Q$654,9,0)</f>
        <v>#N/A</v>
      </c>
      <c r="M217" s="17" t="e">
        <f t="shared" si="28"/>
        <v>#N/A</v>
      </c>
      <c r="N217" s="15" t="e">
        <f>+VLOOKUP(B217,'[1]2023'!I$555:Q$654,7,0)</f>
        <v>#N/A</v>
      </c>
      <c r="P217" s="24">
        <v>0.05</v>
      </c>
      <c r="Q217" s="18">
        <f t="shared" si="30"/>
        <v>82330.25</v>
      </c>
      <c r="R217" s="25">
        <v>1.4999999999999999E-2</v>
      </c>
      <c r="S217" s="18">
        <f t="shared" si="31"/>
        <v>24699.075000000001</v>
      </c>
      <c r="T217" s="26">
        <v>0.06</v>
      </c>
      <c r="U217" s="18">
        <f t="shared" si="32"/>
        <v>98796.3</v>
      </c>
      <c r="V217" t="s">
        <v>1062</v>
      </c>
    </row>
    <row r="218" spans="1:22" hidden="1" x14ac:dyDescent="0.25">
      <c r="A218" s="27">
        <v>45124</v>
      </c>
      <c r="B218" s="13">
        <v>42291</v>
      </c>
      <c r="C218" s="1" t="s">
        <v>371</v>
      </c>
      <c r="D218" s="1" t="s">
        <v>207</v>
      </c>
      <c r="E218" s="5">
        <v>1072050</v>
      </c>
      <c r="F218" s="8" t="s">
        <v>145</v>
      </c>
      <c r="G218" s="5">
        <v>85764</v>
      </c>
      <c r="H218" s="5">
        <f t="shared" si="29"/>
        <v>1157814</v>
      </c>
      <c r="I218" s="1" t="s">
        <v>207</v>
      </c>
      <c r="J218" s="1" t="s">
        <v>706</v>
      </c>
      <c r="K218" s="22">
        <f t="shared" si="27"/>
        <v>45154</v>
      </c>
      <c r="L218" s="17" t="e">
        <f>+VLOOKUP(B218,'[1]2023'!I$555:Q$654,9,0)</f>
        <v>#N/A</v>
      </c>
      <c r="M218" s="17" t="e">
        <f t="shared" si="28"/>
        <v>#N/A</v>
      </c>
      <c r="N218" s="15" t="e">
        <f>+VLOOKUP(B218,'[1]2023'!I$555:Q$654,7,0)</f>
        <v>#N/A</v>
      </c>
      <c r="P218" s="24">
        <v>0.05</v>
      </c>
      <c r="Q218" s="18">
        <f t="shared" si="30"/>
        <v>53602.5</v>
      </c>
      <c r="R218" s="25">
        <v>1.4999999999999999E-2</v>
      </c>
      <c r="S218" s="18">
        <f t="shared" si="31"/>
        <v>16080.75</v>
      </c>
      <c r="T218" s="26">
        <v>0.06</v>
      </c>
      <c r="U218" s="18">
        <f t="shared" si="32"/>
        <v>64323</v>
      </c>
      <c r="V218" t="s">
        <v>1062</v>
      </c>
    </row>
    <row r="219" spans="1:22" hidden="1" x14ac:dyDescent="0.25">
      <c r="A219" s="27">
        <v>45124</v>
      </c>
      <c r="B219" s="13">
        <v>42292</v>
      </c>
      <c r="C219" s="1" t="s">
        <v>371</v>
      </c>
      <c r="D219" s="1" t="s">
        <v>393</v>
      </c>
      <c r="E219" s="5">
        <v>3989395</v>
      </c>
      <c r="F219" s="8" t="s">
        <v>145</v>
      </c>
      <c r="G219" s="5">
        <v>319152</v>
      </c>
      <c r="H219" s="5">
        <f t="shared" si="29"/>
        <v>4308547</v>
      </c>
      <c r="I219" s="1" t="s">
        <v>393</v>
      </c>
      <c r="J219" s="1" t="s">
        <v>677</v>
      </c>
      <c r="K219" s="22">
        <f t="shared" si="27"/>
        <v>45154</v>
      </c>
      <c r="L219" s="17" t="e">
        <f>+VLOOKUP(B219,'[1]2023'!I$555:Q$654,9,0)</f>
        <v>#N/A</v>
      </c>
      <c r="M219" s="17" t="e">
        <f t="shared" si="28"/>
        <v>#N/A</v>
      </c>
      <c r="N219" s="15" t="e">
        <f>+VLOOKUP(B219,'[1]2023'!I$555:Q$654,7,0)</f>
        <v>#N/A</v>
      </c>
      <c r="P219" s="24">
        <v>0.05</v>
      </c>
      <c r="Q219" s="18">
        <f t="shared" si="30"/>
        <v>199469.75</v>
      </c>
      <c r="R219" s="25">
        <v>1.4999999999999999E-2</v>
      </c>
      <c r="S219" s="18">
        <f t="shared" si="31"/>
        <v>59840.924999999996</v>
      </c>
      <c r="T219" s="26">
        <v>0.06</v>
      </c>
      <c r="U219" s="18">
        <f t="shared" si="32"/>
        <v>239363.69999999998</v>
      </c>
      <c r="V219" t="s">
        <v>1062</v>
      </c>
    </row>
    <row r="220" spans="1:22" hidden="1" x14ac:dyDescent="0.25">
      <c r="A220" s="27">
        <v>45124</v>
      </c>
      <c r="B220" s="13">
        <v>42293</v>
      </c>
      <c r="C220" s="1" t="s">
        <v>371</v>
      </c>
      <c r="D220" s="1" t="s">
        <v>593</v>
      </c>
      <c r="E220" s="5">
        <v>3411820</v>
      </c>
      <c r="F220" s="8" t="s">
        <v>145</v>
      </c>
      <c r="G220" s="5">
        <v>272946</v>
      </c>
      <c r="H220" s="5">
        <f t="shared" si="29"/>
        <v>3684766</v>
      </c>
      <c r="I220" s="1" t="s">
        <v>593</v>
      </c>
      <c r="J220" s="1" t="s">
        <v>162</v>
      </c>
      <c r="K220" s="22">
        <f t="shared" si="27"/>
        <v>45154</v>
      </c>
      <c r="L220" s="17" t="e">
        <f>+VLOOKUP(B220,'[1]2023'!I$555:Q$654,9,0)</f>
        <v>#N/A</v>
      </c>
      <c r="M220" s="17" t="e">
        <f t="shared" si="28"/>
        <v>#N/A</v>
      </c>
      <c r="N220" s="15" t="e">
        <f>+VLOOKUP(B220,'[1]2023'!I$555:Q$654,7,0)</f>
        <v>#N/A</v>
      </c>
      <c r="P220" s="24">
        <v>0.05</v>
      </c>
      <c r="Q220" s="18">
        <f t="shared" si="30"/>
        <v>170591</v>
      </c>
      <c r="R220" s="25">
        <v>1.4999999999999999E-2</v>
      </c>
      <c r="S220" s="18">
        <f t="shared" si="31"/>
        <v>51177.299999999996</v>
      </c>
      <c r="T220" s="26">
        <v>0.06</v>
      </c>
      <c r="U220" s="18">
        <f t="shared" si="32"/>
        <v>204709.19999999998</v>
      </c>
      <c r="V220" t="s">
        <v>1062</v>
      </c>
    </row>
    <row r="221" spans="1:22" hidden="1" x14ac:dyDescent="0.25">
      <c r="A221" s="27">
        <v>45125</v>
      </c>
      <c r="B221" s="13">
        <v>4811</v>
      </c>
      <c r="C221" s="1" t="s">
        <v>950</v>
      </c>
      <c r="D221" s="1" t="s">
        <v>1035</v>
      </c>
      <c r="E221" s="5">
        <v>-2495582</v>
      </c>
      <c r="F221" s="8" t="s">
        <v>145</v>
      </c>
      <c r="G221" s="5">
        <v>-199647</v>
      </c>
      <c r="H221" s="5">
        <f t="shared" si="29"/>
        <v>-2695229</v>
      </c>
      <c r="I221" s="1" t="s">
        <v>727</v>
      </c>
      <c r="J221" s="1" t="s">
        <v>243</v>
      </c>
      <c r="K221" s="22">
        <f t="shared" si="27"/>
        <v>45155</v>
      </c>
      <c r="L221" s="23">
        <f>+VLOOKUP(B221,'[1]2023'!I$555:Q$654,9,0)</f>
        <v>-2695229</v>
      </c>
      <c r="M221" s="17">
        <f t="shared" si="28"/>
        <v>0</v>
      </c>
      <c r="N221" s="15" t="str">
        <f>+VLOOKUP(B221,'[1]2023'!I$555:Q$654,7,0)</f>
        <v>20230731</v>
      </c>
      <c r="O221" t="s">
        <v>1040</v>
      </c>
      <c r="P221" s="24">
        <v>0.05</v>
      </c>
      <c r="Q221" s="18">
        <f t="shared" si="30"/>
        <v>-124779.1</v>
      </c>
      <c r="R221" s="25">
        <v>1.4999999999999999E-2</v>
      </c>
      <c r="S221" s="18">
        <f t="shared" si="31"/>
        <v>-37433.729999999996</v>
      </c>
      <c r="T221" s="26">
        <v>0.06</v>
      </c>
      <c r="U221" s="18">
        <f t="shared" si="32"/>
        <v>-149734.91999999998</v>
      </c>
      <c r="V221" t="s">
        <v>1062</v>
      </c>
    </row>
    <row r="222" spans="1:22" hidden="1" x14ac:dyDescent="0.25">
      <c r="A222" s="27">
        <v>45127</v>
      </c>
      <c r="B222" s="13">
        <v>42682</v>
      </c>
      <c r="C222" s="1" t="s">
        <v>371</v>
      </c>
      <c r="D222" s="1" t="s">
        <v>437</v>
      </c>
      <c r="E222" s="5">
        <v>1072050</v>
      </c>
      <c r="F222" s="8" t="s">
        <v>145</v>
      </c>
      <c r="G222" s="5">
        <v>85764</v>
      </c>
      <c r="H222" s="5">
        <f t="shared" si="29"/>
        <v>1157814</v>
      </c>
      <c r="I222" s="1" t="s">
        <v>437</v>
      </c>
      <c r="J222" s="1" t="s">
        <v>456</v>
      </c>
      <c r="K222" s="22">
        <f t="shared" si="27"/>
        <v>45157</v>
      </c>
      <c r="L222" s="17" t="e">
        <f>+VLOOKUP(B222,'[1]2023'!I$555:Q$654,9,0)</f>
        <v>#N/A</v>
      </c>
      <c r="M222" s="17" t="e">
        <f t="shared" si="28"/>
        <v>#N/A</v>
      </c>
      <c r="N222" s="15" t="e">
        <f>+VLOOKUP(B222,'[1]2023'!I$555:Q$654,7,0)</f>
        <v>#N/A</v>
      </c>
      <c r="P222" s="24">
        <v>0.05</v>
      </c>
      <c r="Q222" s="18">
        <f t="shared" si="30"/>
        <v>53602.5</v>
      </c>
      <c r="R222" s="25">
        <v>1.4999999999999999E-2</v>
      </c>
      <c r="S222" s="18">
        <f t="shared" si="31"/>
        <v>16080.75</v>
      </c>
      <c r="T222" s="26">
        <v>0.06</v>
      </c>
      <c r="U222" s="18">
        <f t="shared" si="32"/>
        <v>64323</v>
      </c>
      <c r="V222" t="s">
        <v>1062</v>
      </c>
    </row>
    <row r="223" spans="1:22" hidden="1" x14ac:dyDescent="0.25">
      <c r="A223" s="27">
        <v>45127</v>
      </c>
      <c r="B223" s="13">
        <v>43576</v>
      </c>
      <c r="C223" s="1" t="s">
        <v>371</v>
      </c>
      <c r="D223" s="1" t="s">
        <v>1036</v>
      </c>
      <c r="E223" s="5">
        <v>3254680</v>
      </c>
      <c r="F223" s="8" t="s">
        <v>145</v>
      </c>
      <c r="G223" s="5">
        <v>260374</v>
      </c>
      <c r="H223" s="5">
        <f t="shared" si="29"/>
        <v>3515054</v>
      </c>
      <c r="I223" s="1" t="s">
        <v>302</v>
      </c>
      <c r="J223" s="1" t="s">
        <v>375</v>
      </c>
      <c r="K223" s="22">
        <f t="shared" si="27"/>
        <v>45157</v>
      </c>
      <c r="L223" s="17" t="e">
        <f>+VLOOKUP(B223,'[1]2023'!I$555:Q$654,9,0)</f>
        <v>#N/A</v>
      </c>
      <c r="M223" s="17" t="e">
        <f t="shared" si="28"/>
        <v>#N/A</v>
      </c>
      <c r="N223" s="15" t="e">
        <f>+VLOOKUP(B223,'[1]2023'!I$555:Q$654,7,0)</f>
        <v>#N/A</v>
      </c>
      <c r="P223" s="24">
        <v>0.05</v>
      </c>
      <c r="Q223" s="18">
        <f t="shared" si="30"/>
        <v>162734</v>
      </c>
      <c r="R223" s="25">
        <v>1.4999999999999999E-2</v>
      </c>
      <c r="S223" s="18">
        <f t="shared" si="31"/>
        <v>48820.2</v>
      </c>
      <c r="T223" s="26">
        <v>0.06</v>
      </c>
      <c r="U223" s="18">
        <f t="shared" si="32"/>
        <v>195280.8</v>
      </c>
      <c r="V223" t="s">
        <v>1062</v>
      </c>
    </row>
    <row r="224" spans="1:22" hidden="1" x14ac:dyDescent="0.25">
      <c r="A224" s="27">
        <v>45128</v>
      </c>
      <c r="B224" s="13">
        <v>5093</v>
      </c>
      <c r="C224" s="1" t="s">
        <v>942</v>
      </c>
      <c r="D224" s="1" t="s">
        <v>1037</v>
      </c>
      <c r="E224" s="5">
        <v>-753812</v>
      </c>
      <c r="F224" s="8" t="s">
        <v>28</v>
      </c>
      <c r="G224" s="5">
        <v>-75381</v>
      </c>
      <c r="H224" s="5">
        <f t="shared" si="29"/>
        <v>-829193</v>
      </c>
      <c r="I224" s="1" t="s">
        <v>593</v>
      </c>
      <c r="J224" s="1" t="s">
        <v>162</v>
      </c>
      <c r="K224" s="22">
        <f t="shared" si="27"/>
        <v>45158</v>
      </c>
      <c r="L224" s="23">
        <f>+VLOOKUP(B224,'[1]2023'!I$555:Q$654,9,0)</f>
        <v>-814117</v>
      </c>
      <c r="M224" s="17">
        <f t="shared" si="28"/>
        <v>15076</v>
      </c>
      <c r="N224" s="15" t="str">
        <f>+VLOOKUP(B224,'[1]2023'!I$555:Q$654,7,0)</f>
        <v>20230731</v>
      </c>
      <c r="O224" t="s">
        <v>1040</v>
      </c>
      <c r="P224" s="24">
        <v>0.05</v>
      </c>
      <c r="Q224" s="18">
        <f t="shared" si="30"/>
        <v>-37690.6</v>
      </c>
      <c r="R224" s="25">
        <v>1.4999999999999999E-2</v>
      </c>
      <c r="S224" s="18">
        <f t="shared" si="31"/>
        <v>-11307.18</v>
      </c>
      <c r="T224" s="26">
        <v>0.06</v>
      </c>
      <c r="U224" s="18">
        <f t="shared" si="32"/>
        <v>-45228.72</v>
      </c>
      <c r="V224" t="s">
        <v>1062</v>
      </c>
    </row>
    <row r="225" spans="1:22" hidden="1" x14ac:dyDescent="0.25">
      <c r="A225" s="27">
        <v>45128</v>
      </c>
      <c r="B225" s="13">
        <v>43636</v>
      </c>
      <c r="C225" s="1" t="s">
        <v>371</v>
      </c>
      <c r="D225" s="1" t="s">
        <v>437</v>
      </c>
      <c r="E225" s="5">
        <v>2281975</v>
      </c>
      <c r="F225" s="8" t="s">
        <v>145</v>
      </c>
      <c r="G225" s="5">
        <v>182558</v>
      </c>
      <c r="H225" s="5">
        <f t="shared" si="29"/>
        <v>2464533</v>
      </c>
      <c r="I225" s="1" t="s">
        <v>437</v>
      </c>
      <c r="J225" s="1" t="s">
        <v>456</v>
      </c>
      <c r="K225" s="22">
        <f t="shared" si="27"/>
        <v>45158</v>
      </c>
      <c r="L225" s="17" t="e">
        <f>+VLOOKUP(B225,'[1]2023'!I$555:Q$654,9,0)</f>
        <v>#N/A</v>
      </c>
      <c r="M225" s="17" t="e">
        <f t="shared" si="28"/>
        <v>#N/A</v>
      </c>
      <c r="N225" s="15" t="e">
        <f>+VLOOKUP(B225,'[1]2023'!I$555:Q$654,7,0)</f>
        <v>#N/A</v>
      </c>
      <c r="P225" s="24">
        <v>0.05</v>
      </c>
      <c r="Q225" s="18">
        <f t="shared" si="30"/>
        <v>114098.75</v>
      </c>
      <c r="R225" s="25">
        <v>1.4999999999999999E-2</v>
      </c>
      <c r="S225" s="18">
        <f t="shared" si="31"/>
        <v>34229.625</v>
      </c>
      <c r="T225" s="26">
        <v>0.06</v>
      </c>
      <c r="U225" s="18">
        <f t="shared" si="32"/>
        <v>136918.5</v>
      </c>
      <c r="V225" t="s">
        <v>1062</v>
      </c>
    </row>
    <row r="226" spans="1:22" hidden="1" x14ac:dyDescent="0.25">
      <c r="A226" s="27">
        <v>45128</v>
      </c>
      <c r="B226" s="13">
        <v>43741</v>
      </c>
      <c r="C226" s="1" t="s">
        <v>371</v>
      </c>
      <c r="D226" s="1" t="s">
        <v>727</v>
      </c>
      <c r="E226" s="5">
        <v>1824961</v>
      </c>
      <c r="F226" s="8" t="s">
        <v>145</v>
      </c>
      <c r="G226" s="5">
        <v>145997</v>
      </c>
      <c r="H226" s="5">
        <f t="shared" si="29"/>
        <v>1970958</v>
      </c>
      <c r="I226" s="1" t="s">
        <v>727</v>
      </c>
      <c r="J226" s="1" t="s">
        <v>243</v>
      </c>
      <c r="K226" s="22">
        <f t="shared" si="27"/>
        <v>45158</v>
      </c>
      <c r="L226" s="17" t="e">
        <f>+VLOOKUP(B226,'[1]2023'!I$555:Q$654,9,0)</f>
        <v>#N/A</v>
      </c>
      <c r="M226" s="17" t="e">
        <f t="shared" si="28"/>
        <v>#N/A</v>
      </c>
      <c r="N226" s="15" t="e">
        <f>+VLOOKUP(B226,'[1]2023'!I$555:Q$654,7,0)</f>
        <v>#N/A</v>
      </c>
      <c r="P226" s="24">
        <v>0.05</v>
      </c>
      <c r="Q226" s="18">
        <f t="shared" si="30"/>
        <v>91248.05</v>
      </c>
      <c r="R226" s="25">
        <v>1.4999999999999999E-2</v>
      </c>
      <c r="S226" s="18">
        <f t="shared" si="31"/>
        <v>27374.414999999997</v>
      </c>
      <c r="T226" s="26">
        <v>0.06</v>
      </c>
      <c r="U226" s="18">
        <f t="shared" si="32"/>
        <v>109497.65999999999</v>
      </c>
      <c r="V226" t="s">
        <v>1062</v>
      </c>
    </row>
    <row r="227" spans="1:22" hidden="1" x14ac:dyDescent="0.25">
      <c r="A227" s="27">
        <v>45128</v>
      </c>
      <c r="B227" s="13">
        <v>43742</v>
      </c>
      <c r="C227" s="1" t="s">
        <v>371</v>
      </c>
      <c r="D227" s="1" t="s">
        <v>394</v>
      </c>
      <c r="E227" s="5">
        <v>1627340</v>
      </c>
      <c r="F227" s="8" t="s">
        <v>145</v>
      </c>
      <c r="G227" s="5">
        <v>130187</v>
      </c>
      <c r="H227" s="5">
        <f t="shared" si="29"/>
        <v>1757527</v>
      </c>
      <c r="I227" s="1" t="s">
        <v>394</v>
      </c>
      <c r="J227" s="1" t="s">
        <v>472</v>
      </c>
      <c r="K227" s="22">
        <f t="shared" si="27"/>
        <v>45158</v>
      </c>
      <c r="L227" s="17" t="e">
        <f>+VLOOKUP(B227,'[1]2023'!I$555:Q$654,9,0)</f>
        <v>#N/A</v>
      </c>
      <c r="M227" s="17" t="e">
        <f t="shared" si="28"/>
        <v>#N/A</v>
      </c>
      <c r="N227" s="15" t="e">
        <f>+VLOOKUP(B227,'[1]2023'!I$555:Q$654,7,0)</f>
        <v>#N/A</v>
      </c>
      <c r="P227" s="24">
        <v>0.05</v>
      </c>
      <c r="Q227" s="18">
        <f t="shared" si="30"/>
        <v>81367</v>
      </c>
      <c r="R227" s="25">
        <v>1.4999999999999999E-2</v>
      </c>
      <c r="S227" s="18">
        <f t="shared" si="31"/>
        <v>24410.1</v>
      </c>
      <c r="T227" s="26">
        <v>0.06</v>
      </c>
      <c r="U227" s="18">
        <f t="shared" si="32"/>
        <v>97640.4</v>
      </c>
      <c r="V227" t="s">
        <v>1062</v>
      </c>
    </row>
    <row r="228" spans="1:22" hidden="1" x14ac:dyDescent="0.25">
      <c r="A228" s="27">
        <v>45131</v>
      </c>
      <c r="B228" s="13">
        <v>5061</v>
      </c>
      <c r="C228" s="1" t="s">
        <v>967</v>
      </c>
      <c r="D228" s="1" t="s">
        <v>1038</v>
      </c>
      <c r="E228" s="5">
        <v>-111058</v>
      </c>
      <c r="F228" s="8" t="s">
        <v>145</v>
      </c>
      <c r="G228" s="5">
        <v>-8885</v>
      </c>
      <c r="H228" s="5">
        <f t="shared" si="29"/>
        <v>-119943</v>
      </c>
      <c r="I228" s="1" t="s">
        <v>394</v>
      </c>
      <c r="J228" s="1" t="s">
        <v>472</v>
      </c>
      <c r="K228" s="22">
        <f t="shared" si="27"/>
        <v>45161</v>
      </c>
      <c r="L228" s="23">
        <f>+VLOOKUP(B228,'[1]2023'!I$555:Q$654,9,0)</f>
        <v>-119943</v>
      </c>
      <c r="M228" s="17">
        <f t="shared" si="28"/>
        <v>0</v>
      </c>
      <c r="N228" s="15" t="str">
        <f>+VLOOKUP(B228,'[1]2023'!I$555:Q$654,7,0)</f>
        <v>20230731</v>
      </c>
      <c r="O228" t="s">
        <v>1040</v>
      </c>
      <c r="P228" s="24">
        <v>0.05</v>
      </c>
      <c r="Q228" s="18">
        <f t="shared" si="30"/>
        <v>-5552.9000000000005</v>
      </c>
      <c r="R228" s="25">
        <v>1.4999999999999999E-2</v>
      </c>
      <c r="S228" s="18">
        <f t="shared" si="31"/>
        <v>-1665.87</v>
      </c>
      <c r="T228" s="26">
        <v>0.06</v>
      </c>
      <c r="U228" s="18">
        <f t="shared" si="32"/>
        <v>-6663.48</v>
      </c>
      <c r="V228" t="s">
        <v>1062</v>
      </c>
    </row>
    <row r="229" spans="1:22" hidden="1" x14ac:dyDescent="0.25">
      <c r="A229" s="27">
        <v>45131</v>
      </c>
      <c r="B229" s="13">
        <v>43832</v>
      </c>
      <c r="C229" s="1" t="s">
        <v>371</v>
      </c>
      <c r="D229" s="1" t="s">
        <v>996</v>
      </c>
      <c r="E229" s="5">
        <v>3809970</v>
      </c>
      <c r="F229" s="8" t="s">
        <v>145</v>
      </c>
      <c r="G229" s="5">
        <v>304798</v>
      </c>
      <c r="H229" s="5">
        <f t="shared" si="29"/>
        <v>4114768</v>
      </c>
      <c r="I229" s="1" t="s">
        <v>748</v>
      </c>
      <c r="J229" s="1" t="s">
        <v>134</v>
      </c>
      <c r="K229" s="22">
        <f t="shared" si="27"/>
        <v>45161</v>
      </c>
      <c r="L229" s="17" t="e">
        <f>+VLOOKUP(B229,'[1]2023'!I$555:Q$654,9,0)</f>
        <v>#N/A</v>
      </c>
      <c r="M229" s="17" t="e">
        <f t="shared" si="28"/>
        <v>#N/A</v>
      </c>
      <c r="N229" s="15" t="e">
        <f>+VLOOKUP(B229,'[1]2023'!I$555:Q$654,7,0)</f>
        <v>#N/A</v>
      </c>
      <c r="P229" s="24">
        <v>0.05</v>
      </c>
      <c r="Q229" s="18">
        <f t="shared" si="30"/>
        <v>190498.5</v>
      </c>
      <c r="R229" s="25">
        <v>1.4999999999999999E-2</v>
      </c>
      <c r="S229" s="18">
        <f t="shared" si="31"/>
        <v>57149.549999999996</v>
      </c>
      <c r="T229" s="26">
        <v>0.06</v>
      </c>
      <c r="U229" s="18">
        <f t="shared" si="32"/>
        <v>228598.19999999998</v>
      </c>
      <c r="V229" t="s">
        <v>1062</v>
      </c>
    </row>
    <row r="230" spans="1:22" hidden="1" x14ac:dyDescent="0.25">
      <c r="A230" s="27">
        <v>45131</v>
      </c>
      <c r="B230" s="13">
        <v>43836</v>
      </c>
      <c r="C230" s="1" t="s">
        <v>371</v>
      </c>
      <c r="D230" s="1" t="s">
        <v>974</v>
      </c>
      <c r="E230" s="5">
        <v>555290</v>
      </c>
      <c r="F230" s="8" t="s">
        <v>145</v>
      </c>
      <c r="G230" s="5">
        <v>44423</v>
      </c>
      <c r="H230" s="5">
        <f t="shared" si="29"/>
        <v>599713</v>
      </c>
      <c r="I230" s="1" t="s">
        <v>748</v>
      </c>
      <c r="J230" s="1" t="s">
        <v>134</v>
      </c>
      <c r="K230" s="22">
        <f t="shared" si="27"/>
        <v>45161</v>
      </c>
      <c r="L230" s="17" t="e">
        <f>+VLOOKUP(B230,'[1]2023'!I$555:Q$654,9,0)</f>
        <v>#N/A</v>
      </c>
      <c r="M230" s="17" t="e">
        <f t="shared" si="28"/>
        <v>#N/A</v>
      </c>
      <c r="N230" s="15" t="e">
        <f>+VLOOKUP(B230,'[1]2023'!I$555:Q$654,7,0)</f>
        <v>#N/A</v>
      </c>
      <c r="P230" s="24">
        <v>0.05</v>
      </c>
      <c r="Q230" s="18">
        <f t="shared" si="30"/>
        <v>27764.5</v>
      </c>
      <c r="R230" s="25">
        <v>1.4999999999999999E-2</v>
      </c>
      <c r="S230" s="18">
        <f t="shared" si="31"/>
        <v>8329.35</v>
      </c>
      <c r="T230" s="26">
        <v>0.06</v>
      </c>
      <c r="U230" s="18">
        <f t="shared" si="32"/>
        <v>33317.4</v>
      </c>
      <c r="V230" t="s">
        <v>1062</v>
      </c>
    </row>
    <row r="231" spans="1:22" hidden="1" x14ac:dyDescent="0.25">
      <c r="A231" s="27">
        <v>45131</v>
      </c>
      <c r="B231" s="13">
        <v>43880</v>
      </c>
      <c r="C231" s="1" t="s">
        <v>371</v>
      </c>
      <c r="D231" s="1" t="s">
        <v>393</v>
      </c>
      <c r="E231" s="5">
        <v>3989395</v>
      </c>
      <c r="F231" s="8" t="s">
        <v>145</v>
      </c>
      <c r="G231" s="5">
        <v>319152</v>
      </c>
      <c r="H231" s="5">
        <f t="shared" si="29"/>
        <v>4308547</v>
      </c>
      <c r="I231" s="1" t="s">
        <v>393</v>
      </c>
      <c r="J231" s="1" t="s">
        <v>677</v>
      </c>
      <c r="K231" s="22">
        <f t="shared" si="27"/>
        <v>45161</v>
      </c>
      <c r="L231" s="17" t="e">
        <f>+VLOOKUP(B231,'[1]2023'!I$555:Q$654,9,0)</f>
        <v>#N/A</v>
      </c>
      <c r="M231" s="17" t="e">
        <f t="shared" si="28"/>
        <v>#N/A</v>
      </c>
      <c r="N231" s="15" t="e">
        <f>+VLOOKUP(B231,'[1]2023'!I$555:Q$654,7,0)</f>
        <v>#N/A</v>
      </c>
      <c r="P231" s="24">
        <v>0.05</v>
      </c>
      <c r="Q231" s="18">
        <f t="shared" si="30"/>
        <v>199469.75</v>
      </c>
      <c r="R231" s="25">
        <v>1.4999999999999999E-2</v>
      </c>
      <c r="S231" s="18">
        <f t="shared" si="31"/>
        <v>59840.924999999996</v>
      </c>
      <c r="T231" s="26">
        <v>0.06</v>
      </c>
      <c r="U231" s="18">
        <f t="shared" si="32"/>
        <v>239363.69999999998</v>
      </c>
      <c r="V231" t="s">
        <v>1062</v>
      </c>
    </row>
    <row r="232" spans="1:22" hidden="1" x14ac:dyDescent="0.25">
      <c r="A232" s="27">
        <v>45133</v>
      </c>
      <c r="B232" s="13">
        <v>44001</v>
      </c>
      <c r="C232" s="1" t="s">
        <v>371</v>
      </c>
      <c r="D232" s="1" t="s">
        <v>437</v>
      </c>
      <c r="E232" s="5">
        <v>2182630</v>
      </c>
      <c r="F232" s="8" t="s">
        <v>145</v>
      </c>
      <c r="G232" s="5">
        <v>174610</v>
      </c>
      <c r="H232" s="5">
        <f t="shared" si="29"/>
        <v>2357240</v>
      </c>
      <c r="I232" s="1" t="s">
        <v>437</v>
      </c>
      <c r="J232" s="1" t="s">
        <v>456</v>
      </c>
      <c r="K232" s="22">
        <f t="shared" si="27"/>
        <v>45163</v>
      </c>
      <c r="L232" s="17" t="e">
        <f>+VLOOKUP(B232,'[1]2023'!I$555:Q$654,9,0)</f>
        <v>#N/A</v>
      </c>
      <c r="M232" s="17" t="e">
        <f t="shared" si="28"/>
        <v>#N/A</v>
      </c>
      <c r="N232" s="15" t="e">
        <f>+VLOOKUP(B232,'[1]2023'!I$555:Q$654,7,0)</f>
        <v>#N/A</v>
      </c>
      <c r="P232" s="24">
        <v>0.05</v>
      </c>
      <c r="Q232" s="18">
        <f t="shared" si="30"/>
        <v>109131.5</v>
      </c>
      <c r="R232" s="25">
        <v>1.4999999999999999E-2</v>
      </c>
      <c r="S232" s="18">
        <f t="shared" si="31"/>
        <v>32739.449999999997</v>
      </c>
      <c r="T232" s="26">
        <v>0.06</v>
      </c>
      <c r="U232" s="18">
        <f t="shared" si="32"/>
        <v>130957.79999999999</v>
      </c>
      <c r="V232" t="s">
        <v>1062</v>
      </c>
    </row>
    <row r="233" spans="1:22" hidden="1" x14ac:dyDescent="0.25">
      <c r="A233" s="27">
        <v>45133</v>
      </c>
      <c r="B233" s="13">
        <v>44017</v>
      </c>
      <c r="C233" s="1" t="s">
        <v>371</v>
      </c>
      <c r="D233" s="1" t="s">
        <v>438</v>
      </c>
      <c r="E233" s="5">
        <v>2262710</v>
      </c>
      <c r="F233" s="8" t="s">
        <v>145</v>
      </c>
      <c r="G233" s="5">
        <v>181017</v>
      </c>
      <c r="H233" s="5">
        <f t="shared" si="29"/>
        <v>2443727</v>
      </c>
      <c r="I233" s="1" t="s">
        <v>438</v>
      </c>
      <c r="J233" s="1" t="s">
        <v>779</v>
      </c>
      <c r="K233" s="22">
        <f t="shared" si="27"/>
        <v>45163</v>
      </c>
      <c r="L233" s="17" t="e">
        <f>+VLOOKUP(B233,'[1]2023'!I$555:Q$654,9,0)</f>
        <v>#N/A</v>
      </c>
      <c r="M233" s="17" t="e">
        <f t="shared" si="28"/>
        <v>#N/A</v>
      </c>
      <c r="N233" s="15" t="e">
        <f>+VLOOKUP(B233,'[1]2023'!I$555:Q$654,7,0)</f>
        <v>#N/A</v>
      </c>
      <c r="P233" s="24">
        <v>0.05</v>
      </c>
      <c r="Q233" s="18">
        <f t="shared" si="30"/>
        <v>113135.5</v>
      </c>
      <c r="R233" s="25">
        <v>1.4999999999999999E-2</v>
      </c>
      <c r="S233" s="18">
        <f t="shared" si="31"/>
        <v>33940.65</v>
      </c>
      <c r="T233" s="26">
        <v>0.06</v>
      </c>
      <c r="U233" s="18">
        <f t="shared" si="32"/>
        <v>135762.6</v>
      </c>
      <c r="V233" t="s">
        <v>1062</v>
      </c>
    </row>
    <row r="234" spans="1:22" hidden="1" x14ac:dyDescent="0.25">
      <c r="A234" s="27">
        <v>45133</v>
      </c>
      <c r="B234" s="13">
        <v>44061</v>
      </c>
      <c r="C234" s="1" t="s">
        <v>371</v>
      </c>
      <c r="D234" s="1" t="s">
        <v>593</v>
      </c>
      <c r="E234" s="5">
        <v>3947820</v>
      </c>
      <c r="F234" s="8" t="s">
        <v>145</v>
      </c>
      <c r="G234" s="5">
        <v>315826</v>
      </c>
      <c r="H234" s="5">
        <f t="shared" si="29"/>
        <v>4263646</v>
      </c>
      <c r="I234" s="1" t="s">
        <v>593</v>
      </c>
      <c r="J234" s="1" t="s">
        <v>162</v>
      </c>
      <c r="K234" s="22">
        <f t="shared" si="27"/>
        <v>45163</v>
      </c>
      <c r="L234" s="17" t="e">
        <f>+VLOOKUP(B234,'[1]2023'!I$555:Q$654,9,0)</f>
        <v>#N/A</v>
      </c>
      <c r="M234" s="17" t="e">
        <f t="shared" si="28"/>
        <v>#N/A</v>
      </c>
      <c r="N234" s="15" t="e">
        <f>+VLOOKUP(B234,'[1]2023'!I$555:Q$654,7,0)</f>
        <v>#N/A</v>
      </c>
      <c r="P234" s="24">
        <v>0.05</v>
      </c>
      <c r="Q234" s="18">
        <f t="shared" si="30"/>
        <v>197391</v>
      </c>
      <c r="R234" s="25">
        <v>1.4999999999999999E-2</v>
      </c>
      <c r="S234" s="18">
        <f t="shared" si="31"/>
        <v>59217.299999999996</v>
      </c>
      <c r="T234" s="26">
        <v>0.06</v>
      </c>
      <c r="U234" s="18">
        <f t="shared" si="32"/>
        <v>236869.19999999998</v>
      </c>
      <c r="V234" t="s">
        <v>1062</v>
      </c>
    </row>
    <row r="235" spans="1:22" hidden="1" x14ac:dyDescent="0.25">
      <c r="A235" s="27">
        <v>45133</v>
      </c>
      <c r="B235" s="13">
        <v>44062</v>
      </c>
      <c r="C235" s="1" t="s">
        <v>371</v>
      </c>
      <c r="D235" s="1" t="s">
        <v>207</v>
      </c>
      <c r="E235" s="5">
        <v>1667380</v>
      </c>
      <c r="F235" s="8" t="s">
        <v>145</v>
      </c>
      <c r="G235" s="5">
        <v>133390</v>
      </c>
      <c r="H235" s="5">
        <f t="shared" si="29"/>
        <v>1800770</v>
      </c>
      <c r="I235" s="1" t="s">
        <v>207</v>
      </c>
      <c r="J235" s="1" t="s">
        <v>706</v>
      </c>
      <c r="K235" s="22">
        <f t="shared" si="27"/>
        <v>45163</v>
      </c>
      <c r="L235" s="17" t="e">
        <f>+VLOOKUP(B235,'[1]2023'!I$555:Q$654,9,0)</f>
        <v>#N/A</v>
      </c>
      <c r="M235" s="17" t="e">
        <f t="shared" si="28"/>
        <v>#N/A</v>
      </c>
      <c r="N235" s="15" t="e">
        <f>+VLOOKUP(B235,'[1]2023'!I$555:Q$654,7,0)</f>
        <v>#N/A</v>
      </c>
      <c r="P235" s="24">
        <v>0.05</v>
      </c>
      <c r="Q235" s="18">
        <f t="shared" si="30"/>
        <v>83369</v>
      </c>
      <c r="R235" s="25">
        <v>1.4999999999999999E-2</v>
      </c>
      <c r="S235" s="18">
        <f t="shared" si="31"/>
        <v>25010.7</v>
      </c>
      <c r="T235" s="26">
        <v>0.06</v>
      </c>
      <c r="U235" s="18">
        <f t="shared" si="32"/>
        <v>100042.8</v>
      </c>
      <c r="V235" t="s">
        <v>1062</v>
      </c>
    </row>
    <row r="236" spans="1:22" hidden="1" x14ac:dyDescent="0.25">
      <c r="A236" s="27">
        <v>45135</v>
      </c>
      <c r="B236" s="13">
        <v>45112</v>
      </c>
      <c r="C236" s="1" t="s">
        <v>371</v>
      </c>
      <c r="D236" s="1" t="s">
        <v>437</v>
      </c>
      <c r="E236" s="5">
        <v>3373290</v>
      </c>
      <c r="F236" s="8" t="s">
        <v>145</v>
      </c>
      <c r="G236" s="5">
        <v>269863</v>
      </c>
      <c r="H236" s="5">
        <f t="shared" si="29"/>
        <v>3643153</v>
      </c>
      <c r="I236" s="1" t="s">
        <v>437</v>
      </c>
      <c r="J236" s="1" t="s">
        <v>456</v>
      </c>
      <c r="K236" s="22">
        <f t="shared" si="27"/>
        <v>45165</v>
      </c>
      <c r="L236" s="17" t="e">
        <f>+VLOOKUP(B236,'[1]2023'!I$555:Q$654,9,0)</f>
        <v>#N/A</v>
      </c>
      <c r="M236" s="17" t="e">
        <f t="shared" si="28"/>
        <v>#N/A</v>
      </c>
      <c r="N236" s="15" t="e">
        <f>+VLOOKUP(B236,'[1]2023'!I$555:Q$654,7,0)</f>
        <v>#N/A</v>
      </c>
      <c r="P236" s="24">
        <v>0.05</v>
      </c>
      <c r="Q236" s="18">
        <f t="shared" si="30"/>
        <v>168664.5</v>
      </c>
      <c r="R236" s="25">
        <v>1.4999999999999999E-2</v>
      </c>
      <c r="S236" s="18">
        <f t="shared" si="31"/>
        <v>50599.35</v>
      </c>
      <c r="T236" s="26">
        <v>0.06</v>
      </c>
      <c r="U236" s="18">
        <f t="shared" si="32"/>
        <v>202397.4</v>
      </c>
      <c r="V236" t="s">
        <v>1062</v>
      </c>
    </row>
    <row r="237" spans="1:22" hidden="1" x14ac:dyDescent="0.25">
      <c r="A237" s="11">
        <v>45138</v>
      </c>
      <c r="B237" s="13">
        <v>45343</v>
      </c>
      <c r="C237" s="1" t="s">
        <v>371</v>
      </c>
      <c r="D237" s="1" t="s">
        <v>996</v>
      </c>
      <c r="E237" s="5">
        <v>3411820</v>
      </c>
      <c r="F237" s="8" t="s">
        <v>145</v>
      </c>
      <c r="G237" s="5">
        <v>272946</v>
      </c>
      <c r="H237" s="5">
        <f t="shared" si="29"/>
        <v>3684766</v>
      </c>
      <c r="I237" s="1" t="s">
        <v>748</v>
      </c>
      <c r="J237" s="1" t="s">
        <v>134</v>
      </c>
      <c r="K237" s="22">
        <f t="shared" si="27"/>
        <v>45168</v>
      </c>
      <c r="L237" s="17" t="e">
        <f>+VLOOKUP(B237,'[1]2023'!I$555:Q$654,9,0)</f>
        <v>#N/A</v>
      </c>
      <c r="M237" s="17" t="e">
        <f t="shared" si="28"/>
        <v>#N/A</v>
      </c>
      <c r="N237" s="15" t="e">
        <f>+VLOOKUP(B237,'[1]2023'!I$555:Q$654,7,0)</f>
        <v>#N/A</v>
      </c>
      <c r="P237" s="24">
        <v>0.05</v>
      </c>
      <c r="Q237" s="18">
        <f t="shared" si="30"/>
        <v>170591</v>
      </c>
      <c r="R237" s="25">
        <v>1.4999999999999999E-2</v>
      </c>
      <c r="S237" s="18">
        <f t="shared" si="31"/>
        <v>51177.299999999996</v>
      </c>
      <c r="T237" s="26">
        <v>0.06</v>
      </c>
      <c r="U237" s="18">
        <f>+T237*E237</f>
        <v>204709.19999999998</v>
      </c>
      <c r="V237" t="s">
        <v>1062</v>
      </c>
    </row>
    <row r="238" spans="1:22" hidden="1" x14ac:dyDescent="0.25">
      <c r="A238" s="11">
        <v>45139</v>
      </c>
      <c r="B238" s="13">
        <v>45372</v>
      </c>
      <c r="C238" s="1" t="s">
        <v>371</v>
      </c>
      <c r="D238" s="1" t="s">
        <v>727</v>
      </c>
      <c r="E238" s="5">
        <v>1503346</v>
      </c>
      <c r="F238" s="8" t="s">
        <v>145</v>
      </c>
      <c r="G238" s="5">
        <v>120268</v>
      </c>
      <c r="H238" s="5">
        <f>+E238+G238</f>
        <v>1623614</v>
      </c>
      <c r="I238" s="1" t="s">
        <v>727</v>
      </c>
      <c r="J238" s="1" t="s">
        <v>243</v>
      </c>
      <c r="K238" s="22">
        <f t="shared" si="27"/>
        <v>45169</v>
      </c>
      <c r="L238" s="17" t="e">
        <f>+VLOOKUP(B238,'[1]2023'!I$555:Q$654,9,0)</f>
        <v>#N/A</v>
      </c>
      <c r="M238" s="17" t="e">
        <f t="shared" ref="M238:M285" si="33">+L238-H238</f>
        <v>#N/A</v>
      </c>
      <c r="N238" s="15" t="e">
        <f>+VLOOKUP(B238,'[1]2023'!I$555:Q$654,7,0)</f>
        <v>#N/A</v>
      </c>
      <c r="P238" s="24">
        <v>0.05</v>
      </c>
      <c r="Q238" s="18">
        <f t="shared" ref="Q238:Q285" si="34">+P238*E238</f>
        <v>75167.3</v>
      </c>
      <c r="R238" s="25">
        <v>1.4999999999999999E-2</v>
      </c>
      <c r="S238" s="18">
        <f t="shared" ref="S238:S285" si="35">+R238*E238</f>
        <v>22550.19</v>
      </c>
      <c r="T238" s="26">
        <v>0.06</v>
      </c>
      <c r="U238" s="18">
        <f t="shared" ref="U238:U285" si="36">+T238*E238</f>
        <v>90200.76</v>
      </c>
      <c r="V238" t="s">
        <v>1063</v>
      </c>
    </row>
    <row r="239" spans="1:22" hidden="1" x14ac:dyDescent="0.25">
      <c r="A239" s="11">
        <v>45139</v>
      </c>
      <c r="B239" s="13">
        <v>45373</v>
      </c>
      <c r="C239" s="1" t="s">
        <v>371</v>
      </c>
      <c r="D239" s="1" t="s">
        <v>394</v>
      </c>
      <c r="E239" s="5">
        <v>1646605</v>
      </c>
      <c r="F239" s="8" t="s">
        <v>145</v>
      </c>
      <c r="G239" s="5">
        <v>131728</v>
      </c>
      <c r="H239" s="5">
        <f t="shared" ref="H239:H285" si="37">+E239+G239</f>
        <v>1778333</v>
      </c>
      <c r="I239" s="1" t="s">
        <v>394</v>
      </c>
      <c r="J239" s="1" t="s">
        <v>472</v>
      </c>
      <c r="K239" s="22">
        <f t="shared" si="27"/>
        <v>45169</v>
      </c>
      <c r="L239" s="17" t="e">
        <f>+VLOOKUP(B239,'[1]2023'!I$555:Q$654,9,0)</f>
        <v>#N/A</v>
      </c>
      <c r="M239" s="17" t="e">
        <f t="shared" si="33"/>
        <v>#N/A</v>
      </c>
      <c r="N239" s="15" t="e">
        <f>+VLOOKUP(B239,'[1]2023'!I$555:Q$654,7,0)</f>
        <v>#N/A</v>
      </c>
      <c r="P239" s="24">
        <v>0.05</v>
      </c>
      <c r="Q239" s="18">
        <f t="shared" si="34"/>
        <v>82330.25</v>
      </c>
      <c r="R239" s="25">
        <v>1.4999999999999999E-2</v>
      </c>
      <c r="S239" s="18">
        <f t="shared" si="35"/>
        <v>24699.075000000001</v>
      </c>
      <c r="T239" s="26">
        <v>0.06</v>
      </c>
      <c r="U239" s="18">
        <f t="shared" si="36"/>
        <v>98796.3</v>
      </c>
      <c r="V239" t="s">
        <v>1063</v>
      </c>
    </row>
    <row r="240" spans="1:22" hidden="1" x14ac:dyDescent="0.25">
      <c r="A240" s="11">
        <v>45139</v>
      </c>
      <c r="B240" s="13">
        <v>45374</v>
      </c>
      <c r="C240" s="1" t="s">
        <v>371</v>
      </c>
      <c r="D240" s="1" t="s">
        <v>393</v>
      </c>
      <c r="E240" s="5">
        <v>2680125</v>
      </c>
      <c r="F240" s="8" t="s">
        <v>145</v>
      </c>
      <c r="G240" s="5">
        <v>214410</v>
      </c>
      <c r="H240" s="5">
        <f t="shared" si="37"/>
        <v>2894535</v>
      </c>
      <c r="I240" s="1" t="s">
        <v>393</v>
      </c>
      <c r="J240" s="1" t="s">
        <v>677</v>
      </c>
      <c r="K240" s="22">
        <f t="shared" si="27"/>
        <v>45169</v>
      </c>
      <c r="L240" s="17" t="e">
        <f>+VLOOKUP(B240,'[1]2023'!I$555:Q$654,9,0)</f>
        <v>#N/A</v>
      </c>
      <c r="M240" s="17" t="e">
        <f t="shared" si="33"/>
        <v>#N/A</v>
      </c>
      <c r="N240" s="15" t="e">
        <f>+VLOOKUP(B240,'[1]2023'!I$555:Q$654,7,0)</f>
        <v>#N/A</v>
      </c>
      <c r="P240" s="24">
        <v>0.05</v>
      </c>
      <c r="Q240" s="18">
        <f t="shared" si="34"/>
        <v>134006.25</v>
      </c>
      <c r="R240" s="25">
        <v>1.4999999999999999E-2</v>
      </c>
      <c r="S240" s="18">
        <f t="shared" si="35"/>
        <v>40201.875</v>
      </c>
      <c r="T240" s="26">
        <v>0.06</v>
      </c>
      <c r="U240" s="18">
        <f t="shared" si="36"/>
        <v>160807.5</v>
      </c>
      <c r="V240" t="s">
        <v>1063</v>
      </c>
    </row>
    <row r="241" spans="1:22" hidden="1" x14ac:dyDescent="0.25">
      <c r="A241" s="11">
        <v>45140</v>
      </c>
      <c r="B241" s="13">
        <v>45527</v>
      </c>
      <c r="C241" s="1" t="s">
        <v>371</v>
      </c>
      <c r="D241" s="1" t="s">
        <v>207</v>
      </c>
      <c r="E241" s="5">
        <v>2262710</v>
      </c>
      <c r="F241" s="8" t="s">
        <v>145</v>
      </c>
      <c r="G241" s="5">
        <v>181017</v>
      </c>
      <c r="H241" s="5">
        <f t="shared" si="37"/>
        <v>2443727</v>
      </c>
      <c r="I241" s="1" t="s">
        <v>207</v>
      </c>
      <c r="J241" s="1" t="s">
        <v>706</v>
      </c>
      <c r="K241" s="22">
        <f t="shared" si="27"/>
        <v>45170</v>
      </c>
      <c r="L241" s="17" t="e">
        <f>+VLOOKUP(B241,'[1]2023'!I$555:Q$654,9,0)</f>
        <v>#N/A</v>
      </c>
      <c r="M241" s="17" t="e">
        <f t="shared" si="33"/>
        <v>#N/A</v>
      </c>
      <c r="N241" s="15" t="e">
        <f>+VLOOKUP(B241,'[1]2023'!I$555:Q$654,7,0)</f>
        <v>#N/A</v>
      </c>
      <c r="P241" s="24">
        <v>0.05</v>
      </c>
      <c r="Q241" s="18">
        <f t="shared" si="34"/>
        <v>113135.5</v>
      </c>
      <c r="R241" s="25">
        <v>1.4999999999999999E-2</v>
      </c>
      <c r="S241" s="18">
        <f t="shared" si="35"/>
        <v>33940.65</v>
      </c>
      <c r="T241" s="26">
        <v>0.06</v>
      </c>
      <c r="U241" s="18">
        <f t="shared" si="36"/>
        <v>135762.6</v>
      </c>
      <c r="V241" t="s">
        <v>1063</v>
      </c>
    </row>
    <row r="242" spans="1:22" hidden="1" x14ac:dyDescent="0.25">
      <c r="A242" s="11">
        <v>45142</v>
      </c>
      <c r="B242" s="13">
        <v>46755</v>
      </c>
      <c r="C242" s="1" t="s">
        <v>371</v>
      </c>
      <c r="D242" s="1" t="s">
        <v>394</v>
      </c>
      <c r="E242" s="5">
        <v>555290</v>
      </c>
      <c r="F242" s="8" t="s">
        <v>145</v>
      </c>
      <c r="G242" s="5">
        <v>44423</v>
      </c>
      <c r="H242" s="5">
        <f t="shared" si="37"/>
        <v>599713</v>
      </c>
      <c r="I242" s="1" t="s">
        <v>394</v>
      </c>
      <c r="J242" s="1" t="s">
        <v>472</v>
      </c>
      <c r="K242" s="22">
        <f t="shared" si="27"/>
        <v>45172</v>
      </c>
      <c r="L242" s="17" t="e">
        <f>+VLOOKUP(B242,'[1]2023'!I$555:Q$654,9,0)</f>
        <v>#N/A</v>
      </c>
      <c r="M242" s="17" t="e">
        <f t="shared" si="33"/>
        <v>#N/A</v>
      </c>
      <c r="N242" s="15" t="e">
        <f>+VLOOKUP(B242,'[1]2023'!I$555:Q$654,7,0)</f>
        <v>#N/A</v>
      </c>
      <c r="P242" s="24">
        <v>0.05</v>
      </c>
      <c r="Q242" s="18">
        <f t="shared" si="34"/>
        <v>27764.5</v>
      </c>
      <c r="R242" s="25">
        <v>1.4999999999999999E-2</v>
      </c>
      <c r="S242" s="18">
        <f t="shared" si="35"/>
        <v>8329.35</v>
      </c>
      <c r="T242" s="26">
        <v>0.06</v>
      </c>
      <c r="U242" s="18">
        <f t="shared" si="36"/>
        <v>33317.4</v>
      </c>
      <c r="V242" t="s">
        <v>1063</v>
      </c>
    </row>
    <row r="243" spans="1:22" hidden="1" x14ac:dyDescent="0.25">
      <c r="A243" s="11">
        <v>45142</v>
      </c>
      <c r="B243" s="13">
        <v>46756</v>
      </c>
      <c r="C243" s="1" t="s">
        <v>371</v>
      </c>
      <c r="D243" s="1" t="s">
        <v>727</v>
      </c>
      <c r="E243" s="5">
        <v>1464816</v>
      </c>
      <c r="F243" s="8" t="s">
        <v>145</v>
      </c>
      <c r="G243" s="5">
        <v>117185</v>
      </c>
      <c r="H243" s="5">
        <f t="shared" si="37"/>
        <v>1582001</v>
      </c>
      <c r="I243" s="1" t="s">
        <v>727</v>
      </c>
      <c r="J243" s="1" t="s">
        <v>243</v>
      </c>
      <c r="K243" s="22">
        <f t="shared" si="27"/>
        <v>45172</v>
      </c>
      <c r="L243" s="17" t="e">
        <f>+VLOOKUP(B243,'[1]2023'!I$555:Q$654,9,0)</f>
        <v>#N/A</v>
      </c>
      <c r="M243" s="17" t="e">
        <f t="shared" si="33"/>
        <v>#N/A</v>
      </c>
      <c r="N243" s="15" t="e">
        <f>+VLOOKUP(B243,'[1]2023'!I$555:Q$654,7,0)</f>
        <v>#N/A</v>
      </c>
      <c r="P243" s="24">
        <v>0.05</v>
      </c>
      <c r="Q243" s="18">
        <f t="shared" si="34"/>
        <v>73240.800000000003</v>
      </c>
      <c r="R243" s="25">
        <v>1.4999999999999999E-2</v>
      </c>
      <c r="S243" s="18">
        <f t="shared" si="35"/>
        <v>21972.239999999998</v>
      </c>
      <c r="T243" s="26">
        <v>0.06</v>
      </c>
      <c r="U243" s="18">
        <f t="shared" si="36"/>
        <v>87888.959999999992</v>
      </c>
      <c r="V243" t="s">
        <v>1063</v>
      </c>
    </row>
    <row r="244" spans="1:22" hidden="1" x14ac:dyDescent="0.25">
      <c r="A244" s="11">
        <v>45143</v>
      </c>
      <c r="B244" s="13">
        <v>46817</v>
      </c>
      <c r="C244" s="1" t="s">
        <v>371</v>
      </c>
      <c r="D244" s="1" t="s">
        <v>437</v>
      </c>
      <c r="E244" s="5">
        <v>1665870</v>
      </c>
      <c r="F244" s="8" t="s">
        <v>145</v>
      </c>
      <c r="G244" s="5">
        <v>133270</v>
      </c>
      <c r="H244" s="5">
        <f t="shared" si="37"/>
        <v>1799140</v>
      </c>
      <c r="I244" s="1" t="s">
        <v>437</v>
      </c>
      <c r="J244" s="1" t="s">
        <v>456</v>
      </c>
      <c r="K244" s="22">
        <f t="shared" si="27"/>
        <v>45173</v>
      </c>
      <c r="L244" s="17" t="e">
        <f>+VLOOKUP(B244,'[1]2023'!I$555:Q$654,9,0)</f>
        <v>#N/A</v>
      </c>
      <c r="M244" s="17" t="e">
        <f t="shared" si="33"/>
        <v>#N/A</v>
      </c>
      <c r="N244" s="15" t="e">
        <f>+VLOOKUP(B244,'[1]2023'!I$555:Q$654,7,0)</f>
        <v>#N/A</v>
      </c>
      <c r="P244" s="24">
        <v>0.05</v>
      </c>
      <c r="Q244" s="18">
        <f t="shared" si="34"/>
        <v>83293.5</v>
      </c>
      <c r="R244" s="25">
        <v>1.4999999999999999E-2</v>
      </c>
      <c r="S244" s="18">
        <f t="shared" si="35"/>
        <v>24988.05</v>
      </c>
      <c r="T244" s="26">
        <v>0.06</v>
      </c>
      <c r="U244" s="18">
        <f t="shared" si="36"/>
        <v>99952.2</v>
      </c>
      <c r="V244" t="s">
        <v>1063</v>
      </c>
    </row>
    <row r="245" spans="1:22" hidden="1" x14ac:dyDescent="0.25">
      <c r="A245" s="11">
        <v>45145</v>
      </c>
      <c r="B245" s="13">
        <v>5595</v>
      </c>
      <c r="C245" s="1" t="s">
        <v>967</v>
      </c>
      <c r="D245" s="1" t="s">
        <v>826</v>
      </c>
      <c r="E245" s="5">
        <v>-111058</v>
      </c>
      <c r="F245" s="8" t="s">
        <v>145</v>
      </c>
      <c r="G245" s="5">
        <v>-8885</v>
      </c>
      <c r="H245" s="5">
        <f t="shared" si="37"/>
        <v>-119943</v>
      </c>
      <c r="I245" s="1" t="s">
        <v>394</v>
      </c>
      <c r="J245" s="1" t="s">
        <v>472</v>
      </c>
      <c r="K245" s="22">
        <f t="shared" si="27"/>
        <v>45175</v>
      </c>
      <c r="L245" s="17" t="e">
        <f>+VLOOKUP(B245,'[1]2023'!I$555:Q$654,9,0)</f>
        <v>#N/A</v>
      </c>
      <c r="M245" s="17" t="e">
        <f t="shared" si="33"/>
        <v>#N/A</v>
      </c>
      <c r="N245" s="15" t="e">
        <f>+VLOOKUP(B245,'[1]2023'!I$555:Q$654,7,0)</f>
        <v>#N/A</v>
      </c>
      <c r="P245" s="24">
        <v>0.05</v>
      </c>
      <c r="Q245" s="18">
        <f t="shared" si="34"/>
        <v>-5552.9000000000005</v>
      </c>
      <c r="R245" s="25">
        <v>1.4999999999999999E-2</v>
      </c>
      <c r="S245" s="18">
        <f t="shared" si="35"/>
        <v>-1665.87</v>
      </c>
      <c r="T245" s="26">
        <v>0.06</v>
      </c>
      <c r="U245" s="18">
        <f t="shared" si="36"/>
        <v>-6663.48</v>
      </c>
      <c r="V245" t="s">
        <v>1063</v>
      </c>
    </row>
    <row r="246" spans="1:22" hidden="1" x14ac:dyDescent="0.25">
      <c r="A246" s="11">
        <v>45145</v>
      </c>
      <c r="B246" s="13">
        <v>46886</v>
      </c>
      <c r="C246" s="1" t="s">
        <v>371</v>
      </c>
      <c r="D246" s="1" t="s">
        <v>1050</v>
      </c>
      <c r="E246" s="5">
        <v>1745950</v>
      </c>
      <c r="F246" s="8" t="s">
        <v>145</v>
      </c>
      <c r="G246" s="5">
        <v>139676</v>
      </c>
      <c r="H246" s="5">
        <f t="shared" si="37"/>
        <v>1885626</v>
      </c>
      <c r="I246" s="1" t="s">
        <v>302</v>
      </c>
      <c r="J246" s="1" t="s">
        <v>375</v>
      </c>
      <c r="K246" s="22">
        <f t="shared" si="27"/>
        <v>45175</v>
      </c>
      <c r="L246" s="17" t="e">
        <f>+VLOOKUP(B246,'[1]2023'!I$555:Q$654,9,0)</f>
        <v>#N/A</v>
      </c>
      <c r="M246" s="17" t="e">
        <f t="shared" si="33"/>
        <v>#N/A</v>
      </c>
      <c r="N246" s="15" t="e">
        <f>+VLOOKUP(B246,'[1]2023'!I$555:Q$654,7,0)</f>
        <v>#N/A</v>
      </c>
      <c r="P246" s="24">
        <v>0.05</v>
      </c>
      <c r="Q246" s="18">
        <f t="shared" si="34"/>
        <v>87297.5</v>
      </c>
      <c r="R246" s="25">
        <v>1.4999999999999999E-2</v>
      </c>
      <c r="S246" s="18">
        <f t="shared" si="35"/>
        <v>26189.25</v>
      </c>
      <c r="T246" s="26">
        <v>0.06</v>
      </c>
      <c r="U246" s="18">
        <f t="shared" si="36"/>
        <v>104757</v>
      </c>
      <c r="V246" t="s">
        <v>1063</v>
      </c>
    </row>
    <row r="247" spans="1:22" hidden="1" x14ac:dyDescent="0.25">
      <c r="A247" s="11">
        <v>45145</v>
      </c>
      <c r="B247" s="13">
        <v>46888</v>
      </c>
      <c r="C247" s="1" t="s">
        <v>371</v>
      </c>
      <c r="D247" s="1" t="s">
        <v>394</v>
      </c>
      <c r="E247" s="5">
        <v>777406</v>
      </c>
      <c r="F247" s="8" t="s">
        <v>145</v>
      </c>
      <c r="G247" s="5">
        <v>62192</v>
      </c>
      <c r="H247" s="5">
        <f t="shared" si="37"/>
        <v>839598</v>
      </c>
      <c r="I247" s="1" t="s">
        <v>394</v>
      </c>
      <c r="J247" s="1" t="s">
        <v>472</v>
      </c>
      <c r="K247" s="22">
        <f t="shared" si="27"/>
        <v>45175</v>
      </c>
      <c r="L247" s="17" t="e">
        <f>+VLOOKUP(B247,'[1]2023'!I$555:Q$654,9,0)</f>
        <v>#N/A</v>
      </c>
      <c r="M247" s="17" t="e">
        <f t="shared" si="33"/>
        <v>#N/A</v>
      </c>
      <c r="N247" s="15" t="e">
        <f>+VLOOKUP(B247,'[1]2023'!I$555:Q$654,7,0)</f>
        <v>#N/A</v>
      </c>
      <c r="P247" s="24">
        <v>0.05</v>
      </c>
      <c r="Q247" s="18">
        <f t="shared" si="34"/>
        <v>38870.300000000003</v>
      </c>
      <c r="R247" s="25">
        <v>1.4999999999999999E-2</v>
      </c>
      <c r="S247" s="18">
        <f t="shared" si="35"/>
        <v>11661.09</v>
      </c>
      <c r="T247" s="26">
        <v>0.06</v>
      </c>
      <c r="U247" s="18">
        <f t="shared" si="36"/>
        <v>46644.36</v>
      </c>
      <c r="V247" t="s">
        <v>1063</v>
      </c>
    </row>
    <row r="248" spans="1:22" hidden="1" x14ac:dyDescent="0.25">
      <c r="A248" s="11">
        <v>45145</v>
      </c>
      <c r="B248" s="13">
        <v>46889</v>
      </c>
      <c r="C248" s="1" t="s">
        <v>371</v>
      </c>
      <c r="D248" s="1" t="s">
        <v>393</v>
      </c>
      <c r="E248" s="5">
        <v>3453370</v>
      </c>
      <c r="F248" s="8" t="s">
        <v>145</v>
      </c>
      <c r="G248" s="5">
        <v>276270</v>
      </c>
      <c r="H248" s="5">
        <f t="shared" si="37"/>
        <v>3729640</v>
      </c>
      <c r="I248" s="1" t="s">
        <v>393</v>
      </c>
      <c r="J248" s="1" t="s">
        <v>677</v>
      </c>
      <c r="K248" s="22">
        <f t="shared" si="27"/>
        <v>45175</v>
      </c>
      <c r="L248" s="17" t="e">
        <f>+VLOOKUP(B248,'[1]2023'!I$555:Q$654,9,0)</f>
        <v>#N/A</v>
      </c>
      <c r="M248" s="17" t="e">
        <f t="shared" si="33"/>
        <v>#N/A</v>
      </c>
      <c r="N248" s="15" t="e">
        <f>+VLOOKUP(B248,'[1]2023'!I$555:Q$654,7,0)</f>
        <v>#N/A</v>
      </c>
      <c r="P248" s="24">
        <v>0.05</v>
      </c>
      <c r="Q248" s="18">
        <f t="shared" si="34"/>
        <v>172668.5</v>
      </c>
      <c r="R248" s="25">
        <v>1.4999999999999999E-2</v>
      </c>
      <c r="S248" s="18">
        <f t="shared" si="35"/>
        <v>51800.549999999996</v>
      </c>
      <c r="T248" s="26">
        <v>0.06</v>
      </c>
      <c r="U248" s="18">
        <f t="shared" si="36"/>
        <v>207202.19999999998</v>
      </c>
      <c r="V248" t="s">
        <v>1063</v>
      </c>
    </row>
    <row r="249" spans="1:22" hidden="1" x14ac:dyDescent="0.25">
      <c r="A249" s="11">
        <v>45145</v>
      </c>
      <c r="B249" s="13">
        <v>46890</v>
      </c>
      <c r="C249" s="1" t="s">
        <v>371</v>
      </c>
      <c r="D249" s="1" t="s">
        <v>593</v>
      </c>
      <c r="E249" s="5">
        <v>4563950</v>
      </c>
      <c r="F249" s="8" t="s">
        <v>145</v>
      </c>
      <c r="G249" s="5">
        <v>365116</v>
      </c>
      <c r="H249" s="5">
        <f t="shared" si="37"/>
        <v>4929066</v>
      </c>
      <c r="I249" s="1" t="s">
        <v>593</v>
      </c>
      <c r="J249" s="1" t="s">
        <v>162</v>
      </c>
      <c r="K249" s="22">
        <f t="shared" si="27"/>
        <v>45175</v>
      </c>
      <c r="L249" s="17" t="e">
        <f>+VLOOKUP(B249,'[1]2023'!I$555:Q$654,9,0)</f>
        <v>#N/A</v>
      </c>
      <c r="M249" s="17" t="e">
        <f t="shared" si="33"/>
        <v>#N/A</v>
      </c>
      <c r="N249" s="15" t="e">
        <f>+VLOOKUP(B249,'[1]2023'!I$555:Q$654,7,0)</f>
        <v>#N/A</v>
      </c>
      <c r="P249" s="24">
        <v>0.05</v>
      </c>
      <c r="Q249" s="18">
        <f t="shared" si="34"/>
        <v>228197.5</v>
      </c>
      <c r="R249" s="25">
        <v>1.4999999999999999E-2</v>
      </c>
      <c r="S249" s="18">
        <f t="shared" si="35"/>
        <v>68459.25</v>
      </c>
      <c r="T249" s="26">
        <v>0.06</v>
      </c>
      <c r="U249" s="18">
        <f t="shared" si="36"/>
        <v>273837</v>
      </c>
      <c r="V249" t="s">
        <v>1063</v>
      </c>
    </row>
    <row r="250" spans="1:22" hidden="1" x14ac:dyDescent="0.25">
      <c r="A250" s="11">
        <v>45146</v>
      </c>
      <c r="B250" s="13">
        <v>5037</v>
      </c>
      <c r="C250" s="1" t="s">
        <v>950</v>
      </c>
      <c r="D250" s="1" t="s">
        <v>1051</v>
      </c>
      <c r="E250" s="5">
        <v>-333174</v>
      </c>
      <c r="F250" s="8" t="s">
        <v>145</v>
      </c>
      <c r="G250" s="5">
        <v>-26654</v>
      </c>
      <c r="H250" s="5">
        <f t="shared" si="37"/>
        <v>-359828</v>
      </c>
      <c r="I250" s="1" t="s">
        <v>727</v>
      </c>
      <c r="J250" s="1" t="s">
        <v>243</v>
      </c>
      <c r="K250" s="22">
        <f t="shared" si="27"/>
        <v>45176</v>
      </c>
      <c r="L250" s="17" t="e">
        <f>+VLOOKUP(B250,'[1]2023'!I$555:Q$654,9,0)</f>
        <v>#N/A</v>
      </c>
      <c r="M250" s="17" t="e">
        <f t="shared" si="33"/>
        <v>#N/A</v>
      </c>
      <c r="N250" s="15" t="e">
        <f>+VLOOKUP(B250,'[1]2023'!I$555:Q$654,7,0)</f>
        <v>#N/A</v>
      </c>
      <c r="P250" s="24">
        <v>0.05</v>
      </c>
      <c r="Q250" s="18">
        <f t="shared" si="34"/>
        <v>-16658.7</v>
      </c>
      <c r="R250" s="25">
        <v>1.4999999999999999E-2</v>
      </c>
      <c r="S250" s="18">
        <f t="shared" si="35"/>
        <v>-4997.6099999999997</v>
      </c>
      <c r="T250" s="26">
        <v>0.06</v>
      </c>
      <c r="U250" s="18">
        <f t="shared" si="36"/>
        <v>-19990.439999999999</v>
      </c>
      <c r="V250" t="s">
        <v>1063</v>
      </c>
    </row>
    <row r="251" spans="1:22" hidden="1" x14ac:dyDescent="0.25">
      <c r="A251" s="11">
        <v>45146</v>
      </c>
      <c r="B251" s="13">
        <v>5038</v>
      </c>
      <c r="C251" s="1" t="s">
        <v>950</v>
      </c>
      <c r="D251" s="1" t="s">
        <v>1051</v>
      </c>
      <c r="E251" s="5">
        <v>-392766</v>
      </c>
      <c r="F251" s="8" t="s">
        <v>145</v>
      </c>
      <c r="G251" s="5">
        <v>-31421</v>
      </c>
      <c r="H251" s="5">
        <f t="shared" si="37"/>
        <v>-424187</v>
      </c>
      <c r="I251" s="1" t="s">
        <v>727</v>
      </c>
      <c r="J251" s="1" t="s">
        <v>243</v>
      </c>
      <c r="K251" s="22">
        <f t="shared" si="27"/>
        <v>45176</v>
      </c>
      <c r="L251" s="17" t="e">
        <f>+VLOOKUP(B251,'[1]2023'!I$555:Q$654,9,0)</f>
        <v>#N/A</v>
      </c>
      <c r="M251" s="17" t="e">
        <f t="shared" si="33"/>
        <v>#N/A</v>
      </c>
      <c r="N251" s="15" t="e">
        <f>+VLOOKUP(B251,'[1]2023'!I$555:Q$654,7,0)</f>
        <v>#N/A</v>
      </c>
      <c r="P251" s="24">
        <v>0.05</v>
      </c>
      <c r="Q251" s="18">
        <f t="shared" si="34"/>
        <v>-19638.3</v>
      </c>
      <c r="R251" s="25">
        <v>1.4999999999999999E-2</v>
      </c>
      <c r="S251" s="18">
        <f t="shared" si="35"/>
        <v>-5891.49</v>
      </c>
      <c r="T251" s="26">
        <v>0.06</v>
      </c>
      <c r="U251" s="18">
        <f t="shared" si="36"/>
        <v>-23565.96</v>
      </c>
      <c r="V251" t="s">
        <v>1063</v>
      </c>
    </row>
    <row r="252" spans="1:22" hidden="1" x14ac:dyDescent="0.25">
      <c r="A252" s="11">
        <v>45146</v>
      </c>
      <c r="B252" s="13">
        <v>46962</v>
      </c>
      <c r="C252" s="1" t="s">
        <v>371</v>
      </c>
      <c r="D252" s="1" t="s">
        <v>1052</v>
      </c>
      <c r="E252" s="5">
        <v>2144100</v>
      </c>
      <c r="F252" s="8" t="s">
        <v>145</v>
      </c>
      <c r="G252" s="5">
        <v>171528</v>
      </c>
      <c r="H252" s="5">
        <f t="shared" si="37"/>
        <v>2315628</v>
      </c>
      <c r="I252" s="1" t="s">
        <v>302</v>
      </c>
      <c r="J252" s="1" t="s">
        <v>375</v>
      </c>
      <c r="K252" s="22">
        <f t="shared" si="27"/>
        <v>45176</v>
      </c>
      <c r="L252" s="17" t="e">
        <f>+VLOOKUP(B252,'[1]2023'!I$555:Q$654,9,0)</f>
        <v>#N/A</v>
      </c>
      <c r="M252" s="17" t="e">
        <f t="shared" si="33"/>
        <v>#N/A</v>
      </c>
      <c r="N252" s="15" t="e">
        <f>+VLOOKUP(B252,'[1]2023'!I$555:Q$654,7,0)</f>
        <v>#N/A</v>
      </c>
      <c r="P252" s="24">
        <v>0.05</v>
      </c>
      <c r="Q252" s="18">
        <f t="shared" si="34"/>
        <v>107205</v>
      </c>
      <c r="R252" s="25">
        <v>1.4999999999999999E-2</v>
      </c>
      <c r="S252" s="18">
        <f t="shared" si="35"/>
        <v>32161.5</v>
      </c>
      <c r="T252" s="26">
        <v>0.06</v>
      </c>
      <c r="U252" s="18">
        <f t="shared" si="36"/>
        <v>128646</v>
      </c>
      <c r="V252" t="s">
        <v>1063</v>
      </c>
    </row>
    <row r="253" spans="1:22" hidden="1" x14ac:dyDescent="0.25">
      <c r="A253" s="11">
        <v>45147</v>
      </c>
      <c r="B253" s="13">
        <v>46996</v>
      </c>
      <c r="C253" s="1" t="s">
        <v>371</v>
      </c>
      <c r="D253" s="1" t="s">
        <v>996</v>
      </c>
      <c r="E253" s="5">
        <v>4640960</v>
      </c>
      <c r="F253" s="8" t="s">
        <v>145</v>
      </c>
      <c r="G253" s="5">
        <v>371277</v>
      </c>
      <c r="H253" s="5">
        <f t="shared" si="37"/>
        <v>5012237</v>
      </c>
      <c r="I253" s="1" t="s">
        <v>748</v>
      </c>
      <c r="J253" s="1" t="s">
        <v>134</v>
      </c>
      <c r="K253" s="22">
        <f t="shared" si="27"/>
        <v>45177</v>
      </c>
      <c r="L253" s="17" t="e">
        <f>+VLOOKUP(B253,'[1]2023'!I$555:Q$654,9,0)</f>
        <v>#N/A</v>
      </c>
      <c r="M253" s="17" t="e">
        <f t="shared" si="33"/>
        <v>#N/A</v>
      </c>
      <c r="N253" s="15" t="e">
        <f>+VLOOKUP(B253,'[1]2023'!I$555:Q$654,7,0)</f>
        <v>#N/A</v>
      </c>
      <c r="P253" s="24">
        <v>0.05</v>
      </c>
      <c r="Q253" s="18">
        <f t="shared" si="34"/>
        <v>232048</v>
      </c>
      <c r="R253" s="25">
        <v>1.4999999999999999E-2</v>
      </c>
      <c r="S253" s="18">
        <f t="shared" si="35"/>
        <v>69614.399999999994</v>
      </c>
      <c r="T253" s="26">
        <v>0.06</v>
      </c>
      <c r="U253" s="18">
        <f t="shared" si="36"/>
        <v>278457.59999999998</v>
      </c>
      <c r="V253" t="s">
        <v>1063</v>
      </c>
    </row>
    <row r="254" spans="1:22" hidden="1" x14ac:dyDescent="0.25">
      <c r="A254" s="11">
        <v>45147</v>
      </c>
      <c r="B254" s="13">
        <v>47003</v>
      </c>
      <c r="C254" s="1" t="s">
        <v>371</v>
      </c>
      <c r="D254" s="1" t="s">
        <v>437</v>
      </c>
      <c r="E254" s="5">
        <v>2221160</v>
      </c>
      <c r="F254" s="8" t="s">
        <v>145</v>
      </c>
      <c r="G254" s="5">
        <v>177693</v>
      </c>
      <c r="H254" s="5">
        <f t="shared" si="37"/>
        <v>2398853</v>
      </c>
      <c r="I254" s="1" t="s">
        <v>437</v>
      </c>
      <c r="J254" s="1" t="s">
        <v>456</v>
      </c>
      <c r="K254" s="22">
        <f t="shared" si="27"/>
        <v>45177</v>
      </c>
      <c r="L254" s="17" t="e">
        <f>+VLOOKUP(B254,'[1]2023'!I$555:Q$654,9,0)</f>
        <v>#N/A</v>
      </c>
      <c r="M254" s="17" t="e">
        <f t="shared" si="33"/>
        <v>#N/A</v>
      </c>
      <c r="N254" s="15" t="e">
        <f>+VLOOKUP(B254,'[1]2023'!I$555:Q$654,7,0)</f>
        <v>#N/A</v>
      </c>
      <c r="P254" s="24">
        <v>0.05</v>
      </c>
      <c r="Q254" s="18">
        <f t="shared" si="34"/>
        <v>111058</v>
      </c>
      <c r="R254" s="25">
        <v>1.4999999999999999E-2</v>
      </c>
      <c r="S254" s="18">
        <f t="shared" si="35"/>
        <v>33317.4</v>
      </c>
      <c r="T254" s="26">
        <v>0.06</v>
      </c>
      <c r="U254" s="18">
        <f t="shared" si="36"/>
        <v>133269.6</v>
      </c>
      <c r="V254" t="s">
        <v>1063</v>
      </c>
    </row>
    <row r="255" spans="1:22" hidden="1" x14ac:dyDescent="0.25">
      <c r="A255" s="11">
        <v>45147</v>
      </c>
      <c r="B255" s="13">
        <v>47012</v>
      </c>
      <c r="C255" s="1" t="s">
        <v>371</v>
      </c>
      <c r="D255" s="1" t="s">
        <v>974</v>
      </c>
      <c r="E255" s="5">
        <v>333174</v>
      </c>
      <c r="F255" s="8" t="s">
        <v>145</v>
      </c>
      <c r="G255" s="5">
        <v>26654</v>
      </c>
      <c r="H255" s="5">
        <f t="shared" si="37"/>
        <v>359828</v>
      </c>
      <c r="I255" s="1" t="s">
        <v>748</v>
      </c>
      <c r="J255" s="1" t="s">
        <v>134</v>
      </c>
      <c r="K255" s="22">
        <f t="shared" si="27"/>
        <v>45177</v>
      </c>
      <c r="L255" s="17" t="e">
        <f>+VLOOKUP(B255,'[1]2023'!I$555:Q$654,9,0)</f>
        <v>#N/A</v>
      </c>
      <c r="M255" s="17" t="e">
        <f t="shared" si="33"/>
        <v>#N/A</v>
      </c>
      <c r="N255" s="15" t="e">
        <f>+VLOOKUP(B255,'[1]2023'!I$555:Q$654,7,0)</f>
        <v>#N/A</v>
      </c>
      <c r="P255" s="24">
        <v>0.05</v>
      </c>
      <c r="Q255" s="18">
        <f t="shared" si="34"/>
        <v>16658.7</v>
      </c>
      <c r="R255" s="25">
        <v>1.4999999999999999E-2</v>
      </c>
      <c r="S255" s="18">
        <f t="shared" si="35"/>
        <v>4997.6099999999997</v>
      </c>
      <c r="T255" s="26">
        <v>0.06</v>
      </c>
      <c r="U255" s="18">
        <f t="shared" si="36"/>
        <v>19990.439999999999</v>
      </c>
      <c r="V255" t="s">
        <v>1063</v>
      </c>
    </row>
    <row r="256" spans="1:22" hidden="1" x14ac:dyDescent="0.25">
      <c r="A256" s="11">
        <v>45149</v>
      </c>
      <c r="B256" s="13">
        <v>48232</v>
      </c>
      <c r="C256" s="1" t="s">
        <v>371</v>
      </c>
      <c r="D256" s="1" t="s">
        <v>394</v>
      </c>
      <c r="E256" s="5">
        <v>1008020</v>
      </c>
      <c r="F256" s="8" t="s">
        <v>145</v>
      </c>
      <c r="G256" s="5">
        <v>80642</v>
      </c>
      <c r="H256" s="5">
        <f t="shared" si="37"/>
        <v>1088662</v>
      </c>
      <c r="I256" s="1" t="s">
        <v>394</v>
      </c>
      <c r="J256" s="1" t="s">
        <v>472</v>
      </c>
      <c r="K256" s="22">
        <f t="shared" si="27"/>
        <v>45179</v>
      </c>
      <c r="L256" s="17" t="e">
        <f>+VLOOKUP(B256,'[1]2023'!I$555:Q$654,9,0)</f>
        <v>#N/A</v>
      </c>
      <c r="M256" s="17" t="e">
        <f t="shared" si="33"/>
        <v>#N/A</v>
      </c>
      <c r="N256" s="15" t="e">
        <f>+VLOOKUP(B256,'[1]2023'!I$555:Q$654,7,0)</f>
        <v>#N/A</v>
      </c>
      <c r="P256" s="24">
        <v>0.05</v>
      </c>
      <c r="Q256" s="18">
        <f t="shared" si="34"/>
        <v>50401</v>
      </c>
      <c r="R256" s="25">
        <v>1.4999999999999999E-2</v>
      </c>
      <c r="S256" s="18">
        <f t="shared" si="35"/>
        <v>15120.3</v>
      </c>
      <c r="T256" s="26">
        <v>0.06</v>
      </c>
      <c r="U256" s="18">
        <f t="shared" si="36"/>
        <v>60481.2</v>
      </c>
      <c r="V256" t="s">
        <v>1063</v>
      </c>
    </row>
    <row r="257" spans="1:22" hidden="1" x14ac:dyDescent="0.25">
      <c r="A257" s="11">
        <v>45152</v>
      </c>
      <c r="B257" s="13">
        <v>48365</v>
      </c>
      <c r="C257" s="1" t="s">
        <v>371</v>
      </c>
      <c r="D257" s="1" t="s">
        <v>207</v>
      </c>
      <c r="E257" s="5">
        <v>1726685</v>
      </c>
      <c r="F257" s="8" t="s">
        <v>145</v>
      </c>
      <c r="G257" s="5">
        <v>138135</v>
      </c>
      <c r="H257" s="5">
        <f t="shared" si="37"/>
        <v>1864820</v>
      </c>
      <c r="I257" s="1" t="s">
        <v>207</v>
      </c>
      <c r="J257" s="1" t="s">
        <v>706</v>
      </c>
      <c r="K257" s="22">
        <f t="shared" si="27"/>
        <v>45182</v>
      </c>
      <c r="L257" s="17" t="e">
        <f>+VLOOKUP(B257,'[1]2023'!I$555:Q$654,9,0)</f>
        <v>#N/A</v>
      </c>
      <c r="M257" s="17" t="e">
        <f t="shared" si="33"/>
        <v>#N/A</v>
      </c>
      <c r="N257" s="15" t="e">
        <f>+VLOOKUP(B257,'[1]2023'!I$555:Q$654,7,0)</f>
        <v>#N/A</v>
      </c>
      <c r="P257" s="24">
        <v>0.05</v>
      </c>
      <c r="Q257" s="18">
        <f t="shared" si="34"/>
        <v>86334.25</v>
      </c>
      <c r="R257" s="25">
        <v>1.4999999999999999E-2</v>
      </c>
      <c r="S257" s="18">
        <f t="shared" si="35"/>
        <v>25900.274999999998</v>
      </c>
      <c r="T257" s="26">
        <v>0.06</v>
      </c>
      <c r="U257" s="18">
        <f t="shared" si="36"/>
        <v>103601.09999999999</v>
      </c>
      <c r="V257" t="s">
        <v>1063</v>
      </c>
    </row>
    <row r="258" spans="1:22" hidden="1" x14ac:dyDescent="0.25">
      <c r="A258" s="11">
        <v>45152</v>
      </c>
      <c r="B258" s="13">
        <v>48366</v>
      </c>
      <c r="C258" s="1" t="s">
        <v>371</v>
      </c>
      <c r="D258" s="1" t="s">
        <v>727</v>
      </c>
      <c r="E258" s="5">
        <v>1132788</v>
      </c>
      <c r="F258" s="8" t="s">
        <v>145</v>
      </c>
      <c r="G258" s="5">
        <v>90623</v>
      </c>
      <c r="H258" s="5">
        <f t="shared" si="37"/>
        <v>1223411</v>
      </c>
      <c r="I258" s="1" t="s">
        <v>727</v>
      </c>
      <c r="J258" s="1" t="s">
        <v>243</v>
      </c>
      <c r="K258" s="22">
        <f t="shared" si="27"/>
        <v>45182</v>
      </c>
      <c r="L258" s="17" t="e">
        <f>+VLOOKUP(B258,'[1]2023'!I$555:Q$654,9,0)</f>
        <v>#N/A</v>
      </c>
      <c r="M258" s="17" t="e">
        <f t="shared" si="33"/>
        <v>#N/A</v>
      </c>
      <c r="N258" s="15" t="e">
        <f>+VLOOKUP(B258,'[1]2023'!I$555:Q$654,7,0)</f>
        <v>#N/A</v>
      </c>
      <c r="P258" s="24">
        <v>0.05</v>
      </c>
      <c r="Q258" s="18">
        <f t="shared" si="34"/>
        <v>56639.4</v>
      </c>
      <c r="R258" s="25">
        <v>1.4999999999999999E-2</v>
      </c>
      <c r="S258" s="18">
        <f t="shared" si="35"/>
        <v>16991.82</v>
      </c>
      <c r="T258" s="26">
        <v>0.06</v>
      </c>
      <c r="U258" s="18">
        <f t="shared" si="36"/>
        <v>67967.28</v>
      </c>
      <c r="V258" t="s">
        <v>1063</v>
      </c>
    </row>
    <row r="259" spans="1:22" hidden="1" x14ac:dyDescent="0.25">
      <c r="A259" s="11">
        <v>45152</v>
      </c>
      <c r="B259" s="13">
        <v>48367</v>
      </c>
      <c r="C259" s="1" t="s">
        <v>371</v>
      </c>
      <c r="D259" s="1" t="s">
        <v>593</v>
      </c>
      <c r="E259" s="5">
        <v>7101270</v>
      </c>
      <c r="F259" s="8" t="s">
        <v>145</v>
      </c>
      <c r="G259" s="5">
        <v>568102</v>
      </c>
      <c r="H259" s="5">
        <f t="shared" si="37"/>
        <v>7669372</v>
      </c>
      <c r="I259" s="1" t="s">
        <v>593</v>
      </c>
      <c r="J259" s="1" t="s">
        <v>162</v>
      </c>
      <c r="K259" s="22">
        <f t="shared" si="27"/>
        <v>45182</v>
      </c>
      <c r="L259" s="17" t="e">
        <f>+VLOOKUP(B259,'[1]2023'!I$555:Q$654,9,0)</f>
        <v>#N/A</v>
      </c>
      <c r="M259" s="17" t="e">
        <f t="shared" si="33"/>
        <v>#N/A</v>
      </c>
      <c r="N259" s="15" t="e">
        <f>+VLOOKUP(B259,'[1]2023'!I$555:Q$654,7,0)</f>
        <v>#N/A</v>
      </c>
      <c r="P259" s="24">
        <v>0.05</v>
      </c>
      <c r="Q259" s="18">
        <f t="shared" si="34"/>
        <v>355063.5</v>
      </c>
      <c r="R259" s="25">
        <v>1.4999999999999999E-2</v>
      </c>
      <c r="S259" s="18">
        <f t="shared" si="35"/>
        <v>106519.05</v>
      </c>
      <c r="T259" s="26">
        <v>0.06</v>
      </c>
      <c r="U259" s="18">
        <f t="shared" si="36"/>
        <v>426076.2</v>
      </c>
      <c r="V259" t="s">
        <v>1063</v>
      </c>
    </row>
    <row r="260" spans="1:22" hidden="1" x14ac:dyDescent="0.25">
      <c r="A260" s="11">
        <v>45154</v>
      </c>
      <c r="B260" s="13">
        <v>48501</v>
      </c>
      <c r="C260" s="1" t="s">
        <v>371</v>
      </c>
      <c r="D260" s="1" t="s">
        <v>974</v>
      </c>
      <c r="E260" s="5">
        <v>566394</v>
      </c>
      <c r="F260" s="8" t="s">
        <v>145</v>
      </c>
      <c r="G260" s="5">
        <v>45312</v>
      </c>
      <c r="H260" s="5">
        <f t="shared" si="37"/>
        <v>611706</v>
      </c>
      <c r="I260" s="1" t="s">
        <v>748</v>
      </c>
      <c r="J260" s="1" t="s">
        <v>134</v>
      </c>
      <c r="K260" s="22">
        <f t="shared" si="27"/>
        <v>45184</v>
      </c>
      <c r="L260" s="17" t="e">
        <f>+VLOOKUP(B260,'[1]2023'!I$555:Q$654,9,0)</f>
        <v>#N/A</v>
      </c>
      <c r="M260" s="17" t="e">
        <f t="shared" si="33"/>
        <v>#N/A</v>
      </c>
      <c r="N260" s="15" t="e">
        <f>+VLOOKUP(B260,'[1]2023'!I$555:Q$654,7,0)</f>
        <v>#N/A</v>
      </c>
      <c r="P260" s="24">
        <v>0.05</v>
      </c>
      <c r="Q260" s="18">
        <f t="shared" si="34"/>
        <v>28319.7</v>
      </c>
      <c r="R260" s="25">
        <v>1.4999999999999999E-2</v>
      </c>
      <c r="S260" s="18">
        <f t="shared" si="35"/>
        <v>8495.91</v>
      </c>
      <c r="T260" s="26">
        <v>0.06</v>
      </c>
      <c r="U260" s="18">
        <f t="shared" si="36"/>
        <v>33983.64</v>
      </c>
      <c r="V260" t="s">
        <v>1063</v>
      </c>
    </row>
    <row r="261" spans="1:22" hidden="1" x14ac:dyDescent="0.25">
      <c r="A261" s="11">
        <v>45154</v>
      </c>
      <c r="B261" s="13">
        <v>48550</v>
      </c>
      <c r="C261" s="1" t="s">
        <v>371</v>
      </c>
      <c r="D261" s="1" t="s">
        <v>437</v>
      </c>
      <c r="E261" s="5">
        <v>2134650</v>
      </c>
      <c r="F261" s="8" t="s">
        <v>145</v>
      </c>
      <c r="G261" s="5">
        <v>170772</v>
      </c>
      <c r="H261" s="5">
        <f t="shared" si="37"/>
        <v>2305422</v>
      </c>
      <c r="I261" s="1" t="s">
        <v>437</v>
      </c>
      <c r="J261" s="1" t="s">
        <v>456</v>
      </c>
      <c r="K261" s="22">
        <f t="shared" si="27"/>
        <v>45184</v>
      </c>
      <c r="L261" s="17" t="e">
        <f>+VLOOKUP(B261,'[1]2023'!I$555:Q$654,9,0)</f>
        <v>#N/A</v>
      </c>
      <c r="M261" s="17" t="e">
        <f t="shared" si="33"/>
        <v>#N/A</v>
      </c>
      <c r="N261" s="15" t="e">
        <f>+VLOOKUP(B261,'[1]2023'!I$555:Q$654,7,0)</f>
        <v>#N/A</v>
      </c>
      <c r="P261" s="24">
        <v>0.05</v>
      </c>
      <c r="Q261" s="18">
        <f t="shared" si="34"/>
        <v>106732.5</v>
      </c>
      <c r="R261" s="25">
        <v>1.4999999999999999E-2</v>
      </c>
      <c r="S261" s="18">
        <f t="shared" si="35"/>
        <v>32019.75</v>
      </c>
      <c r="T261" s="26">
        <v>0.06</v>
      </c>
      <c r="U261" s="18">
        <f t="shared" si="36"/>
        <v>128079</v>
      </c>
      <c r="V261" t="s">
        <v>1063</v>
      </c>
    </row>
    <row r="262" spans="1:22" hidden="1" x14ac:dyDescent="0.25">
      <c r="A262" s="11">
        <v>45155</v>
      </c>
      <c r="B262" s="13">
        <v>48983</v>
      </c>
      <c r="C262" s="1" t="s">
        <v>371</v>
      </c>
      <c r="D262" s="1" t="s">
        <v>996</v>
      </c>
      <c r="E262" s="5">
        <v>4869355</v>
      </c>
      <c r="F262" s="8" t="s">
        <v>145</v>
      </c>
      <c r="G262" s="5">
        <v>389548</v>
      </c>
      <c r="H262" s="5">
        <f t="shared" si="37"/>
        <v>5258903</v>
      </c>
      <c r="I262" s="1" t="s">
        <v>748</v>
      </c>
      <c r="J262" s="1" t="s">
        <v>134</v>
      </c>
      <c r="K262" s="22">
        <f t="shared" si="27"/>
        <v>45185</v>
      </c>
      <c r="L262" s="17" t="e">
        <f>+VLOOKUP(B262,'[1]2023'!I$555:Q$654,9,0)</f>
        <v>#N/A</v>
      </c>
      <c r="M262" s="17" t="e">
        <f t="shared" si="33"/>
        <v>#N/A</v>
      </c>
      <c r="N262" s="15" t="e">
        <f>+VLOOKUP(B262,'[1]2023'!I$555:Q$654,7,0)</f>
        <v>#N/A</v>
      </c>
      <c r="P262" s="24">
        <v>0.05</v>
      </c>
      <c r="Q262" s="18">
        <f t="shared" si="34"/>
        <v>243467.75</v>
      </c>
      <c r="R262" s="25">
        <v>1.4999999999999999E-2</v>
      </c>
      <c r="S262" s="18">
        <f t="shared" si="35"/>
        <v>73040.324999999997</v>
      </c>
      <c r="T262" s="26">
        <v>0.06</v>
      </c>
      <c r="U262" s="18">
        <f t="shared" si="36"/>
        <v>292161.3</v>
      </c>
      <c r="V262" t="s">
        <v>1063</v>
      </c>
    </row>
    <row r="263" spans="1:22" hidden="1" x14ac:dyDescent="0.25">
      <c r="A263" s="11">
        <v>45159</v>
      </c>
      <c r="B263" s="13">
        <v>49847</v>
      </c>
      <c r="C263" s="1" t="s">
        <v>371</v>
      </c>
      <c r="D263" s="1" t="s">
        <v>1053</v>
      </c>
      <c r="E263" s="5">
        <v>1415985</v>
      </c>
      <c r="F263" s="8" t="s">
        <v>145</v>
      </c>
      <c r="G263" s="5">
        <v>113279</v>
      </c>
      <c r="H263" s="5">
        <f t="shared" si="37"/>
        <v>1529264</v>
      </c>
      <c r="I263" s="1" t="s">
        <v>302</v>
      </c>
      <c r="J263" s="1" t="s">
        <v>375</v>
      </c>
      <c r="K263" s="22">
        <f t="shared" si="27"/>
        <v>45189</v>
      </c>
      <c r="L263" s="17" t="e">
        <f>+VLOOKUP(B263,'[1]2023'!I$555:Q$654,9,0)</f>
        <v>#N/A</v>
      </c>
      <c r="M263" s="17" t="e">
        <f t="shared" si="33"/>
        <v>#N/A</v>
      </c>
      <c r="N263" s="15" t="e">
        <f>+VLOOKUP(B263,'[1]2023'!I$555:Q$654,7,0)</f>
        <v>#N/A</v>
      </c>
      <c r="P263" s="24">
        <v>0.05</v>
      </c>
      <c r="Q263" s="18">
        <f t="shared" si="34"/>
        <v>70799.25</v>
      </c>
      <c r="R263" s="25">
        <v>1.4999999999999999E-2</v>
      </c>
      <c r="S263" s="18">
        <f t="shared" si="35"/>
        <v>21239.774999999998</v>
      </c>
      <c r="T263" s="26">
        <v>0.06</v>
      </c>
      <c r="U263" s="18">
        <f t="shared" si="36"/>
        <v>84959.099999999991</v>
      </c>
      <c r="V263" t="s">
        <v>1063</v>
      </c>
    </row>
    <row r="264" spans="1:22" hidden="1" x14ac:dyDescent="0.25">
      <c r="A264" s="11">
        <v>45159</v>
      </c>
      <c r="B264" s="13">
        <v>49854</v>
      </c>
      <c r="C264" s="1" t="s">
        <v>371</v>
      </c>
      <c r="D264" s="1" t="s">
        <v>1054</v>
      </c>
      <c r="E264" s="5">
        <v>6669520</v>
      </c>
      <c r="F264" s="8" t="s">
        <v>145</v>
      </c>
      <c r="G264" s="5">
        <v>533562</v>
      </c>
      <c r="H264" s="5">
        <f t="shared" si="37"/>
        <v>7203082</v>
      </c>
      <c r="I264" s="1" t="s">
        <v>302</v>
      </c>
      <c r="J264" s="1" t="s">
        <v>375</v>
      </c>
      <c r="K264" s="22">
        <f t="shared" ref="K264:K285" si="38">30+A264</f>
        <v>45189</v>
      </c>
      <c r="L264" s="17" t="e">
        <f>+VLOOKUP(B264,'[1]2023'!I$555:Q$654,9,0)</f>
        <v>#N/A</v>
      </c>
      <c r="M264" s="17" t="e">
        <f t="shared" si="33"/>
        <v>#N/A</v>
      </c>
      <c r="N264" s="15" t="e">
        <f>+VLOOKUP(B264,'[1]2023'!I$555:Q$654,7,0)</f>
        <v>#N/A</v>
      </c>
      <c r="P264" s="24">
        <v>0.05</v>
      </c>
      <c r="Q264" s="18">
        <f t="shared" si="34"/>
        <v>333476</v>
      </c>
      <c r="R264" s="25">
        <v>1.4999999999999999E-2</v>
      </c>
      <c r="S264" s="18">
        <f t="shared" si="35"/>
        <v>100042.8</v>
      </c>
      <c r="T264" s="26">
        <v>0.06</v>
      </c>
      <c r="U264" s="18">
        <f t="shared" si="36"/>
        <v>400171.2</v>
      </c>
      <c r="V264" t="s">
        <v>1063</v>
      </c>
    </row>
    <row r="265" spans="1:22" hidden="1" x14ac:dyDescent="0.25">
      <c r="A265" s="11">
        <v>45159</v>
      </c>
      <c r="B265" s="13">
        <v>49855</v>
      </c>
      <c r="C265" s="1" t="s">
        <v>371</v>
      </c>
      <c r="D265" s="1" t="s">
        <v>1055</v>
      </c>
      <c r="E265" s="5">
        <v>1190660</v>
      </c>
      <c r="F265" s="8" t="s">
        <v>145</v>
      </c>
      <c r="G265" s="5">
        <v>95253</v>
      </c>
      <c r="H265" s="5">
        <f t="shared" si="37"/>
        <v>1285913</v>
      </c>
      <c r="I265" s="1" t="s">
        <v>251</v>
      </c>
      <c r="J265" s="1" t="s">
        <v>745</v>
      </c>
      <c r="K265" s="22">
        <f t="shared" si="38"/>
        <v>45189</v>
      </c>
      <c r="L265" s="17" t="e">
        <f>+VLOOKUP(B265,'[1]2023'!I$555:Q$654,9,0)</f>
        <v>#N/A</v>
      </c>
      <c r="M265" s="17" t="e">
        <f t="shared" si="33"/>
        <v>#N/A</v>
      </c>
      <c r="N265" s="15" t="e">
        <f>+VLOOKUP(B265,'[1]2023'!I$555:Q$654,7,0)</f>
        <v>#N/A</v>
      </c>
      <c r="P265" s="24">
        <v>0.05</v>
      </c>
      <c r="Q265" s="18">
        <f t="shared" si="34"/>
        <v>59533</v>
      </c>
      <c r="R265" s="25">
        <v>1.4999999999999999E-2</v>
      </c>
      <c r="S265" s="18">
        <f t="shared" si="35"/>
        <v>17859.899999999998</v>
      </c>
      <c r="T265" s="26">
        <v>0.06</v>
      </c>
      <c r="U265" s="18">
        <f t="shared" si="36"/>
        <v>71439.599999999991</v>
      </c>
      <c r="V265" t="s">
        <v>1063</v>
      </c>
    </row>
    <row r="266" spans="1:22" hidden="1" x14ac:dyDescent="0.25">
      <c r="A266" s="11">
        <v>45159</v>
      </c>
      <c r="B266" s="13">
        <v>49856</v>
      </c>
      <c r="C266" s="1" t="s">
        <v>371</v>
      </c>
      <c r="D266" s="1" t="s">
        <v>593</v>
      </c>
      <c r="E266" s="5">
        <v>4719950</v>
      </c>
      <c r="F266" s="8" t="s">
        <v>145</v>
      </c>
      <c r="G266" s="5">
        <v>377596</v>
      </c>
      <c r="H266" s="5">
        <f t="shared" si="37"/>
        <v>5097546</v>
      </c>
      <c r="I266" s="1" t="s">
        <v>593</v>
      </c>
      <c r="J266" s="1" t="s">
        <v>162</v>
      </c>
      <c r="K266" s="22">
        <f t="shared" si="38"/>
        <v>45189</v>
      </c>
      <c r="L266" s="17" t="e">
        <f>+VLOOKUP(B266,'[1]2023'!I$555:Q$654,9,0)</f>
        <v>#N/A</v>
      </c>
      <c r="M266" s="17" t="e">
        <f t="shared" si="33"/>
        <v>#N/A</v>
      </c>
      <c r="N266" s="15" t="e">
        <f>+VLOOKUP(B266,'[1]2023'!I$555:Q$654,7,0)</f>
        <v>#N/A</v>
      </c>
      <c r="P266" s="24">
        <v>0.05</v>
      </c>
      <c r="Q266" s="18">
        <f t="shared" si="34"/>
        <v>235997.5</v>
      </c>
      <c r="R266" s="25">
        <v>1.4999999999999999E-2</v>
      </c>
      <c r="S266" s="18">
        <f t="shared" si="35"/>
        <v>70799.25</v>
      </c>
      <c r="T266" s="26">
        <v>0.06</v>
      </c>
      <c r="U266" s="18">
        <f t="shared" si="36"/>
        <v>283197</v>
      </c>
      <c r="V266" t="s">
        <v>1063</v>
      </c>
    </row>
    <row r="267" spans="1:22" hidden="1" x14ac:dyDescent="0.25">
      <c r="A267" s="11">
        <v>45159</v>
      </c>
      <c r="B267" s="13">
        <v>49857</v>
      </c>
      <c r="C267" s="1" t="s">
        <v>371</v>
      </c>
      <c r="D267" s="1" t="s">
        <v>394</v>
      </c>
      <c r="E267" s="5">
        <v>1265605</v>
      </c>
      <c r="F267" s="8" t="s">
        <v>145</v>
      </c>
      <c r="G267" s="5">
        <v>101248</v>
      </c>
      <c r="H267" s="5">
        <f t="shared" si="37"/>
        <v>1366853</v>
      </c>
      <c r="I267" s="1" t="s">
        <v>394</v>
      </c>
      <c r="J267" s="1" t="s">
        <v>472</v>
      </c>
      <c r="K267" s="22">
        <f t="shared" si="38"/>
        <v>45189</v>
      </c>
      <c r="L267" s="17" t="e">
        <f>+VLOOKUP(B267,'[1]2023'!I$555:Q$654,9,0)</f>
        <v>#N/A</v>
      </c>
      <c r="M267" s="17" t="e">
        <f t="shared" si="33"/>
        <v>#N/A</v>
      </c>
      <c r="N267" s="15" t="e">
        <f>+VLOOKUP(B267,'[1]2023'!I$555:Q$654,7,0)</f>
        <v>#N/A</v>
      </c>
      <c r="P267" s="24">
        <v>0.05</v>
      </c>
      <c r="Q267" s="18">
        <f t="shared" si="34"/>
        <v>63280.25</v>
      </c>
      <c r="R267" s="25">
        <v>1.4999999999999999E-2</v>
      </c>
      <c r="S267" s="18">
        <f t="shared" si="35"/>
        <v>18984.075000000001</v>
      </c>
      <c r="T267" s="26">
        <v>0.06</v>
      </c>
      <c r="U267" s="18">
        <f t="shared" si="36"/>
        <v>75936.3</v>
      </c>
      <c r="V267" t="s">
        <v>1063</v>
      </c>
    </row>
    <row r="268" spans="1:22" hidden="1" x14ac:dyDescent="0.25">
      <c r="A268" s="11">
        <v>45159</v>
      </c>
      <c r="B268" s="13">
        <v>49858</v>
      </c>
      <c r="C268" s="1" t="s">
        <v>371</v>
      </c>
      <c r="D268" s="1" t="s">
        <v>727</v>
      </c>
      <c r="E268" s="5">
        <v>943990</v>
      </c>
      <c r="F268" s="8" t="s">
        <v>145</v>
      </c>
      <c r="G268" s="5">
        <v>75519</v>
      </c>
      <c r="H268" s="5">
        <f t="shared" si="37"/>
        <v>1019509</v>
      </c>
      <c r="I268" s="1" t="s">
        <v>727</v>
      </c>
      <c r="J268" s="1" t="s">
        <v>243</v>
      </c>
      <c r="K268" s="22">
        <f t="shared" si="38"/>
        <v>45189</v>
      </c>
      <c r="L268" s="17" t="e">
        <f>+VLOOKUP(B268,'[1]2023'!I$555:Q$654,9,0)</f>
        <v>#N/A</v>
      </c>
      <c r="M268" s="17" t="e">
        <f t="shared" si="33"/>
        <v>#N/A</v>
      </c>
      <c r="N268" s="15" t="e">
        <f>+VLOOKUP(B268,'[1]2023'!I$555:Q$654,7,0)</f>
        <v>#N/A</v>
      </c>
      <c r="P268" s="24">
        <v>0.05</v>
      </c>
      <c r="Q268" s="18">
        <f t="shared" si="34"/>
        <v>47199.5</v>
      </c>
      <c r="R268" s="25">
        <v>1.4999999999999999E-2</v>
      </c>
      <c r="S268" s="18">
        <f t="shared" si="35"/>
        <v>14159.85</v>
      </c>
      <c r="T268" s="26">
        <v>0.06</v>
      </c>
      <c r="U268" s="18">
        <f t="shared" si="36"/>
        <v>56639.4</v>
      </c>
      <c r="V268" t="s">
        <v>1063</v>
      </c>
    </row>
    <row r="269" spans="1:22" hidden="1" x14ac:dyDescent="0.25">
      <c r="A269" s="11">
        <v>45159</v>
      </c>
      <c r="B269" s="13">
        <v>49859</v>
      </c>
      <c r="C269" s="1" t="s">
        <v>371</v>
      </c>
      <c r="D269" s="1" t="s">
        <v>393</v>
      </c>
      <c r="E269" s="5">
        <v>4048700</v>
      </c>
      <c r="F269" s="8" t="s">
        <v>145</v>
      </c>
      <c r="G269" s="5">
        <v>323896</v>
      </c>
      <c r="H269" s="5">
        <f t="shared" si="37"/>
        <v>4372596</v>
      </c>
      <c r="I269" s="1" t="s">
        <v>393</v>
      </c>
      <c r="J269" s="1" t="s">
        <v>677</v>
      </c>
      <c r="K269" s="22">
        <f t="shared" si="38"/>
        <v>45189</v>
      </c>
      <c r="L269" s="17" t="e">
        <f>+VLOOKUP(B269,'[1]2023'!I$555:Q$654,9,0)</f>
        <v>#N/A</v>
      </c>
      <c r="M269" s="17" t="e">
        <f t="shared" si="33"/>
        <v>#N/A</v>
      </c>
      <c r="N269" s="15" t="e">
        <f>+VLOOKUP(B269,'[1]2023'!I$555:Q$654,7,0)</f>
        <v>#N/A</v>
      </c>
      <c r="P269" s="24">
        <v>0.05</v>
      </c>
      <c r="Q269" s="18">
        <f t="shared" si="34"/>
        <v>202435</v>
      </c>
      <c r="R269" s="25">
        <v>1.4999999999999999E-2</v>
      </c>
      <c r="S269" s="18">
        <f t="shared" si="35"/>
        <v>60730.5</v>
      </c>
      <c r="T269" s="26">
        <v>0.06</v>
      </c>
      <c r="U269" s="18">
        <f t="shared" si="36"/>
        <v>242922</v>
      </c>
      <c r="V269" t="s">
        <v>1063</v>
      </c>
    </row>
    <row r="270" spans="1:22" hidden="1" x14ac:dyDescent="0.25">
      <c r="A270" s="11">
        <v>45159</v>
      </c>
      <c r="B270" s="13">
        <v>49878</v>
      </c>
      <c r="C270" s="1" t="s">
        <v>371</v>
      </c>
      <c r="D270" s="1" t="s">
        <v>1056</v>
      </c>
      <c r="E270" s="5">
        <v>1415985</v>
      </c>
      <c r="F270" s="8" t="s">
        <v>145</v>
      </c>
      <c r="G270" s="5">
        <v>113279</v>
      </c>
      <c r="H270" s="5">
        <f t="shared" si="37"/>
        <v>1529264</v>
      </c>
      <c r="I270" s="1" t="s">
        <v>302</v>
      </c>
      <c r="J270" s="1" t="s">
        <v>375</v>
      </c>
      <c r="K270" s="22">
        <f t="shared" si="38"/>
        <v>45189</v>
      </c>
      <c r="L270" s="17" t="e">
        <f>+VLOOKUP(B270,'[1]2023'!I$555:Q$654,9,0)</f>
        <v>#N/A</v>
      </c>
      <c r="M270" s="17" t="e">
        <f t="shared" si="33"/>
        <v>#N/A</v>
      </c>
      <c r="N270" s="15" t="e">
        <f>+VLOOKUP(B270,'[1]2023'!I$555:Q$654,7,0)</f>
        <v>#N/A</v>
      </c>
      <c r="P270" s="24">
        <v>0.05</v>
      </c>
      <c r="Q270" s="18">
        <f t="shared" si="34"/>
        <v>70799.25</v>
      </c>
      <c r="R270" s="25">
        <v>1.4999999999999999E-2</v>
      </c>
      <c r="S270" s="18">
        <f t="shared" si="35"/>
        <v>21239.774999999998</v>
      </c>
      <c r="T270" s="26">
        <v>0.06</v>
      </c>
      <c r="U270" s="18">
        <f t="shared" si="36"/>
        <v>84959.099999999991</v>
      </c>
      <c r="V270" t="s">
        <v>1063</v>
      </c>
    </row>
    <row r="271" spans="1:22" hidden="1" x14ac:dyDescent="0.25">
      <c r="A271" s="11">
        <v>45160</v>
      </c>
      <c r="B271" s="13">
        <v>49899</v>
      </c>
      <c r="C271" s="1" t="s">
        <v>371</v>
      </c>
      <c r="D271" s="1" t="s">
        <v>974</v>
      </c>
      <c r="E271" s="5">
        <v>471995</v>
      </c>
      <c r="F271" s="8" t="s">
        <v>145</v>
      </c>
      <c r="G271" s="5">
        <v>37760</v>
      </c>
      <c r="H271" s="5">
        <f t="shared" si="37"/>
        <v>509755</v>
      </c>
      <c r="I271" s="1" t="s">
        <v>748</v>
      </c>
      <c r="J271" s="1" t="s">
        <v>134</v>
      </c>
      <c r="K271" s="22">
        <f t="shared" si="38"/>
        <v>45190</v>
      </c>
      <c r="L271" s="17" t="e">
        <f>+VLOOKUP(B271,'[1]2023'!I$555:Q$654,9,0)</f>
        <v>#N/A</v>
      </c>
      <c r="M271" s="17" t="e">
        <f t="shared" si="33"/>
        <v>#N/A</v>
      </c>
      <c r="N271" s="15" t="e">
        <f>+VLOOKUP(B271,'[1]2023'!I$555:Q$654,7,0)</f>
        <v>#N/A</v>
      </c>
      <c r="P271" s="24">
        <v>0.05</v>
      </c>
      <c r="Q271" s="18">
        <f t="shared" si="34"/>
        <v>23599.75</v>
      </c>
      <c r="R271" s="25">
        <v>1.4999999999999999E-2</v>
      </c>
      <c r="S271" s="18">
        <f t="shared" si="35"/>
        <v>7079.9250000000002</v>
      </c>
      <c r="T271" s="26">
        <v>0.06</v>
      </c>
      <c r="U271" s="18">
        <f t="shared" si="36"/>
        <v>28319.7</v>
      </c>
      <c r="V271" t="s">
        <v>1063</v>
      </c>
    </row>
    <row r="272" spans="1:22" hidden="1" x14ac:dyDescent="0.25">
      <c r="A272" s="11">
        <v>45161</v>
      </c>
      <c r="B272" s="13">
        <v>49974</v>
      </c>
      <c r="C272" s="1" t="s">
        <v>371</v>
      </c>
      <c r="D272" s="1" t="s">
        <v>437</v>
      </c>
      <c r="E272" s="5">
        <v>943990</v>
      </c>
      <c r="F272" s="8" t="s">
        <v>145</v>
      </c>
      <c r="G272" s="5">
        <v>75519</v>
      </c>
      <c r="H272" s="5">
        <f t="shared" si="37"/>
        <v>1019509</v>
      </c>
      <c r="I272" s="1" t="s">
        <v>437</v>
      </c>
      <c r="J272" s="1" t="s">
        <v>456</v>
      </c>
      <c r="K272" s="22">
        <f t="shared" si="38"/>
        <v>45191</v>
      </c>
      <c r="L272" s="17" t="e">
        <f>+VLOOKUP(B272,'[1]2023'!I$555:Q$654,9,0)</f>
        <v>#N/A</v>
      </c>
      <c r="M272" s="17" t="e">
        <f t="shared" si="33"/>
        <v>#N/A</v>
      </c>
      <c r="N272" s="15" t="e">
        <f>+VLOOKUP(B272,'[1]2023'!I$555:Q$654,7,0)</f>
        <v>#N/A</v>
      </c>
      <c r="P272" s="24">
        <v>0.05</v>
      </c>
      <c r="Q272" s="18">
        <f t="shared" si="34"/>
        <v>47199.5</v>
      </c>
      <c r="R272" s="25">
        <v>1.4999999999999999E-2</v>
      </c>
      <c r="S272" s="18">
        <f t="shared" si="35"/>
        <v>14159.85</v>
      </c>
      <c r="T272" s="26">
        <v>0.06</v>
      </c>
      <c r="U272" s="18">
        <f t="shared" si="36"/>
        <v>56639.4</v>
      </c>
      <c r="V272" t="s">
        <v>1063</v>
      </c>
    </row>
    <row r="273" spans="1:22" hidden="1" x14ac:dyDescent="0.25">
      <c r="A273" s="11">
        <v>45161</v>
      </c>
      <c r="B273" s="13">
        <v>50008</v>
      </c>
      <c r="C273" s="1" t="s">
        <v>371</v>
      </c>
      <c r="D273" s="1" t="s">
        <v>394</v>
      </c>
      <c r="E273" s="5">
        <v>660793</v>
      </c>
      <c r="F273" s="8" t="s">
        <v>145</v>
      </c>
      <c r="G273" s="5">
        <v>52863</v>
      </c>
      <c r="H273" s="5">
        <f t="shared" si="37"/>
        <v>713656</v>
      </c>
      <c r="I273" s="1" t="s">
        <v>394</v>
      </c>
      <c r="J273" s="1" t="s">
        <v>472</v>
      </c>
      <c r="K273" s="22">
        <f t="shared" si="38"/>
        <v>45191</v>
      </c>
      <c r="L273" s="17" t="e">
        <f>+VLOOKUP(B273,'[1]2023'!I$555:Q$654,9,0)</f>
        <v>#N/A</v>
      </c>
      <c r="M273" s="17" t="e">
        <f t="shared" si="33"/>
        <v>#N/A</v>
      </c>
      <c r="N273" s="15" t="e">
        <f>+VLOOKUP(B273,'[1]2023'!I$555:Q$654,7,0)</f>
        <v>#N/A</v>
      </c>
      <c r="P273" s="24">
        <v>0.05</v>
      </c>
      <c r="Q273" s="18">
        <f t="shared" si="34"/>
        <v>33039.65</v>
      </c>
      <c r="R273" s="25">
        <v>1.4999999999999999E-2</v>
      </c>
      <c r="S273" s="18">
        <f t="shared" si="35"/>
        <v>9911.8950000000004</v>
      </c>
      <c r="T273" s="26">
        <v>0.06</v>
      </c>
      <c r="U273" s="18">
        <f t="shared" si="36"/>
        <v>39647.58</v>
      </c>
      <c r="V273" t="s">
        <v>1063</v>
      </c>
    </row>
    <row r="274" spans="1:22" hidden="1" x14ac:dyDescent="0.25">
      <c r="A274" s="11">
        <v>45162</v>
      </c>
      <c r="B274" s="13">
        <v>6313</v>
      </c>
      <c r="C274" s="1" t="s">
        <v>942</v>
      </c>
      <c r="D274" s="1" t="s">
        <v>1057</v>
      </c>
      <c r="E274" s="5">
        <v>-372902</v>
      </c>
      <c r="F274" s="8" t="s">
        <v>145</v>
      </c>
      <c r="G274" s="5">
        <v>-29833</v>
      </c>
      <c r="H274" s="5">
        <f t="shared" si="37"/>
        <v>-402735</v>
      </c>
      <c r="I274" s="1" t="s">
        <v>593</v>
      </c>
      <c r="J274" s="1" t="s">
        <v>162</v>
      </c>
      <c r="K274" s="22">
        <f t="shared" si="38"/>
        <v>45192</v>
      </c>
      <c r="L274" s="17" t="e">
        <f>+VLOOKUP(B274,'[1]2023'!I$555:Q$654,9,0)</f>
        <v>#N/A</v>
      </c>
      <c r="M274" s="17" t="e">
        <f t="shared" si="33"/>
        <v>#N/A</v>
      </c>
      <c r="N274" s="15" t="e">
        <f>+VLOOKUP(B274,'[1]2023'!I$555:Q$654,7,0)</f>
        <v>#N/A</v>
      </c>
      <c r="P274" s="24">
        <v>0.05</v>
      </c>
      <c r="Q274" s="18">
        <f t="shared" si="34"/>
        <v>-18645.100000000002</v>
      </c>
      <c r="R274" s="25">
        <v>1.4999999999999999E-2</v>
      </c>
      <c r="S274" s="18">
        <f t="shared" si="35"/>
        <v>-5593.53</v>
      </c>
      <c r="T274" s="26">
        <v>0.06</v>
      </c>
      <c r="U274" s="18">
        <f t="shared" si="36"/>
        <v>-22374.12</v>
      </c>
      <c r="V274" t="s">
        <v>1063</v>
      </c>
    </row>
    <row r="275" spans="1:22" hidden="1" x14ac:dyDescent="0.25">
      <c r="A275" s="11">
        <v>45163</v>
      </c>
      <c r="B275" s="13">
        <v>51204</v>
      </c>
      <c r="C275" s="1" t="s">
        <v>371</v>
      </c>
      <c r="D275" s="1" t="s">
        <v>996</v>
      </c>
      <c r="E275" s="5">
        <v>4150690</v>
      </c>
      <c r="F275" s="8" t="s">
        <v>145</v>
      </c>
      <c r="G275" s="5">
        <v>332055</v>
      </c>
      <c r="H275" s="5">
        <f t="shared" si="37"/>
        <v>4482745</v>
      </c>
      <c r="I275" s="1" t="s">
        <v>748</v>
      </c>
      <c r="J275" s="1" t="s">
        <v>134</v>
      </c>
      <c r="K275" s="22">
        <f t="shared" si="38"/>
        <v>45193</v>
      </c>
      <c r="L275" s="17" t="e">
        <f>+VLOOKUP(B275,'[1]2023'!I$555:Q$654,9,0)</f>
        <v>#N/A</v>
      </c>
      <c r="M275" s="17" t="e">
        <f t="shared" si="33"/>
        <v>#N/A</v>
      </c>
      <c r="N275" s="15" t="e">
        <f>+VLOOKUP(B275,'[1]2023'!I$555:Q$654,7,0)</f>
        <v>#N/A</v>
      </c>
      <c r="P275" s="24">
        <v>0.05</v>
      </c>
      <c r="Q275" s="18">
        <f t="shared" si="34"/>
        <v>207534.5</v>
      </c>
      <c r="R275" s="25">
        <v>1.4999999999999999E-2</v>
      </c>
      <c r="S275" s="18">
        <f t="shared" si="35"/>
        <v>62260.35</v>
      </c>
      <c r="T275" s="26">
        <v>0.06</v>
      </c>
      <c r="U275" s="18">
        <f t="shared" si="36"/>
        <v>249041.4</v>
      </c>
      <c r="V275" t="s">
        <v>1063</v>
      </c>
    </row>
    <row r="276" spans="1:22" hidden="1" x14ac:dyDescent="0.25">
      <c r="A276" s="11">
        <v>45163</v>
      </c>
      <c r="B276" s="13">
        <v>51383</v>
      </c>
      <c r="C276" s="1" t="s">
        <v>371</v>
      </c>
      <c r="D276" s="1" t="s">
        <v>593</v>
      </c>
      <c r="E276" s="5">
        <v>2798735</v>
      </c>
      <c r="F276" s="8" t="s">
        <v>145</v>
      </c>
      <c r="G276" s="5">
        <v>223899</v>
      </c>
      <c r="H276" s="5">
        <f t="shared" si="37"/>
        <v>3022634</v>
      </c>
      <c r="I276" s="1" t="s">
        <v>593</v>
      </c>
      <c r="J276" s="1" t="s">
        <v>162</v>
      </c>
      <c r="K276" s="22">
        <f t="shared" si="38"/>
        <v>45193</v>
      </c>
      <c r="L276" s="17" t="e">
        <f>+VLOOKUP(B276,'[1]2023'!I$555:Q$654,9,0)</f>
        <v>#N/A</v>
      </c>
      <c r="M276" s="17" t="e">
        <f t="shared" si="33"/>
        <v>#N/A</v>
      </c>
      <c r="N276" s="15" t="e">
        <f>+VLOOKUP(B276,'[1]2023'!I$555:Q$654,7,0)</f>
        <v>#N/A</v>
      </c>
      <c r="P276" s="24">
        <v>0.05</v>
      </c>
      <c r="Q276" s="18">
        <f t="shared" si="34"/>
        <v>139936.75</v>
      </c>
      <c r="R276" s="25">
        <v>1.4999999999999999E-2</v>
      </c>
      <c r="S276" s="18">
        <f t="shared" si="35"/>
        <v>41981.025000000001</v>
      </c>
      <c r="T276" s="26">
        <v>0.06</v>
      </c>
      <c r="U276" s="18">
        <f t="shared" si="36"/>
        <v>167924.1</v>
      </c>
      <c r="V276" t="s">
        <v>1063</v>
      </c>
    </row>
    <row r="277" spans="1:22" hidden="1" x14ac:dyDescent="0.25">
      <c r="A277" s="11">
        <v>45163</v>
      </c>
      <c r="B277" s="13">
        <v>51384</v>
      </c>
      <c r="C277" s="1" t="s">
        <v>371</v>
      </c>
      <c r="D277" s="1" t="s">
        <v>727</v>
      </c>
      <c r="E277" s="5">
        <v>2752741</v>
      </c>
      <c r="F277" s="8" t="s">
        <v>145</v>
      </c>
      <c r="G277" s="5">
        <v>220219</v>
      </c>
      <c r="H277" s="5">
        <f t="shared" si="37"/>
        <v>2972960</v>
      </c>
      <c r="I277" s="1" t="s">
        <v>727</v>
      </c>
      <c r="J277" s="1" t="s">
        <v>243</v>
      </c>
      <c r="K277" s="22">
        <f t="shared" si="38"/>
        <v>45193</v>
      </c>
      <c r="L277" s="17" t="e">
        <f>+VLOOKUP(B277,'[1]2023'!I$555:Q$654,9,0)</f>
        <v>#N/A</v>
      </c>
      <c r="M277" s="17" t="e">
        <f t="shared" si="33"/>
        <v>#N/A</v>
      </c>
      <c r="N277" s="15" t="e">
        <f>+VLOOKUP(B277,'[1]2023'!I$555:Q$654,7,0)</f>
        <v>#N/A</v>
      </c>
      <c r="P277" s="24">
        <v>0.05</v>
      </c>
      <c r="Q277" s="18">
        <f t="shared" si="34"/>
        <v>137637.05000000002</v>
      </c>
      <c r="R277" s="25">
        <v>1.4999999999999999E-2</v>
      </c>
      <c r="S277" s="18">
        <f t="shared" si="35"/>
        <v>41291.114999999998</v>
      </c>
      <c r="T277" s="26">
        <v>0.06</v>
      </c>
      <c r="U277" s="18">
        <f t="shared" si="36"/>
        <v>165164.46</v>
      </c>
      <c r="V277" t="s">
        <v>1063</v>
      </c>
    </row>
    <row r="278" spans="1:22" hidden="1" x14ac:dyDescent="0.25">
      <c r="A278" s="11">
        <v>45166</v>
      </c>
      <c r="B278" s="13">
        <v>51466</v>
      </c>
      <c r="C278" s="1" t="s">
        <v>371</v>
      </c>
      <c r="D278" s="1" t="s">
        <v>996</v>
      </c>
      <c r="E278" s="5">
        <v>4805300</v>
      </c>
      <c r="F278" s="8" t="s">
        <v>145</v>
      </c>
      <c r="G278" s="5">
        <v>384424</v>
      </c>
      <c r="H278" s="5">
        <f t="shared" si="37"/>
        <v>5189724</v>
      </c>
      <c r="I278" s="1" t="s">
        <v>748</v>
      </c>
      <c r="J278" s="1" t="s">
        <v>134</v>
      </c>
      <c r="K278" s="22">
        <f t="shared" si="38"/>
        <v>45196</v>
      </c>
      <c r="L278" s="17" t="e">
        <f>+VLOOKUP(B278,'[1]2023'!I$555:Q$654,9,0)</f>
        <v>#N/A</v>
      </c>
      <c r="M278" s="17" t="e">
        <f t="shared" si="33"/>
        <v>#N/A</v>
      </c>
      <c r="N278" s="15" t="e">
        <f>+VLOOKUP(B278,'[1]2023'!I$555:Q$654,7,0)</f>
        <v>#N/A</v>
      </c>
      <c r="P278" s="24">
        <v>0.05</v>
      </c>
      <c r="Q278" s="18">
        <f t="shared" si="34"/>
        <v>240265</v>
      </c>
      <c r="R278" s="25">
        <v>1.4999999999999999E-2</v>
      </c>
      <c r="S278" s="18">
        <f t="shared" si="35"/>
        <v>72079.5</v>
      </c>
      <c r="T278" s="26">
        <v>0.06</v>
      </c>
      <c r="U278" s="18">
        <f t="shared" si="36"/>
        <v>288318</v>
      </c>
      <c r="V278" t="s">
        <v>1063</v>
      </c>
    </row>
    <row r="279" spans="1:22" hidden="1" x14ac:dyDescent="0.25">
      <c r="A279" s="11">
        <v>45166</v>
      </c>
      <c r="B279" s="13">
        <v>51486</v>
      </c>
      <c r="C279" s="1" t="s">
        <v>371</v>
      </c>
      <c r="D279" s="1" t="s">
        <v>437</v>
      </c>
      <c r="E279" s="5">
        <v>2075345</v>
      </c>
      <c r="F279" s="8" t="s">
        <v>145</v>
      </c>
      <c r="G279" s="5">
        <v>166028</v>
      </c>
      <c r="H279" s="5">
        <f t="shared" si="37"/>
        <v>2241373</v>
      </c>
      <c r="I279" s="1" t="s">
        <v>437</v>
      </c>
      <c r="J279" s="1" t="s">
        <v>456</v>
      </c>
      <c r="K279" s="22">
        <f t="shared" si="38"/>
        <v>45196</v>
      </c>
      <c r="L279" s="17" t="e">
        <f>+VLOOKUP(B279,'[1]2023'!I$555:Q$654,9,0)</f>
        <v>#N/A</v>
      </c>
      <c r="M279" s="17" t="e">
        <f t="shared" si="33"/>
        <v>#N/A</v>
      </c>
      <c r="N279" s="15" t="e">
        <f>+VLOOKUP(B279,'[1]2023'!I$555:Q$654,7,0)</f>
        <v>#N/A</v>
      </c>
      <c r="P279" s="24">
        <v>0.05</v>
      </c>
      <c r="Q279" s="18">
        <f t="shared" si="34"/>
        <v>103767.25</v>
      </c>
      <c r="R279" s="25">
        <v>1.4999999999999999E-2</v>
      </c>
      <c r="S279" s="18">
        <f t="shared" si="35"/>
        <v>31130.174999999999</v>
      </c>
      <c r="T279" s="26">
        <v>0.06</v>
      </c>
      <c r="U279" s="18">
        <f t="shared" si="36"/>
        <v>124520.7</v>
      </c>
      <c r="V279" t="s">
        <v>1063</v>
      </c>
    </row>
    <row r="280" spans="1:22" hidden="1" x14ac:dyDescent="0.25">
      <c r="A280" s="11">
        <v>45166</v>
      </c>
      <c r="B280" s="13">
        <v>51514</v>
      </c>
      <c r="C280" s="1" t="s">
        <v>371</v>
      </c>
      <c r="D280" s="1" t="s">
        <v>1058</v>
      </c>
      <c r="E280" s="5">
        <v>3775960</v>
      </c>
      <c r="F280" s="8" t="s">
        <v>145</v>
      </c>
      <c r="G280" s="5">
        <v>302077</v>
      </c>
      <c r="H280" s="5">
        <f t="shared" si="37"/>
        <v>4078037</v>
      </c>
      <c r="I280" s="1" t="s">
        <v>302</v>
      </c>
      <c r="J280" s="1" t="s">
        <v>375</v>
      </c>
      <c r="K280" s="22">
        <f t="shared" si="38"/>
        <v>45196</v>
      </c>
      <c r="L280" s="17" t="e">
        <f>+VLOOKUP(B280,'[1]2023'!I$555:Q$654,9,0)</f>
        <v>#N/A</v>
      </c>
      <c r="M280" s="17" t="e">
        <f t="shared" si="33"/>
        <v>#N/A</v>
      </c>
      <c r="N280" s="15" t="e">
        <f>+VLOOKUP(B280,'[1]2023'!I$555:Q$654,7,0)</f>
        <v>#N/A</v>
      </c>
      <c r="P280" s="24">
        <v>0.05</v>
      </c>
      <c r="Q280" s="18">
        <f t="shared" si="34"/>
        <v>188798</v>
      </c>
      <c r="R280" s="25">
        <v>1.4999999999999999E-2</v>
      </c>
      <c r="S280" s="18">
        <f t="shared" si="35"/>
        <v>56639.4</v>
      </c>
      <c r="T280" s="26">
        <v>0.06</v>
      </c>
      <c r="U280" s="18">
        <f t="shared" si="36"/>
        <v>226557.6</v>
      </c>
      <c r="V280" t="s">
        <v>1063</v>
      </c>
    </row>
    <row r="281" spans="1:22" hidden="1" x14ac:dyDescent="0.25">
      <c r="A281" s="11">
        <v>45166</v>
      </c>
      <c r="B281" s="13">
        <v>51520</v>
      </c>
      <c r="C281" s="1" t="s">
        <v>371</v>
      </c>
      <c r="D281" s="1" t="s">
        <v>207</v>
      </c>
      <c r="E281" s="5">
        <v>1047872</v>
      </c>
      <c r="F281" s="8" t="s">
        <v>145</v>
      </c>
      <c r="G281" s="5">
        <v>83830</v>
      </c>
      <c r="H281" s="5">
        <f t="shared" si="37"/>
        <v>1131702</v>
      </c>
      <c r="I281" s="1" t="s">
        <v>207</v>
      </c>
      <c r="J281" s="1" t="s">
        <v>706</v>
      </c>
      <c r="K281" s="22">
        <f t="shared" si="38"/>
        <v>45196</v>
      </c>
      <c r="L281" s="17" t="e">
        <f>+VLOOKUP(B281,'[1]2023'!I$555:Q$654,9,0)</f>
        <v>#N/A</v>
      </c>
      <c r="M281" s="17" t="e">
        <f t="shared" si="33"/>
        <v>#N/A</v>
      </c>
      <c r="N281" s="15" t="e">
        <f>+VLOOKUP(B281,'[1]2023'!I$555:Q$654,7,0)</f>
        <v>#N/A</v>
      </c>
      <c r="P281" s="24">
        <v>0.05</v>
      </c>
      <c r="Q281" s="18">
        <f t="shared" si="34"/>
        <v>52393.600000000006</v>
      </c>
      <c r="R281" s="25">
        <v>1.4999999999999999E-2</v>
      </c>
      <c r="S281" s="18">
        <f t="shared" si="35"/>
        <v>15718.08</v>
      </c>
      <c r="T281" s="26">
        <v>0.06</v>
      </c>
      <c r="U281" s="18">
        <f t="shared" si="36"/>
        <v>62872.32</v>
      </c>
      <c r="V281" t="s">
        <v>1063</v>
      </c>
    </row>
    <row r="282" spans="1:22" hidden="1" x14ac:dyDescent="0.25">
      <c r="A282" s="11">
        <v>45168</v>
      </c>
      <c r="B282" s="13">
        <v>51646</v>
      </c>
      <c r="C282" s="1" t="s">
        <v>371</v>
      </c>
      <c r="D282" s="1" t="s">
        <v>996</v>
      </c>
      <c r="E282" s="5">
        <v>6939925</v>
      </c>
      <c r="F282" s="8" t="s">
        <v>145</v>
      </c>
      <c r="G282" s="5">
        <v>555194</v>
      </c>
      <c r="H282" s="5">
        <f t="shared" si="37"/>
        <v>7495119</v>
      </c>
      <c r="I282" s="1" t="s">
        <v>748</v>
      </c>
      <c r="J282" s="1" t="s">
        <v>134</v>
      </c>
      <c r="K282" s="22">
        <f t="shared" si="38"/>
        <v>45198</v>
      </c>
      <c r="L282" s="17" t="e">
        <f>+VLOOKUP(B282,'[1]2023'!I$555:Q$654,9,0)</f>
        <v>#N/A</v>
      </c>
      <c r="M282" s="17" t="e">
        <f t="shared" si="33"/>
        <v>#N/A</v>
      </c>
      <c r="N282" s="15" t="e">
        <f>+VLOOKUP(B282,'[1]2023'!I$555:Q$654,7,0)</f>
        <v>#N/A</v>
      </c>
      <c r="P282" s="24">
        <v>0.05</v>
      </c>
      <c r="Q282" s="18">
        <f t="shared" si="34"/>
        <v>346996.25</v>
      </c>
      <c r="R282" s="25">
        <v>1.4999999999999999E-2</v>
      </c>
      <c r="S282" s="18">
        <f t="shared" si="35"/>
        <v>104098.875</v>
      </c>
      <c r="T282" s="26">
        <v>0.06</v>
      </c>
      <c r="U282" s="18">
        <f t="shared" si="36"/>
        <v>416395.5</v>
      </c>
      <c r="V282" t="s">
        <v>1063</v>
      </c>
    </row>
    <row r="283" spans="1:22" hidden="1" x14ac:dyDescent="0.25">
      <c r="A283" s="11">
        <v>45168</v>
      </c>
      <c r="B283" s="13">
        <v>52935</v>
      </c>
      <c r="C283" s="1" t="s">
        <v>371</v>
      </c>
      <c r="D283" s="1" t="s">
        <v>727</v>
      </c>
      <c r="E283" s="5">
        <v>1132788</v>
      </c>
      <c r="F283" s="8" t="s">
        <v>145</v>
      </c>
      <c r="G283" s="5">
        <v>90623</v>
      </c>
      <c r="H283" s="5">
        <f t="shared" si="37"/>
        <v>1223411</v>
      </c>
      <c r="I283" s="1" t="s">
        <v>727</v>
      </c>
      <c r="J283" s="1" t="s">
        <v>243</v>
      </c>
      <c r="K283" s="22">
        <f t="shared" si="38"/>
        <v>45198</v>
      </c>
      <c r="L283" s="17" t="e">
        <f>+VLOOKUP(B283,'[1]2023'!I$555:Q$654,9,0)</f>
        <v>#N/A</v>
      </c>
      <c r="M283" s="17" t="e">
        <f t="shared" si="33"/>
        <v>#N/A</v>
      </c>
      <c r="N283" s="15" t="e">
        <f>+VLOOKUP(B283,'[1]2023'!I$555:Q$654,7,0)</f>
        <v>#N/A</v>
      </c>
      <c r="P283" s="24">
        <v>0.05</v>
      </c>
      <c r="Q283" s="18">
        <f t="shared" si="34"/>
        <v>56639.4</v>
      </c>
      <c r="R283" s="25">
        <v>1.4999999999999999E-2</v>
      </c>
      <c r="S283" s="18">
        <f t="shared" si="35"/>
        <v>16991.82</v>
      </c>
      <c r="T283" s="26">
        <v>0.06</v>
      </c>
      <c r="U283" s="18">
        <f t="shared" si="36"/>
        <v>67967.28</v>
      </c>
      <c r="V283" t="s">
        <v>1072</v>
      </c>
    </row>
    <row r="284" spans="1:22" hidden="1" x14ac:dyDescent="0.25">
      <c r="A284" s="11">
        <v>45169</v>
      </c>
      <c r="B284" s="13">
        <v>53075</v>
      </c>
      <c r="C284" s="1" t="s">
        <v>371</v>
      </c>
      <c r="D284" s="1" t="s">
        <v>1059</v>
      </c>
      <c r="E284" s="5">
        <v>4515920</v>
      </c>
      <c r="F284" s="8" t="s">
        <v>145</v>
      </c>
      <c r="G284" s="5">
        <v>361274</v>
      </c>
      <c r="H284" s="5">
        <f t="shared" si="37"/>
        <v>4877194</v>
      </c>
      <c r="I284" s="1" t="s">
        <v>1060</v>
      </c>
      <c r="J284" s="1" t="s">
        <v>1061</v>
      </c>
      <c r="K284" s="22">
        <f t="shared" si="38"/>
        <v>45199</v>
      </c>
      <c r="L284" s="17" t="e">
        <f>+VLOOKUP(B284,'[1]2023'!I$555:Q$654,9,0)</f>
        <v>#N/A</v>
      </c>
      <c r="M284" s="17" t="e">
        <f t="shared" si="33"/>
        <v>#N/A</v>
      </c>
      <c r="N284" s="15" t="e">
        <f>+VLOOKUP(B284,'[1]2023'!I$555:Q$654,7,0)</f>
        <v>#N/A</v>
      </c>
      <c r="P284" s="24">
        <v>0.05</v>
      </c>
      <c r="Q284" s="18">
        <f t="shared" si="34"/>
        <v>225796</v>
      </c>
      <c r="R284" s="25">
        <v>1.4999999999999999E-2</v>
      </c>
      <c r="S284" s="18">
        <f t="shared" si="35"/>
        <v>67738.8</v>
      </c>
      <c r="T284" s="26">
        <v>0.06</v>
      </c>
      <c r="U284" s="18">
        <f t="shared" si="36"/>
        <v>270955.2</v>
      </c>
      <c r="V284" t="s">
        <v>1063</v>
      </c>
    </row>
    <row r="285" spans="1:22" hidden="1" x14ac:dyDescent="0.25">
      <c r="A285" s="11">
        <v>45169</v>
      </c>
      <c r="B285" s="13">
        <v>53110</v>
      </c>
      <c r="C285" s="1" t="s">
        <v>371</v>
      </c>
      <c r="D285" s="1" t="s">
        <v>437</v>
      </c>
      <c r="E285" s="5">
        <v>4209995</v>
      </c>
      <c r="F285" s="8" t="s">
        <v>145</v>
      </c>
      <c r="G285" s="5">
        <v>336800</v>
      </c>
      <c r="H285" s="5">
        <f t="shared" si="37"/>
        <v>4546795</v>
      </c>
      <c r="I285" s="1" t="s">
        <v>437</v>
      </c>
      <c r="J285" s="1" t="s">
        <v>456</v>
      </c>
      <c r="K285" s="22">
        <f t="shared" si="38"/>
        <v>45199</v>
      </c>
      <c r="L285" s="17" t="e">
        <f>+VLOOKUP(B285,'[1]2023'!I$555:Q$654,9,0)</f>
        <v>#N/A</v>
      </c>
      <c r="M285" s="17" t="e">
        <f t="shared" si="33"/>
        <v>#N/A</v>
      </c>
      <c r="N285" s="15" t="e">
        <f>+VLOOKUP(B285,'[1]2023'!I$555:Q$654,7,0)</f>
        <v>#N/A</v>
      </c>
      <c r="P285" s="24">
        <v>0.05</v>
      </c>
      <c r="Q285" s="18">
        <f t="shared" si="34"/>
        <v>210499.75</v>
      </c>
      <c r="R285" s="25">
        <v>1.4999999999999999E-2</v>
      </c>
      <c r="S285" s="18">
        <f t="shared" si="35"/>
        <v>63149.924999999996</v>
      </c>
      <c r="T285" s="26">
        <v>0.06</v>
      </c>
      <c r="U285" s="18">
        <f t="shared" si="36"/>
        <v>252599.69999999998</v>
      </c>
      <c r="V285" t="s">
        <v>1063</v>
      </c>
    </row>
    <row r="286" spans="1:22" hidden="1" x14ac:dyDescent="0.25">
      <c r="A286" s="11">
        <v>45173</v>
      </c>
      <c r="B286" s="13">
        <v>53254</v>
      </c>
      <c r="C286" s="1" t="s">
        <v>371</v>
      </c>
      <c r="D286" s="1" t="s">
        <v>1064</v>
      </c>
      <c r="E286" s="5">
        <v>7485450</v>
      </c>
      <c r="F286" s="8" t="s">
        <v>145</v>
      </c>
      <c r="G286" s="5">
        <v>598836</v>
      </c>
      <c r="H286" s="5">
        <f>+E286+G286</f>
        <v>8084286</v>
      </c>
      <c r="I286" s="1" t="s">
        <v>302</v>
      </c>
      <c r="J286" s="1" t="s">
        <v>375</v>
      </c>
      <c r="K286" s="22">
        <f t="shared" ref="K286:K316" si="39">30+A286</f>
        <v>45203</v>
      </c>
      <c r="L286" s="17" t="e">
        <f>+VLOOKUP(B286,'[1]2023'!I$555:Q$654,9,0)</f>
        <v>#N/A</v>
      </c>
      <c r="M286" s="17" t="e">
        <f t="shared" ref="M286:M316" si="40">+L286-H286</f>
        <v>#N/A</v>
      </c>
      <c r="N286" s="15" t="e">
        <f>+VLOOKUP(B286,'[1]2023'!I$555:Q$654,7,0)</f>
        <v>#N/A</v>
      </c>
      <c r="P286" s="24">
        <v>0.05</v>
      </c>
      <c r="Q286" s="18">
        <f t="shared" ref="Q286:Q316" si="41">+P286*E286</f>
        <v>374272.5</v>
      </c>
      <c r="R286" s="25">
        <v>1.4999999999999999E-2</v>
      </c>
      <c r="S286" s="18">
        <f t="shared" ref="S286:S316" si="42">+R286*E286</f>
        <v>112281.75</v>
      </c>
      <c r="T286" s="26">
        <v>0.06</v>
      </c>
      <c r="U286" s="18">
        <f t="shared" ref="U286:U316" si="43">+T286*E286</f>
        <v>449127</v>
      </c>
      <c r="V286" t="s">
        <v>1072</v>
      </c>
    </row>
    <row r="287" spans="1:22" hidden="1" x14ac:dyDescent="0.25">
      <c r="A287" s="11">
        <v>45173</v>
      </c>
      <c r="B287" s="13">
        <v>53260</v>
      </c>
      <c r="C287" s="1" t="s">
        <v>371</v>
      </c>
      <c r="D287" s="1" t="s">
        <v>1065</v>
      </c>
      <c r="E287" s="5">
        <v>1190660</v>
      </c>
      <c r="F287" s="8" t="s">
        <v>145</v>
      </c>
      <c r="G287" s="5">
        <v>95253</v>
      </c>
      <c r="H287" s="5">
        <f t="shared" ref="H287:H316" si="44">+E287+G287</f>
        <v>1285913</v>
      </c>
      <c r="I287" s="1" t="s">
        <v>251</v>
      </c>
      <c r="J287" s="1" t="s">
        <v>745</v>
      </c>
      <c r="K287" s="22">
        <f t="shared" si="39"/>
        <v>45203</v>
      </c>
      <c r="L287" s="17" t="e">
        <f>+VLOOKUP(B287,'[1]2023'!I$555:Q$654,9,0)</f>
        <v>#N/A</v>
      </c>
      <c r="M287" s="17" t="e">
        <f t="shared" si="40"/>
        <v>#N/A</v>
      </c>
      <c r="N287" s="15" t="e">
        <f>+VLOOKUP(B287,'[1]2023'!I$555:Q$654,7,0)</f>
        <v>#N/A</v>
      </c>
      <c r="P287" s="24">
        <v>0.05</v>
      </c>
      <c r="Q287" s="18">
        <f t="shared" si="41"/>
        <v>59533</v>
      </c>
      <c r="R287" s="25">
        <v>1.4999999999999999E-2</v>
      </c>
      <c r="S287" s="18">
        <f t="shared" si="42"/>
        <v>17859.899999999998</v>
      </c>
      <c r="T287" s="26">
        <v>0.06</v>
      </c>
      <c r="U287" s="18">
        <f t="shared" si="43"/>
        <v>71439.599999999991</v>
      </c>
      <c r="V287" t="s">
        <v>1072</v>
      </c>
    </row>
    <row r="288" spans="1:22" hidden="1" x14ac:dyDescent="0.25">
      <c r="A288" s="11">
        <v>45173</v>
      </c>
      <c r="B288" s="13">
        <v>53266</v>
      </c>
      <c r="C288" s="1" t="s">
        <v>371</v>
      </c>
      <c r="D288" s="1" t="s">
        <v>727</v>
      </c>
      <c r="E288" s="5">
        <v>943990</v>
      </c>
      <c r="F288" s="8" t="s">
        <v>145</v>
      </c>
      <c r="G288" s="5">
        <v>75519</v>
      </c>
      <c r="H288" s="5">
        <f t="shared" si="44"/>
        <v>1019509</v>
      </c>
      <c r="I288" s="1" t="s">
        <v>727</v>
      </c>
      <c r="J288" s="1" t="s">
        <v>243</v>
      </c>
      <c r="K288" s="22">
        <f t="shared" si="39"/>
        <v>45203</v>
      </c>
      <c r="L288" s="17" t="e">
        <f>+VLOOKUP(B288,'[1]2023'!I$555:Q$654,9,0)</f>
        <v>#N/A</v>
      </c>
      <c r="M288" s="17" t="e">
        <f t="shared" si="40"/>
        <v>#N/A</v>
      </c>
      <c r="N288" s="15" t="e">
        <f>+VLOOKUP(B288,'[1]2023'!I$555:Q$654,7,0)</f>
        <v>#N/A</v>
      </c>
      <c r="P288" s="24">
        <v>0.05</v>
      </c>
      <c r="Q288" s="18">
        <f t="shared" si="41"/>
        <v>47199.5</v>
      </c>
      <c r="R288" s="25">
        <v>1.4999999999999999E-2</v>
      </c>
      <c r="S288" s="18">
        <f t="shared" si="42"/>
        <v>14159.85</v>
      </c>
      <c r="T288" s="26">
        <v>0.06</v>
      </c>
      <c r="U288" s="18">
        <f t="shared" si="43"/>
        <v>56639.4</v>
      </c>
      <c r="V288" t="s">
        <v>1072</v>
      </c>
    </row>
    <row r="289" spans="1:22" hidden="1" x14ac:dyDescent="0.25">
      <c r="A289" s="11">
        <v>45175</v>
      </c>
      <c r="B289" s="13">
        <v>53387</v>
      </c>
      <c r="C289" s="1" t="s">
        <v>371</v>
      </c>
      <c r="D289" s="1" t="s">
        <v>438</v>
      </c>
      <c r="E289" s="5">
        <v>893223</v>
      </c>
      <c r="F289" s="8" t="s">
        <v>145</v>
      </c>
      <c r="G289" s="5">
        <v>71458</v>
      </c>
      <c r="H289" s="5">
        <f t="shared" si="44"/>
        <v>964681</v>
      </c>
      <c r="I289" s="1" t="s">
        <v>438</v>
      </c>
      <c r="J289" s="1" t="s">
        <v>779</v>
      </c>
      <c r="K289" s="22">
        <f t="shared" si="39"/>
        <v>45205</v>
      </c>
      <c r="L289" s="17" t="e">
        <f>+VLOOKUP(B289,'[1]2023'!I$555:Q$654,9,0)</f>
        <v>#N/A</v>
      </c>
      <c r="M289" s="17" t="e">
        <f t="shared" si="40"/>
        <v>#N/A</v>
      </c>
      <c r="N289" s="15" t="e">
        <f>+VLOOKUP(B289,'[1]2023'!I$555:Q$654,7,0)</f>
        <v>#N/A</v>
      </c>
      <c r="P289" s="24">
        <v>0.05</v>
      </c>
      <c r="Q289" s="18">
        <f t="shared" si="41"/>
        <v>44661.15</v>
      </c>
      <c r="R289" s="25">
        <v>1.4999999999999999E-2</v>
      </c>
      <c r="S289" s="18">
        <f t="shared" si="42"/>
        <v>13398.344999999999</v>
      </c>
      <c r="T289" s="26">
        <v>0.06</v>
      </c>
      <c r="U289" s="18">
        <f t="shared" si="43"/>
        <v>53593.38</v>
      </c>
      <c r="V289" t="s">
        <v>1072</v>
      </c>
    </row>
    <row r="290" spans="1:22" hidden="1" x14ac:dyDescent="0.25">
      <c r="A290" s="11">
        <v>45177</v>
      </c>
      <c r="B290" s="13">
        <v>54608</v>
      </c>
      <c r="C290" s="1" t="s">
        <v>371</v>
      </c>
      <c r="D290" s="1" t="s">
        <v>727</v>
      </c>
      <c r="E290" s="5">
        <v>1110580</v>
      </c>
      <c r="F290" s="8" t="s">
        <v>145</v>
      </c>
      <c r="G290" s="5">
        <v>88846</v>
      </c>
      <c r="H290" s="5">
        <f t="shared" si="44"/>
        <v>1199426</v>
      </c>
      <c r="I290" s="1" t="s">
        <v>727</v>
      </c>
      <c r="J290" s="1" t="s">
        <v>243</v>
      </c>
      <c r="K290" s="22">
        <f t="shared" si="39"/>
        <v>45207</v>
      </c>
      <c r="L290" s="17" t="e">
        <f>+VLOOKUP(B290,'[1]2023'!I$555:Q$654,9,0)</f>
        <v>#N/A</v>
      </c>
      <c r="M290" s="17" t="e">
        <f t="shared" si="40"/>
        <v>#N/A</v>
      </c>
      <c r="N290" s="15" t="e">
        <f>+VLOOKUP(B290,'[1]2023'!I$555:Q$654,7,0)</f>
        <v>#N/A</v>
      </c>
      <c r="P290" s="24">
        <v>0.05</v>
      </c>
      <c r="Q290" s="18">
        <f t="shared" si="41"/>
        <v>55529</v>
      </c>
      <c r="R290" s="25">
        <v>1.4999999999999999E-2</v>
      </c>
      <c r="S290" s="18">
        <f t="shared" si="42"/>
        <v>16658.7</v>
      </c>
      <c r="T290" s="26">
        <v>0.06</v>
      </c>
      <c r="U290" s="18">
        <f t="shared" si="43"/>
        <v>66634.8</v>
      </c>
      <c r="V290" t="s">
        <v>1072</v>
      </c>
    </row>
    <row r="291" spans="1:22" hidden="1" x14ac:dyDescent="0.25">
      <c r="A291" s="11">
        <v>45177</v>
      </c>
      <c r="B291" s="13">
        <v>54609</v>
      </c>
      <c r="C291" s="1" t="s">
        <v>371</v>
      </c>
      <c r="D291" s="1" t="s">
        <v>394</v>
      </c>
      <c r="E291" s="5">
        <v>1091315</v>
      </c>
      <c r="F291" s="8" t="s">
        <v>145</v>
      </c>
      <c r="G291" s="5">
        <v>87305</v>
      </c>
      <c r="H291" s="5">
        <f t="shared" si="44"/>
        <v>1178620</v>
      </c>
      <c r="I291" s="1" t="s">
        <v>394</v>
      </c>
      <c r="J291" s="1" t="s">
        <v>472</v>
      </c>
      <c r="K291" s="22">
        <f t="shared" si="39"/>
        <v>45207</v>
      </c>
      <c r="L291" s="17" t="e">
        <f>+VLOOKUP(B291,'[1]2023'!I$555:Q$654,9,0)</f>
        <v>#N/A</v>
      </c>
      <c r="M291" s="17" t="e">
        <f t="shared" si="40"/>
        <v>#N/A</v>
      </c>
      <c r="N291" s="15" t="e">
        <f>+VLOOKUP(B291,'[1]2023'!I$555:Q$654,7,0)</f>
        <v>#N/A</v>
      </c>
      <c r="P291" s="24">
        <v>0.05</v>
      </c>
      <c r="Q291" s="18">
        <f t="shared" si="41"/>
        <v>54565.75</v>
      </c>
      <c r="R291" s="25">
        <v>1.4999999999999999E-2</v>
      </c>
      <c r="S291" s="18">
        <f t="shared" si="42"/>
        <v>16369.724999999999</v>
      </c>
      <c r="T291" s="26">
        <v>0.06</v>
      </c>
      <c r="U291" s="18">
        <f t="shared" si="43"/>
        <v>65478.899999999994</v>
      </c>
      <c r="V291" t="s">
        <v>1072</v>
      </c>
    </row>
    <row r="292" spans="1:22" hidden="1" x14ac:dyDescent="0.25">
      <c r="A292" s="11">
        <v>45178</v>
      </c>
      <c r="B292" s="13">
        <v>54677</v>
      </c>
      <c r="C292" s="1" t="s">
        <v>371</v>
      </c>
      <c r="D292" s="1" t="s">
        <v>437</v>
      </c>
      <c r="E292" s="5">
        <v>2262710</v>
      </c>
      <c r="F292" s="8" t="s">
        <v>145</v>
      </c>
      <c r="G292" s="5">
        <v>181017</v>
      </c>
      <c r="H292" s="5">
        <f t="shared" si="44"/>
        <v>2443727</v>
      </c>
      <c r="I292" s="1" t="s">
        <v>437</v>
      </c>
      <c r="J292" s="1" t="s">
        <v>456</v>
      </c>
      <c r="K292" s="22">
        <f t="shared" si="39"/>
        <v>45208</v>
      </c>
      <c r="L292" s="17" t="e">
        <f>+VLOOKUP(B292,'[1]2023'!I$555:Q$654,9,0)</f>
        <v>#N/A</v>
      </c>
      <c r="M292" s="17" t="e">
        <f t="shared" si="40"/>
        <v>#N/A</v>
      </c>
      <c r="N292" s="15" t="e">
        <f>+VLOOKUP(B292,'[1]2023'!I$555:Q$654,7,0)</f>
        <v>#N/A</v>
      </c>
      <c r="P292" s="24">
        <v>0.05</v>
      </c>
      <c r="Q292" s="18">
        <f t="shared" si="41"/>
        <v>113135.5</v>
      </c>
      <c r="R292" s="25">
        <v>1.4999999999999999E-2</v>
      </c>
      <c r="S292" s="18">
        <f t="shared" si="42"/>
        <v>33940.65</v>
      </c>
      <c r="T292" s="26">
        <v>0.06</v>
      </c>
      <c r="U292" s="18">
        <f t="shared" si="43"/>
        <v>135762.6</v>
      </c>
      <c r="V292" t="s">
        <v>1072</v>
      </c>
    </row>
    <row r="293" spans="1:22" hidden="1" x14ac:dyDescent="0.25">
      <c r="A293" s="11">
        <v>45180</v>
      </c>
      <c r="B293" s="13">
        <v>54778</v>
      </c>
      <c r="C293" s="1" t="s">
        <v>371</v>
      </c>
      <c r="D293" s="1" t="s">
        <v>996</v>
      </c>
      <c r="E293" s="5">
        <v>2221160</v>
      </c>
      <c r="F293" s="8" t="s">
        <v>145</v>
      </c>
      <c r="G293" s="5">
        <v>177693</v>
      </c>
      <c r="H293" s="5">
        <f t="shared" si="44"/>
        <v>2398853</v>
      </c>
      <c r="I293" s="1" t="s">
        <v>748</v>
      </c>
      <c r="J293" s="1" t="s">
        <v>134</v>
      </c>
      <c r="K293" s="22">
        <f t="shared" si="39"/>
        <v>45210</v>
      </c>
      <c r="L293" s="17" t="e">
        <f>+VLOOKUP(B293,'[1]2023'!I$555:Q$654,9,0)</f>
        <v>#N/A</v>
      </c>
      <c r="M293" s="17" t="e">
        <f t="shared" si="40"/>
        <v>#N/A</v>
      </c>
      <c r="N293" s="15" t="e">
        <f>+VLOOKUP(B293,'[1]2023'!I$555:Q$654,7,0)</f>
        <v>#N/A</v>
      </c>
      <c r="P293" s="24">
        <v>0.05</v>
      </c>
      <c r="Q293" s="18">
        <f t="shared" si="41"/>
        <v>111058</v>
      </c>
      <c r="R293" s="25">
        <v>1.4999999999999999E-2</v>
      </c>
      <c r="S293" s="18">
        <f t="shared" si="42"/>
        <v>33317.4</v>
      </c>
      <c r="T293" s="26">
        <v>0.06</v>
      </c>
      <c r="U293" s="18">
        <f t="shared" si="43"/>
        <v>133269.6</v>
      </c>
      <c r="V293" t="s">
        <v>1072</v>
      </c>
    </row>
    <row r="294" spans="1:22" hidden="1" x14ac:dyDescent="0.25">
      <c r="A294" s="11">
        <v>45180</v>
      </c>
      <c r="B294" s="13">
        <v>54795</v>
      </c>
      <c r="C294" s="1" t="s">
        <v>371</v>
      </c>
      <c r="D294" s="1" t="s">
        <v>1066</v>
      </c>
      <c r="E294" s="5">
        <v>3078640</v>
      </c>
      <c r="F294" s="8" t="s">
        <v>145</v>
      </c>
      <c r="G294" s="5">
        <v>246291</v>
      </c>
      <c r="H294" s="5">
        <f t="shared" si="44"/>
        <v>3324931</v>
      </c>
      <c r="I294" s="1" t="s">
        <v>1060</v>
      </c>
      <c r="J294" s="1" t="s">
        <v>1061</v>
      </c>
      <c r="K294" s="22">
        <f t="shared" si="39"/>
        <v>45210</v>
      </c>
      <c r="L294" s="17" t="e">
        <f>+VLOOKUP(B294,'[1]2023'!I$555:Q$654,9,0)</f>
        <v>#N/A</v>
      </c>
      <c r="M294" s="17" t="e">
        <f t="shared" si="40"/>
        <v>#N/A</v>
      </c>
      <c r="N294" s="15" t="e">
        <f>+VLOOKUP(B294,'[1]2023'!I$555:Q$654,7,0)</f>
        <v>#N/A</v>
      </c>
      <c r="P294" s="24">
        <v>0.05</v>
      </c>
      <c r="Q294" s="18">
        <f t="shared" si="41"/>
        <v>153932</v>
      </c>
      <c r="R294" s="25">
        <v>1.4999999999999999E-2</v>
      </c>
      <c r="S294" s="18">
        <f t="shared" si="42"/>
        <v>46179.6</v>
      </c>
      <c r="T294" s="26">
        <v>0.06</v>
      </c>
      <c r="U294" s="18">
        <f t="shared" si="43"/>
        <v>184718.4</v>
      </c>
      <c r="V294" t="s">
        <v>1072</v>
      </c>
    </row>
    <row r="295" spans="1:22" hidden="1" x14ac:dyDescent="0.25">
      <c r="A295" s="11">
        <v>45180</v>
      </c>
      <c r="B295" s="13">
        <v>54801</v>
      </c>
      <c r="C295" s="1" t="s">
        <v>371</v>
      </c>
      <c r="D295" s="1" t="s">
        <v>593</v>
      </c>
      <c r="E295" s="5">
        <v>3411820</v>
      </c>
      <c r="F295" s="8" t="s">
        <v>145</v>
      </c>
      <c r="G295" s="5">
        <v>272946</v>
      </c>
      <c r="H295" s="5">
        <f t="shared" si="44"/>
        <v>3684766</v>
      </c>
      <c r="I295" s="1" t="s">
        <v>593</v>
      </c>
      <c r="J295" s="1" t="s">
        <v>162</v>
      </c>
      <c r="K295" s="22">
        <f t="shared" si="39"/>
        <v>45210</v>
      </c>
      <c r="L295" s="17" t="e">
        <f>+VLOOKUP(B295,'[1]2023'!I$555:Q$654,9,0)</f>
        <v>#N/A</v>
      </c>
      <c r="M295" s="17" t="e">
        <f t="shared" si="40"/>
        <v>#N/A</v>
      </c>
      <c r="N295" s="15" t="e">
        <f>+VLOOKUP(B295,'[1]2023'!I$555:Q$654,7,0)</f>
        <v>#N/A</v>
      </c>
      <c r="P295" s="24">
        <v>0.05</v>
      </c>
      <c r="Q295" s="18">
        <f t="shared" si="41"/>
        <v>170591</v>
      </c>
      <c r="R295" s="25">
        <v>1.4999999999999999E-2</v>
      </c>
      <c r="S295" s="18">
        <f t="shared" si="42"/>
        <v>51177.299999999996</v>
      </c>
      <c r="T295" s="26">
        <v>0.06</v>
      </c>
      <c r="U295" s="18">
        <f t="shared" si="43"/>
        <v>204709.19999999998</v>
      </c>
      <c r="V295" t="s">
        <v>1074</v>
      </c>
    </row>
    <row r="296" spans="1:22" hidden="1" x14ac:dyDescent="0.25">
      <c r="A296" s="11">
        <v>45180</v>
      </c>
      <c r="B296" s="13">
        <v>54802</v>
      </c>
      <c r="C296" s="1" t="s">
        <v>371</v>
      </c>
      <c r="D296" s="1" t="s">
        <v>393</v>
      </c>
      <c r="E296" s="5">
        <v>2381320</v>
      </c>
      <c r="F296" s="8" t="s">
        <v>145</v>
      </c>
      <c r="G296" s="5">
        <v>190506</v>
      </c>
      <c r="H296" s="5">
        <f t="shared" si="44"/>
        <v>2571826</v>
      </c>
      <c r="I296" s="1" t="s">
        <v>393</v>
      </c>
      <c r="J296" s="1" t="s">
        <v>677</v>
      </c>
      <c r="K296" s="22">
        <f t="shared" si="39"/>
        <v>45210</v>
      </c>
      <c r="L296" s="17" t="e">
        <f>+VLOOKUP(B296,'[1]2023'!I$555:Q$654,9,0)</f>
        <v>#N/A</v>
      </c>
      <c r="M296" s="17" t="e">
        <f t="shared" si="40"/>
        <v>#N/A</v>
      </c>
      <c r="N296" s="15" t="e">
        <f>+VLOOKUP(B296,'[1]2023'!I$555:Q$654,7,0)</f>
        <v>#N/A</v>
      </c>
      <c r="P296" s="24">
        <v>0.05</v>
      </c>
      <c r="Q296" s="18">
        <f t="shared" si="41"/>
        <v>119066</v>
      </c>
      <c r="R296" s="25">
        <v>1.4999999999999999E-2</v>
      </c>
      <c r="S296" s="18">
        <f t="shared" si="42"/>
        <v>35719.799999999996</v>
      </c>
      <c r="T296" s="26">
        <v>0.06</v>
      </c>
      <c r="U296" s="18">
        <f t="shared" si="43"/>
        <v>142879.19999999998</v>
      </c>
      <c r="V296" t="s">
        <v>1072</v>
      </c>
    </row>
    <row r="297" spans="1:22" hidden="1" x14ac:dyDescent="0.25">
      <c r="A297" s="11">
        <v>45185</v>
      </c>
      <c r="B297" s="13">
        <v>7214</v>
      </c>
      <c r="C297" s="1" t="s">
        <v>942</v>
      </c>
      <c r="D297" s="1" t="s">
        <v>1067</v>
      </c>
      <c r="E297" s="5">
        <v>-296003</v>
      </c>
      <c r="F297" s="8" t="s">
        <v>145</v>
      </c>
      <c r="G297" s="5">
        <v>-23680</v>
      </c>
      <c r="H297" s="5">
        <f t="shared" si="44"/>
        <v>-319683</v>
      </c>
      <c r="I297" s="1" t="s">
        <v>593</v>
      </c>
      <c r="J297" s="1" t="s">
        <v>162</v>
      </c>
      <c r="K297" s="22">
        <f t="shared" si="39"/>
        <v>45215</v>
      </c>
      <c r="L297" s="17" t="e">
        <f>+VLOOKUP(B297,'[1]2023'!I$555:Q$654,9,0)</f>
        <v>#N/A</v>
      </c>
      <c r="M297" s="17" t="e">
        <f t="shared" si="40"/>
        <v>#N/A</v>
      </c>
      <c r="N297" s="15" t="e">
        <f>+VLOOKUP(B297,'[1]2023'!I$555:Q$654,7,0)</f>
        <v>#N/A</v>
      </c>
      <c r="P297" s="24">
        <v>0.05</v>
      </c>
      <c r="Q297" s="18">
        <f t="shared" si="41"/>
        <v>-14800.150000000001</v>
      </c>
      <c r="R297" s="25">
        <v>1.4999999999999999E-2</v>
      </c>
      <c r="S297" s="18">
        <f t="shared" si="42"/>
        <v>-4440.0450000000001</v>
      </c>
      <c r="T297" s="26">
        <v>0.06</v>
      </c>
      <c r="U297" s="18">
        <f t="shared" si="43"/>
        <v>-17760.18</v>
      </c>
      <c r="V297" t="s">
        <v>1074</v>
      </c>
    </row>
    <row r="298" spans="1:22" hidden="1" x14ac:dyDescent="0.25">
      <c r="A298" s="11">
        <v>45187</v>
      </c>
      <c r="B298" s="13">
        <v>56292</v>
      </c>
      <c r="C298" s="1" t="s">
        <v>371</v>
      </c>
      <c r="D298" s="1" t="s">
        <v>438</v>
      </c>
      <c r="E298" s="5">
        <v>595330</v>
      </c>
      <c r="F298" s="8" t="s">
        <v>145</v>
      </c>
      <c r="G298" s="5">
        <v>47626</v>
      </c>
      <c r="H298" s="5">
        <f t="shared" si="44"/>
        <v>642956</v>
      </c>
      <c r="I298" s="1" t="s">
        <v>438</v>
      </c>
      <c r="J298" s="1" t="s">
        <v>779</v>
      </c>
      <c r="K298" s="22">
        <f t="shared" si="39"/>
        <v>45217</v>
      </c>
      <c r="L298" s="17" t="e">
        <f>+VLOOKUP(B298,'[1]2023'!I$555:Q$654,9,0)</f>
        <v>#N/A</v>
      </c>
      <c r="M298" s="17" t="e">
        <f t="shared" si="40"/>
        <v>#N/A</v>
      </c>
      <c r="N298" s="15" t="e">
        <f>+VLOOKUP(B298,'[1]2023'!I$555:Q$654,7,0)</f>
        <v>#N/A</v>
      </c>
      <c r="P298" s="24">
        <v>0.05</v>
      </c>
      <c r="Q298" s="18">
        <f t="shared" si="41"/>
        <v>29766.5</v>
      </c>
      <c r="R298" s="25">
        <v>1.4999999999999999E-2</v>
      </c>
      <c r="S298" s="18">
        <f t="shared" si="42"/>
        <v>8929.9499999999989</v>
      </c>
      <c r="T298" s="26">
        <v>0.06</v>
      </c>
      <c r="U298" s="18">
        <f t="shared" si="43"/>
        <v>35719.799999999996</v>
      </c>
      <c r="V298" t="s">
        <v>1072</v>
      </c>
    </row>
    <row r="299" spans="1:22" hidden="1" x14ac:dyDescent="0.25">
      <c r="A299" s="11">
        <v>45187</v>
      </c>
      <c r="B299" s="13">
        <v>56307</v>
      </c>
      <c r="C299" s="1" t="s">
        <v>371</v>
      </c>
      <c r="D299" s="1" t="s">
        <v>1068</v>
      </c>
      <c r="E299" s="5">
        <v>2221160</v>
      </c>
      <c r="F299" s="8" t="s">
        <v>145</v>
      </c>
      <c r="G299" s="5">
        <v>177693</v>
      </c>
      <c r="H299" s="5">
        <f t="shared" si="44"/>
        <v>2398853</v>
      </c>
      <c r="I299" s="1" t="s">
        <v>302</v>
      </c>
      <c r="J299" s="1" t="s">
        <v>375</v>
      </c>
      <c r="K299" s="22">
        <f t="shared" si="39"/>
        <v>45217</v>
      </c>
      <c r="L299" s="17" t="e">
        <f>+VLOOKUP(B299,'[1]2023'!I$555:Q$654,9,0)</f>
        <v>#N/A</v>
      </c>
      <c r="M299" s="17" t="e">
        <f t="shared" si="40"/>
        <v>#N/A</v>
      </c>
      <c r="N299" s="15" t="e">
        <f>+VLOOKUP(B299,'[1]2023'!I$555:Q$654,7,0)</f>
        <v>#N/A</v>
      </c>
      <c r="P299" s="24">
        <v>0.05</v>
      </c>
      <c r="Q299" s="18">
        <f t="shared" si="41"/>
        <v>111058</v>
      </c>
      <c r="R299" s="25">
        <v>1.4999999999999999E-2</v>
      </c>
      <c r="S299" s="18">
        <f t="shared" si="42"/>
        <v>33317.4</v>
      </c>
      <c r="T299" s="26">
        <v>0.06</v>
      </c>
      <c r="U299" s="18">
        <f t="shared" si="43"/>
        <v>133269.6</v>
      </c>
      <c r="V299" t="s">
        <v>1072</v>
      </c>
    </row>
    <row r="300" spans="1:22" hidden="1" x14ac:dyDescent="0.25">
      <c r="A300" s="11">
        <v>45187</v>
      </c>
      <c r="B300" s="13">
        <v>56308</v>
      </c>
      <c r="C300" s="1" t="s">
        <v>371</v>
      </c>
      <c r="D300" s="1" t="s">
        <v>1069</v>
      </c>
      <c r="E300" s="5">
        <v>2737920</v>
      </c>
      <c r="F300" s="8" t="s">
        <v>145</v>
      </c>
      <c r="G300" s="5">
        <v>219034</v>
      </c>
      <c r="H300" s="5">
        <f t="shared" si="44"/>
        <v>2956954</v>
      </c>
      <c r="I300" s="1" t="s">
        <v>1060</v>
      </c>
      <c r="J300" s="1" t="s">
        <v>1061</v>
      </c>
      <c r="K300" s="22">
        <f t="shared" si="39"/>
        <v>45217</v>
      </c>
      <c r="L300" s="17" t="e">
        <f>+VLOOKUP(B300,'[1]2023'!I$555:Q$654,9,0)</f>
        <v>#N/A</v>
      </c>
      <c r="M300" s="17" t="e">
        <f t="shared" si="40"/>
        <v>#N/A</v>
      </c>
      <c r="N300" s="15" t="e">
        <f>+VLOOKUP(B300,'[1]2023'!I$555:Q$654,7,0)</f>
        <v>#N/A</v>
      </c>
      <c r="P300" s="24">
        <v>0.05</v>
      </c>
      <c r="Q300" s="18">
        <f t="shared" si="41"/>
        <v>136896</v>
      </c>
      <c r="R300" s="25">
        <v>1.4999999999999999E-2</v>
      </c>
      <c r="S300" s="18">
        <f t="shared" si="42"/>
        <v>41068.799999999996</v>
      </c>
      <c r="T300" s="26">
        <v>0.06</v>
      </c>
      <c r="U300" s="18">
        <f t="shared" si="43"/>
        <v>164275.19999999998</v>
      </c>
      <c r="V300" t="s">
        <v>1072</v>
      </c>
    </row>
    <row r="301" spans="1:22" hidden="1" x14ac:dyDescent="0.25">
      <c r="A301" s="11">
        <v>45187</v>
      </c>
      <c r="B301" s="13">
        <v>56310</v>
      </c>
      <c r="C301" s="1" t="s">
        <v>371</v>
      </c>
      <c r="D301" s="1" t="s">
        <v>727</v>
      </c>
      <c r="E301" s="5">
        <v>1110580</v>
      </c>
      <c r="F301" s="8" t="s">
        <v>145</v>
      </c>
      <c r="G301" s="5">
        <v>88846</v>
      </c>
      <c r="H301" s="5">
        <f t="shared" si="44"/>
        <v>1199426</v>
      </c>
      <c r="I301" s="1" t="s">
        <v>727</v>
      </c>
      <c r="J301" s="1" t="s">
        <v>243</v>
      </c>
      <c r="K301" s="22">
        <f t="shared" si="39"/>
        <v>45217</v>
      </c>
      <c r="L301" s="17" t="e">
        <f>+VLOOKUP(B301,'[1]2023'!I$555:Q$654,9,0)</f>
        <v>#N/A</v>
      </c>
      <c r="M301" s="17" t="e">
        <f t="shared" si="40"/>
        <v>#N/A</v>
      </c>
      <c r="N301" s="15" t="e">
        <f>+VLOOKUP(B301,'[1]2023'!I$555:Q$654,7,0)</f>
        <v>#N/A</v>
      </c>
      <c r="P301" s="24">
        <v>0.05</v>
      </c>
      <c r="Q301" s="18">
        <f t="shared" si="41"/>
        <v>55529</v>
      </c>
      <c r="R301" s="25">
        <v>1.4999999999999999E-2</v>
      </c>
      <c r="S301" s="18">
        <f t="shared" si="42"/>
        <v>16658.7</v>
      </c>
      <c r="T301" s="26">
        <v>0.06</v>
      </c>
      <c r="U301" s="18">
        <f t="shared" si="43"/>
        <v>66634.8</v>
      </c>
      <c r="V301" t="s">
        <v>1072</v>
      </c>
    </row>
    <row r="302" spans="1:22" hidden="1" x14ac:dyDescent="0.25">
      <c r="A302" s="11">
        <v>45187</v>
      </c>
      <c r="B302" s="13">
        <v>56312</v>
      </c>
      <c r="C302" s="1" t="s">
        <v>371</v>
      </c>
      <c r="D302" s="1" t="s">
        <v>394</v>
      </c>
      <c r="E302" s="5">
        <v>991816</v>
      </c>
      <c r="F302" s="8" t="s">
        <v>145</v>
      </c>
      <c r="G302" s="5">
        <v>79345</v>
      </c>
      <c r="H302" s="5">
        <f t="shared" si="44"/>
        <v>1071161</v>
      </c>
      <c r="I302" s="1" t="s">
        <v>394</v>
      </c>
      <c r="J302" s="1" t="s">
        <v>472</v>
      </c>
      <c r="K302" s="22">
        <f t="shared" si="39"/>
        <v>45217</v>
      </c>
      <c r="L302" s="17" t="e">
        <f>+VLOOKUP(B302,'[1]2023'!I$555:Q$654,9,0)</f>
        <v>#N/A</v>
      </c>
      <c r="M302" s="17" t="e">
        <f t="shared" si="40"/>
        <v>#N/A</v>
      </c>
      <c r="N302" s="15" t="e">
        <f>+VLOOKUP(B302,'[1]2023'!I$555:Q$654,7,0)</f>
        <v>#N/A</v>
      </c>
      <c r="P302" s="24">
        <v>0.05</v>
      </c>
      <c r="Q302" s="18">
        <f t="shared" si="41"/>
        <v>49590.8</v>
      </c>
      <c r="R302" s="25">
        <v>1.4999999999999999E-2</v>
      </c>
      <c r="S302" s="18">
        <f t="shared" si="42"/>
        <v>14877.24</v>
      </c>
      <c r="T302" s="26">
        <v>0.06</v>
      </c>
      <c r="U302" s="18">
        <f t="shared" si="43"/>
        <v>59508.959999999999</v>
      </c>
      <c r="V302" t="s">
        <v>1072</v>
      </c>
    </row>
    <row r="303" spans="1:22" hidden="1" x14ac:dyDescent="0.25">
      <c r="A303" s="11">
        <v>45187</v>
      </c>
      <c r="B303" s="13">
        <v>56313</v>
      </c>
      <c r="C303" s="1" t="s">
        <v>371</v>
      </c>
      <c r="D303" s="1" t="s">
        <v>207</v>
      </c>
      <c r="E303" s="5">
        <v>1131355</v>
      </c>
      <c r="F303" s="8" t="s">
        <v>145</v>
      </c>
      <c r="G303" s="5">
        <v>90508</v>
      </c>
      <c r="H303" s="5">
        <f t="shared" si="44"/>
        <v>1221863</v>
      </c>
      <c r="I303" s="1" t="s">
        <v>207</v>
      </c>
      <c r="J303" s="1" t="s">
        <v>706</v>
      </c>
      <c r="K303" s="22">
        <f t="shared" si="39"/>
        <v>45217</v>
      </c>
      <c r="L303" s="17" t="e">
        <f>+VLOOKUP(B303,'[1]2023'!I$555:Q$654,9,0)</f>
        <v>#N/A</v>
      </c>
      <c r="M303" s="17" t="e">
        <f t="shared" si="40"/>
        <v>#N/A</v>
      </c>
      <c r="N303" s="15" t="e">
        <f>+VLOOKUP(B303,'[1]2023'!I$555:Q$654,7,0)</f>
        <v>#N/A</v>
      </c>
      <c r="P303" s="24">
        <v>0.05</v>
      </c>
      <c r="Q303" s="18">
        <f t="shared" si="41"/>
        <v>56567.75</v>
      </c>
      <c r="R303" s="25">
        <v>1.4999999999999999E-2</v>
      </c>
      <c r="S303" s="18">
        <f t="shared" si="42"/>
        <v>16970.325000000001</v>
      </c>
      <c r="T303" s="26">
        <v>0.06</v>
      </c>
      <c r="U303" s="18">
        <f t="shared" si="43"/>
        <v>67881.3</v>
      </c>
      <c r="V303" t="s">
        <v>1072</v>
      </c>
    </row>
    <row r="304" spans="1:22" hidden="1" x14ac:dyDescent="0.25">
      <c r="A304" s="11">
        <v>45189</v>
      </c>
      <c r="B304" s="13">
        <v>56442</v>
      </c>
      <c r="C304" s="1" t="s">
        <v>371</v>
      </c>
      <c r="D304" s="1" t="s">
        <v>996</v>
      </c>
      <c r="E304" s="5">
        <v>4602480</v>
      </c>
      <c r="F304" s="8" t="s">
        <v>145</v>
      </c>
      <c r="G304" s="5">
        <v>368198</v>
      </c>
      <c r="H304" s="5">
        <f t="shared" si="44"/>
        <v>4970678</v>
      </c>
      <c r="I304" s="1" t="s">
        <v>748</v>
      </c>
      <c r="J304" s="1" t="s">
        <v>134</v>
      </c>
      <c r="K304" s="22">
        <f t="shared" si="39"/>
        <v>45219</v>
      </c>
      <c r="L304" s="17" t="e">
        <f>+VLOOKUP(B304,'[1]2023'!I$555:Q$654,9,0)</f>
        <v>#N/A</v>
      </c>
      <c r="M304" s="17" t="e">
        <f t="shared" si="40"/>
        <v>#N/A</v>
      </c>
      <c r="N304" s="15" t="e">
        <f>+VLOOKUP(B304,'[1]2023'!I$555:Q$654,7,0)</f>
        <v>#N/A</v>
      </c>
      <c r="P304" s="24">
        <v>0.05</v>
      </c>
      <c r="Q304" s="18">
        <f t="shared" si="41"/>
        <v>230124</v>
      </c>
      <c r="R304" s="25">
        <v>1.4999999999999999E-2</v>
      </c>
      <c r="S304" s="18">
        <f t="shared" si="42"/>
        <v>69037.2</v>
      </c>
      <c r="T304" s="26">
        <v>0.06</v>
      </c>
      <c r="U304" s="18">
        <f t="shared" si="43"/>
        <v>276148.8</v>
      </c>
      <c r="V304" t="s">
        <v>1072</v>
      </c>
    </row>
    <row r="305" spans="1:22" hidden="1" x14ac:dyDescent="0.25">
      <c r="A305" s="11">
        <v>45189</v>
      </c>
      <c r="B305" s="13">
        <v>56499</v>
      </c>
      <c r="C305" s="1" t="s">
        <v>371</v>
      </c>
      <c r="D305" s="1" t="s">
        <v>593</v>
      </c>
      <c r="E305" s="5">
        <v>5138480</v>
      </c>
      <c r="F305" s="8" t="s">
        <v>145</v>
      </c>
      <c r="G305" s="5">
        <v>411078</v>
      </c>
      <c r="H305" s="5">
        <f t="shared" si="44"/>
        <v>5549558</v>
      </c>
      <c r="I305" s="1" t="s">
        <v>593</v>
      </c>
      <c r="J305" s="1" t="s">
        <v>162</v>
      </c>
      <c r="K305" s="22">
        <f t="shared" si="39"/>
        <v>45219</v>
      </c>
      <c r="L305" s="17" t="e">
        <f>+VLOOKUP(B305,'[1]2023'!I$555:Q$654,9,0)</f>
        <v>#N/A</v>
      </c>
      <c r="M305" s="17" t="e">
        <f t="shared" si="40"/>
        <v>#N/A</v>
      </c>
      <c r="N305" s="15" t="e">
        <f>+VLOOKUP(B305,'[1]2023'!I$555:Q$654,7,0)</f>
        <v>#N/A</v>
      </c>
      <c r="P305" s="24">
        <v>0.05</v>
      </c>
      <c r="Q305" s="18">
        <f t="shared" si="41"/>
        <v>256924</v>
      </c>
      <c r="R305" s="25">
        <v>1.4999999999999999E-2</v>
      </c>
      <c r="S305" s="18">
        <f t="shared" si="42"/>
        <v>77077.2</v>
      </c>
      <c r="T305" s="26">
        <v>0.06</v>
      </c>
      <c r="U305" s="18">
        <f t="shared" si="43"/>
        <v>308308.8</v>
      </c>
      <c r="V305" t="s">
        <v>1074</v>
      </c>
    </row>
    <row r="306" spans="1:22" hidden="1" x14ac:dyDescent="0.25">
      <c r="A306" s="11">
        <v>45190</v>
      </c>
      <c r="B306" s="13">
        <v>57351</v>
      </c>
      <c r="C306" s="1" t="s">
        <v>371</v>
      </c>
      <c r="D306" s="1" t="s">
        <v>437</v>
      </c>
      <c r="E306" s="5">
        <v>2262710</v>
      </c>
      <c r="F306" s="8" t="s">
        <v>145</v>
      </c>
      <c r="G306" s="5">
        <v>181017</v>
      </c>
      <c r="H306" s="5">
        <f t="shared" si="44"/>
        <v>2443727</v>
      </c>
      <c r="I306" s="1" t="s">
        <v>437</v>
      </c>
      <c r="J306" s="1" t="s">
        <v>456</v>
      </c>
      <c r="K306" s="22">
        <f t="shared" si="39"/>
        <v>45220</v>
      </c>
      <c r="L306" s="17" t="e">
        <f>+VLOOKUP(B306,'[1]2023'!I$555:Q$654,9,0)</f>
        <v>#N/A</v>
      </c>
      <c r="M306" s="17" t="e">
        <f t="shared" si="40"/>
        <v>#N/A</v>
      </c>
      <c r="N306" s="15" t="e">
        <f>+VLOOKUP(B306,'[1]2023'!I$555:Q$654,7,0)</f>
        <v>#N/A</v>
      </c>
      <c r="P306" s="24">
        <v>0.05</v>
      </c>
      <c r="Q306" s="18">
        <f t="shared" si="41"/>
        <v>113135.5</v>
      </c>
      <c r="R306" s="25">
        <v>1.4999999999999999E-2</v>
      </c>
      <c r="S306" s="18">
        <f t="shared" si="42"/>
        <v>33940.65</v>
      </c>
      <c r="T306" s="26">
        <v>0.06</v>
      </c>
      <c r="U306" s="18">
        <f t="shared" si="43"/>
        <v>135762.6</v>
      </c>
      <c r="V306" t="s">
        <v>1072</v>
      </c>
    </row>
    <row r="307" spans="1:22" hidden="1" x14ac:dyDescent="0.25">
      <c r="A307" s="11">
        <v>45191</v>
      </c>
      <c r="B307" s="13">
        <v>57575</v>
      </c>
      <c r="C307" s="1" t="s">
        <v>371</v>
      </c>
      <c r="D307" s="1" t="s">
        <v>437</v>
      </c>
      <c r="E307" s="5">
        <v>1686645</v>
      </c>
      <c r="F307" s="8" t="s">
        <v>145</v>
      </c>
      <c r="G307" s="5">
        <v>134932</v>
      </c>
      <c r="H307" s="5">
        <f t="shared" si="44"/>
        <v>1821577</v>
      </c>
      <c r="I307" s="1" t="s">
        <v>437</v>
      </c>
      <c r="J307" s="1" t="s">
        <v>456</v>
      </c>
      <c r="K307" s="22">
        <f t="shared" si="39"/>
        <v>45221</v>
      </c>
      <c r="L307" s="17" t="e">
        <f>+VLOOKUP(B307,'[1]2023'!I$555:Q$654,9,0)</f>
        <v>#N/A</v>
      </c>
      <c r="M307" s="17" t="e">
        <f t="shared" si="40"/>
        <v>#N/A</v>
      </c>
      <c r="N307" s="15" t="e">
        <f>+VLOOKUP(B307,'[1]2023'!I$555:Q$654,7,0)</f>
        <v>#N/A</v>
      </c>
      <c r="P307" s="24">
        <v>0.05</v>
      </c>
      <c r="Q307" s="18">
        <f t="shared" si="41"/>
        <v>84332.25</v>
      </c>
      <c r="R307" s="25">
        <v>1.4999999999999999E-2</v>
      </c>
      <c r="S307" s="18">
        <f t="shared" si="42"/>
        <v>25299.674999999999</v>
      </c>
      <c r="T307" s="26">
        <v>0.06</v>
      </c>
      <c r="U307" s="18">
        <f t="shared" si="43"/>
        <v>101198.7</v>
      </c>
      <c r="V307" t="s">
        <v>1072</v>
      </c>
    </row>
    <row r="308" spans="1:22" hidden="1" x14ac:dyDescent="0.25">
      <c r="A308" s="11">
        <v>45192</v>
      </c>
      <c r="B308" s="13">
        <v>6757</v>
      </c>
      <c r="C308" s="1" t="s">
        <v>950</v>
      </c>
      <c r="D308" s="1" t="s">
        <v>1070</v>
      </c>
      <c r="E308" s="5">
        <v>-238127</v>
      </c>
      <c r="F308" s="8" t="s">
        <v>145</v>
      </c>
      <c r="G308" s="5">
        <v>-19050</v>
      </c>
      <c r="H308" s="5">
        <f t="shared" si="44"/>
        <v>-257177</v>
      </c>
      <c r="I308" s="1" t="s">
        <v>727</v>
      </c>
      <c r="J308" s="1" t="s">
        <v>243</v>
      </c>
      <c r="K308" s="22">
        <f t="shared" si="39"/>
        <v>45222</v>
      </c>
      <c r="L308" s="17" t="e">
        <f>+VLOOKUP(B308,'[1]2023'!I$555:Q$654,9,0)</f>
        <v>#N/A</v>
      </c>
      <c r="M308" s="17" t="e">
        <f t="shared" si="40"/>
        <v>#N/A</v>
      </c>
      <c r="N308" s="15" t="e">
        <f>+VLOOKUP(B308,'[1]2023'!I$555:Q$654,7,0)</f>
        <v>#N/A</v>
      </c>
      <c r="P308" s="24">
        <v>0.05</v>
      </c>
      <c r="Q308" s="18">
        <f t="shared" si="41"/>
        <v>-11906.35</v>
      </c>
      <c r="R308" s="25">
        <v>1.4999999999999999E-2</v>
      </c>
      <c r="S308" s="18">
        <f t="shared" si="42"/>
        <v>-3571.9049999999997</v>
      </c>
      <c r="T308" s="26">
        <v>0.06</v>
      </c>
      <c r="U308" s="18">
        <f t="shared" si="43"/>
        <v>-14287.619999999999</v>
      </c>
      <c r="V308" t="s">
        <v>1072</v>
      </c>
    </row>
    <row r="309" spans="1:22" hidden="1" x14ac:dyDescent="0.25">
      <c r="A309" s="11">
        <v>45194</v>
      </c>
      <c r="B309" s="13">
        <v>57758</v>
      </c>
      <c r="C309" s="1" t="s">
        <v>371</v>
      </c>
      <c r="D309" s="1" t="s">
        <v>207</v>
      </c>
      <c r="E309" s="5">
        <v>1131355</v>
      </c>
      <c r="F309" s="8" t="s">
        <v>145</v>
      </c>
      <c r="G309" s="5">
        <v>90508</v>
      </c>
      <c r="H309" s="5">
        <f t="shared" si="44"/>
        <v>1221863</v>
      </c>
      <c r="I309" s="1" t="s">
        <v>207</v>
      </c>
      <c r="J309" s="1" t="s">
        <v>706</v>
      </c>
      <c r="K309" s="22">
        <f t="shared" si="39"/>
        <v>45224</v>
      </c>
      <c r="L309" s="17" t="e">
        <f>+VLOOKUP(B309,'[1]2023'!I$555:Q$654,9,0)</f>
        <v>#N/A</v>
      </c>
      <c r="M309" s="17" t="e">
        <f t="shared" si="40"/>
        <v>#N/A</v>
      </c>
      <c r="N309" s="15" t="e">
        <f>+VLOOKUP(B309,'[1]2023'!I$555:Q$654,7,0)</f>
        <v>#N/A</v>
      </c>
      <c r="P309" s="24">
        <v>0.05</v>
      </c>
      <c r="Q309" s="18">
        <f t="shared" si="41"/>
        <v>56567.75</v>
      </c>
      <c r="R309" s="25">
        <v>1.4999999999999999E-2</v>
      </c>
      <c r="S309" s="18">
        <f t="shared" si="42"/>
        <v>16970.325000000001</v>
      </c>
      <c r="T309" s="26">
        <v>0.06</v>
      </c>
      <c r="U309" s="18">
        <f t="shared" si="43"/>
        <v>67881.3</v>
      </c>
      <c r="V309" t="s">
        <v>1072</v>
      </c>
    </row>
    <row r="310" spans="1:22" hidden="1" x14ac:dyDescent="0.25">
      <c r="A310" s="11">
        <v>45194</v>
      </c>
      <c r="B310" s="13">
        <v>57759</v>
      </c>
      <c r="C310" s="1" t="s">
        <v>371</v>
      </c>
      <c r="D310" s="1" t="s">
        <v>727</v>
      </c>
      <c r="E310" s="5">
        <v>1110580</v>
      </c>
      <c r="F310" s="8" t="s">
        <v>145</v>
      </c>
      <c r="G310" s="5">
        <v>88846</v>
      </c>
      <c r="H310" s="5">
        <f t="shared" si="44"/>
        <v>1199426</v>
      </c>
      <c r="I310" s="1" t="s">
        <v>727</v>
      </c>
      <c r="J310" s="1" t="s">
        <v>243</v>
      </c>
      <c r="K310" s="22">
        <f t="shared" si="39"/>
        <v>45224</v>
      </c>
      <c r="L310" s="17" t="e">
        <f>+VLOOKUP(B310,'[1]2023'!I$555:Q$654,9,0)</f>
        <v>#N/A</v>
      </c>
      <c r="M310" s="17" t="e">
        <f t="shared" si="40"/>
        <v>#N/A</v>
      </c>
      <c r="N310" s="15" t="e">
        <f>+VLOOKUP(B310,'[1]2023'!I$555:Q$654,7,0)</f>
        <v>#N/A</v>
      </c>
      <c r="P310" s="24">
        <v>0.05</v>
      </c>
      <c r="Q310" s="18">
        <f t="shared" si="41"/>
        <v>55529</v>
      </c>
      <c r="R310" s="25">
        <v>1.4999999999999999E-2</v>
      </c>
      <c r="S310" s="18">
        <f t="shared" si="42"/>
        <v>16658.7</v>
      </c>
      <c r="T310" s="26">
        <v>0.06</v>
      </c>
      <c r="U310" s="18">
        <f t="shared" si="43"/>
        <v>66634.8</v>
      </c>
      <c r="V310" t="s">
        <v>1072</v>
      </c>
    </row>
    <row r="311" spans="1:22" hidden="1" x14ac:dyDescent="0.25">
      <c r="A311" s="11">
        <v>45194</v>
      </c>
      <c r="B311" s="13">
        <v>57760</v>
      </c>
      <c r="C311" s="1" t="s">
        <v>371</v>
      </c>
      <c r="D311" s="1" t="s">
        <v>394</v>
      </c>
      <c r="E311" s="5">
        <v>1424489</v>
      </c>
      <c r="F311" s="8" t="s">
        <v>145</v>
      </c>
      <c r="G311" s="5">
        <v>113959</v>
      </c>
      <c r="H311" s="5">
        <f t="shared" si="44"/>
        <v>1538448</v>
      </c>
      <c r="I311" s="1" t="s">
        <v>394</v>
      </c>
      <c r="J311" s="1" t="s">
        <v>472</v>
      </c>
      <c r="K311" s="22">
        <f t="shared" si="39"/>
        <v>45224</v>
      </c>
      <c r="L311" s="17" t="e">
        <f>+VLOOKUP(B311,'[1]2023'!I$555:Q$654,9,0)</f>
        <v>#N/A</v>
      </c>
      <c r="M311" s="17" t="e">
        <f t="shared" si="40"/>
        <v>#N/A</v>
      </c>
      <c r="N311" s="15" t="e">
        <f>+VLOOKUP(B311,'[1]2023'!I$555:Q$654,7,0)</f>
        <v>#N/A</v>
      </c>
      <c r="P311" s="24">
        <v>0.05</v>
      </c>
      <c r="Q311" s="18">
        <f t="shared" si="41"/>
        <v>71224.45</v>
      </c>
      <c r="R311" s="25">
        <v>1.4999999999999999E-2</v>
      </c>
      <c r="S311" s="18">
        <f t="shared" si="42"/>
        <v>21367.334999999999</v>
      </c>
      <c r="T311" s="26">
        <v>0.06</v>
      </c>
      <c r="U311" s="18">
        <f t="shared" si="43"/>
        <v>85469.34</v>
      </c>
      <c r="V311" t="s">
        <v>1072</v>
      </c>
    </row>
    <row r="312" spans="1:22" hidden="1" x14ac:dyDescent="0.25">
      <c r="A312" s="11">
        <v>45194</v>
      </c>
      <c r="B312" s="13">
        <v>57761</v>
      </c>
      <c r="C312" s="1" t="s">
        <v>371</v>
      </c>
      <c r="D312" s="1" t="s">
        <v>393</v>
      </c>
      <c r="E312" s="5">
        <v>2262710</v>
      </c>
      <c r="F312" s="8" t="s">
        <v>145</v>
      </c>
      <c r="G312" s="5">
        <v>181017</v>
      </c>
      <c r="H312" s="5">
        <f t="shared" si="44"/>
        <v>2443727</v>
      </c>
      <c r="I312" s="1" t="s">
        <v>393</v>
      </c>
      <c r="J312" s="1" t="s">
        <v>677</v>
      </c>
      <c r="K312" s="22">
        <f t="shared" si="39"/>
        <v>45224</v>
      </c>
      <c r="L312" s="17" t="e">
        <f>+VLOOKUP(B312,'[1]2023'!I$555:Q$654,9,0)</f>
        <v>#N/A</v>
      </c>
      <c r="M312" s="17" t="e">
        <f t="shared" si="40"/>
        <v>#N/A</v>
      </c>
      <c r="N312" s="15" t="e">
        <f>+VLOOKUP(B312,'[1]2023'!I$555:Q$654,7,0)</f>
        <v>#N/A</v>
      </c>
      <c r="P312" s="24">
        <v>0.05</v>
      </c>
      <c r="Q312" s="18">
        <f t="shared" si="41"/>
        <v>113135.5</v>
      </c>
      <c r="R312" s="25">
        <v>1.4999999999999999E-2</v>
      </c>
      <c r="S312" s="18">
        <f t="shared" si="42"/>
        <v>33940.65</v>
      </c>
      <c r="T312" s="26">
        <v>0.06</v>
      </c>
      <c r="U312" s="18">
        <f t="shared" si="43"/>
        <v>135762.6</v>
      </c>
      <c r="V312" t="s">
        <v>1072</v>
      </c>
    </row>
    <row r="313" spans="1:22" hidden="1" x14ac:dyDescent="0.25">
      <c r="A313" s="11">
        <v>45196</v>
      </c>
      <c r="B313" s="13">
        <v>57907</v>
      </c>
      <c r="C313" s="1" t="s">
        <v>371</v>
      </c>
      <c r="D313" s="1" t="s">
        <v>996</v>
      </c>
      <c r="E313" s="5">
        <v>4503110</v>
      </c>
      <c r="F313" s="8" t="s">
        <v>145</v>
      </c>
      <c r="G313" s="5">
        <v>360249</v>
      </c>
      <c r="H313" s="5">
        <f t="shared" si="44"/>
        <v>4863359</v>
      </c>
      <c r="I313" s="1" t="s">
        <v>748</v>
      </c>
      <c r="J313" s="1" t="s">
        <v>134</v>
      </c>
      <c r="K313" s="22">
        <f t="shared" si="39"/>
        <v>45226</v>
      </c>
      <c r="L313" s="17" t="e">
        <f>+VLOOKUP(B313,'[1]2023'!I$555:Q$654,9,0)</f>
        <v>#N/A</v>
      </c>
      <c r="M313" s="17" t="e">
        <f t="shared" si="40"/>
        <v>#N/A</v>
      </c>
      <c r="N313" s="15" t="e">
        <f>+VLOOKUP(B313,'[1]2023'!I$555:Q$654,7,0)</f>
        <v>#N/A</v>
      </c>
      <c r="P313" s="24">
        <v>0.05</v>
      </c>
      <c r="Q313" s="18">
        <f t="shared" si="41"/>
        <v>225155.5</v>
      </c>
      <c r="R313" s="25">
        <v>1.4999999999999999E-2</v>
      </c>
      <c r="S313" s="18">
        <f t="shared" si="42"/>
        <v>67546.649999999994</v>
      </c>
      <c r="T313" s="26">
        <v>0.06</v>
      </c>
      <c r="U313" s="18">
        <f t="shared" si="43"/>
        <v>270186.59999999998</v>
      </c>
      <c r="V313" t="s">
        <v>1072</v>
      </c>
    </row>
    <row r="314" spans="1:22" hidden="1" x14ac:dyDescent="0.25">
      <c r="A314" s="11">
        <v>45197</v>
      </c>
      <c r="B314" s="13">
        <v>57943</v>
      </c>
      <c r="C314" s="1" t="s">
        <v>371</v>
      </c>
      <c r="D314" s="1" t="s">
        <v>437</v>
      </c>
      <c r="E314" s="5">
        <v>2777960</v>
      </c>
      <c r="F314" s="8" t="s">
        <v>145</v>
      </c>
      <c r="G314" s="5">
        <v>222237</v>
      </c>
      <c r="H314" s="5">
        <f t="shared" si="44"/>
        <v>3000197</v>
      </c>
      <c r="I314" s="1" t="s">
        <v>437</v>
      </c>
      <c r="J314" s="1" t="s">
        <v>456</v>
      </c>
      <c r="K314" s="22">
        <f t="shared" si="39"/>
        <v>45227</v>
      </c>
      <c r="L314" s="17" t="e">
        <f>+VLOOKUP(B314,'[1]2023'!I$555:Q$654,9,0)</f>
        <v>#N/A</v>
      </c>
      <c r="M314" s="17" t="e">
        <f t="shared" si="40"/>
        <v>#N/A</v>
      </c>
      <c r="N314" s="15" t="e">
        <f>+VLOOKUP(B314,'[1]2023'!I$555:Q$654,7,0)</f>
        <v>#N/A</v>
      </c>
      <c r="P314" s="24">
        <v>0.05</v>
      </c>
      <c r="Q314" s="18">
        <f t="shared" si="41"/>
        <v>138898</v>
      </c>
      <c r="R314" s="25">
        <v>1.4999999999999999E-2</v>
      </c>
      <c r="S314" s="18">
        <f t="shared" si="42"/>
        <v>41669.4</v>
      </c>
      <c r="T314" s="26">
        <v>0.06</v>
      </c>
      <c r="U314" s="18">
        <f t="shared" si="43"/>
        <v>166677.6</v>
      </c>
      <c r="V314" t="s">
        <v>1072</v>
      </c>
    </row>
    <row r="315" spans="1:22" hidden="1" x14ac:dyDescent="0.25">
      <c r="A315" s="11">
        <v>45197</v>
      </c>
      <c r="B315" s="13">
        <v>57944</v>
      </c>
      <c r="C315" s="1" t="s">
        <v>371</v>
      </c>
      <c r="D315" s="1" t="s">
        <v>437</v>
      </c>
      <c r="E315" s="5">
        <v>536025</v>
      </c>
      <c r="F315" s="8" t="s">
        <v>145</v>
      </c>
      <c r="G315" s="5">
        <v>42882</v>
      </c>
      <c r="H315" s="5">
        <f t="shared" si="44"/>
        <v>578907</v>
      </c>
      <c r="I315" s="1" t="s">
        <v>437</v>
      </c>
      <c r="J315" s="1" t="s">
        <v>456</v>
      </c>
      <c r="K315" s="22">
        <f t="shared" si="39"/>
        <v>45227</v>
      </c>
      <c r="L315" s="17" t="e">
        <f>+VLOOKUP(B315,'[1]2023'!I$555:Q$654,9,0)</f>
        <v>#N/A</v>
      </c>
      <c r="M315" s="17" t="e">
        <f t="shared" si="40"/>
        <v>#N/A</v>
      </c>
      <c r="N315" s="15" t="e">
        <f>+VLOOKUP(B315,'[1]2023'!I$555:Q$654,7,0)</f>
        <v>#N/A</v>
      </c>
      <c r="P315" s="24">
        <v>0.05</v>
      </c>
      <c r="Q315" s="18">
        <f t="shared" si="41"/>
        <v>26801.25</v>
      </c>
      <c r="R315" s="25">
        <v>1.4999999999999999E-2</v>
      </c>
      <c r="S315" s="18">
        <f t="shared" si="42"/>
        <v>8040.375</v>
      </c>
      <c r="T315" s="26">
        <v>0.06</v>
      </c>
      <c r="U315" s="18">
        <f t="shared" si="43"/>
        <v>32161.5</v>
      </c>
      <c r="V315" t="s">
        <v>1072</v>
      </c>
    </row>
    <row r="316" spans="1:22" hidden="1" x14ac:dyDescent="0.25">
      <c r="A316" s="11">
        <v>45199</v>
      </c>
      <c r="B316" s="13">
        <v>7492</v>
      </c>
      <c r="C316" s="1" t="s">
        <v>942</v>
      </c>
      <c r="D316" s="1" t="s">
        <v>1071</v>
      </c>
      <c r="E316" s="5">
        <v>-563298</v>
      </c>
      <c r="F316" s="8" t="s">
        <v>145</v>
      </c>
      <c r="G316" s="5">
        <v>-45064</v>
      </c>
      <c r="H316" s="5">
        <f t="shared" si="44"/>
        <v>-608362</v>
      </c>
      <c r="I316" s="1" t="s">
        <v>593</v>
      </c>
      <c r="J316" s="1" t="s">
        <v>162</v>
      </c>
      <c r="K316" s="22">
        <f t="shared" si="39"/>
        <v>45229</v>
      </c>
      <c r="L316" s="17" t="e">
        <f>+VLOOKUP(B316,'[1]2023'!I$555:Q$654,9,0)</f>
        <v>#N/A</v>
      </c>
      <c r="M316" s="17" t="e">
        <f t="shared" si="40"/>
        <v>#N/A</v>
      </c>
      <c r="N316" s="15" t="e">
        <f>+VLOOKUP(B316,'[1]2023'!I$555:Q$654,7,0)</f>
        <v>#N/A</v>
      </c>
      <c r="P316" s="24">
        <v>0.05</v>
      </c>
      <c r="Q316" s="18">
        <f t="shared" si="41"/>
        <v>-28164.9</v>
      </c>
      <c r="R316" s="25">
        <v>1.4999999999999999E-2</v>
      </c>
      <c r="S316" s="18">
        <f t="shared" si="42"/>
        <v>-8449.4699999999993</v>
      </c>
      <c r="T316" s="26">
        <v>0.06</v>
      </c>
      <c r="U316" s="18">
        <f t="shared" si="43"/>
        <v>-33797.879999999997</v>
      </c>
      <c r="V316" t="s">
        <v>1074</v>
      </c>
    </row>
    <row r="317" spans="1:22" hidden="1" x14ac:dyDescent="0.25">
      <c r="A317" s="11">
        <v>45199</v>
      </c>
      <c r="B317" s="13"/>
      <c r="C317" s="1"/>
      <c r="D317" s="1" t="s">
        <v>1073</v>
      </c>
      <c r="E317" s="5">
        <v>-832950</v>
      </c>
      <c r="F317" s="8"/>
      <c r="G317" s="5"/>
      <c r="H317" s="5">
        <v>-832950</v>
      </c>
      <c r="I317" s="1" t="s">
        <v>593</v>
      </c>
      <c r="J317" s="1" t="s">
        <v>162</v>
      </c>
      <c r="K317" s="22">
        <f t="shared" ref="K317:K318" si="45">30+A317</f>
        <v>45229</v>
      </c>
      <c r="L317" s="17" t="e">
        <f>+VLOOKUP(B317,'[1]2023'!I$555:Q$654,9,0)</f>
        <v>#N/A</v>
      </c>
      <c r="M317" s="17" t="e">
        <f t="shared" ref="M317" si="46">+L317-H317</f>
        <v>#N/A</v>
      </c>
      <c r="N317" s="15" t="e">
        <f>+VLOOKUP(B317,'[1]2023'!I$555:Q$654,7,0)</f>
        <v>#N/A</v>
      </c>
      <c r="P317" s="24">
        <v>0.05</v>
      </c>
      <c r="Q317" s="18">
        <f t="shared" ref="Q317" si="47">+P317*E317</f>
        <v>-41647.5</v>
      </c>
      <c r="R317" s="25">
        <v>1.4999999999999999E-2</v>
      </c>
      <c r="S317" s="18">
        <f t="shared" ref="S317" si="48">+R317*E317</f>
        <v>-12494.25</v>
      </c>
      <c r="T317" s="26">
        <v>0.06</v>
      </c>
      <c r="U317" s="18">
        <f t="shared" ref="U317" si="49">+T317*E317</f>
        <v>-49977</v>
      </c>
      <c r="V317" t="s">
        <v>1074</v>
      </c>
    </row>
    <row r="318" spans="1:22" hidden="1" x14ac:dyDescent="0.25">
      <c r="A318" s="11">
        <v>45200</v>
      </c>
      <c r="B318" s="13"/>
      <c r="C318" s="1"/>
      <c r="D318" s="1" t="s">
        <v>1073</v>
      </c>
      <c r="E318" s="5">
        <v>832950</v>
      </c>
      <c r="F318" s="8"/>
      <c r="G318" s="5"/>
      <c r="H318" s="5">
        <v>832950</v>
      </c>
      <c r="I318" s="1" t="s">
        <v>593</v>
      </c>
      <c r="J318" s="1" t="s">
        <v>162</v>
      </c>
      <c r="K318" s="22">
        <f t="shared" si="45"/>
        <v>45230</v>
      </c>
      <c r="L318" s="17" t="e">
        <f>+VLOOKUP(B318,'[1]2023'!I$555:Q$654,9,0)</f>
        <v>#N/A</v>
      </c>
      <c r="M318" s="17" t="e">
        <f t="shared" ref="M318" si="50">+L318-H318</f>
        <v>#N/A</v>
      </c>
      <c r="N318" s="15" t="e">
        <f>+VLOOKUP(B318,'[1]2023'!I$555:Q$654,7,0)</f>
        <v>#N/A</v>
      </c>
      <c r="P318" s="24">
        <v>0.05</v>
      </c>
      <c r="Q318" s="18">
        <f t="shared" ref="Q318" si="51">+P318*E318</f>
        <v>41647.5</v>
      </c>
      <c r="R318" s="25">
        <v>1.4999999999999999E-2</v>
      </c>
      <c r="S318" s="18">
        <f t="shared" ref="S318" si="52">+R318*E318</f>
        <v>12494.25</v>
      </c>
      <c r="T318" s="26">
        <v>0.06</v>
      </c>
      <c r="U318" s="18">
        <f t="shared" ref="U318" si="53">+T318*E318</f>
        <v>49977</v>
      </c>
      <c r="V318" t="s">
        <v>1086</v>
      </c>
    </row>
    <row r="319" spans="1:22" hidden="1" x14ac:dyDescent="0.25">
      <c r="A319" s="11">
        <v>45201</v>
      </c>
      <c r="B319" s="13">
        <v>59291</v>
      </c>
      <c r="C319" s="1" t="s">
        <v>371</v>
      </c>
      <c r="D319" s="1" t="s">
        <v>1075</v>
      </c>
      <c r="E319" s="5">
        <v>3119142</v>
      </c>
      <c r="F319" s="8" t="s">
        <v>145</v>
      </c>
      <c r="G319" s="5">
        <v>249531</v>
      </c>
      <c r="H319" s="5">
        <f t="shared" ref="H319:H329" si="54">+E319+G319</f>
        <v>3368673</v>
      </c>
      <c r="I319" s="1" t="s">
        <v>1060</v>
      </c>
      <c r="J319" s="1" t="s">
        <v>1061</v>
      </c>
      <c r="K319" s="22">
        <f t="shared" ref="K319:K365" si="55">30+A319</f>
        <v>45231</v>
      </c>
      <c r="L319" s="17" t="e">
        <f>+VLOOKUP(B319,'[1]2023'!I$555:Q$654,9,0)</f>
        <v>#N/A</v>
      </c>
      <c r="M319" s="17" t="e">
        <f t="shared" ref="M319:M365" si="56">+L319-H319</f>
        <v>#N/A</v>
      </c>
      <c r="N319" s="15" t="e">
        <f>+VLOOKUP(B319,'[1]2023'!I$555:Q$654,7,0)</f>
        <v>#N/A</v>
      </c>
      <c r="P319" s="24">
        <v>0.05</v>
      </c>
      <c r="Q319" s="18">
        <f t="shared" ref="Q319:Q365" si="57">+P319*E319</f>
        <v>155957.1</v>
      </c>
      <c r="R319" s="25">
        <v>1.4999999999999999E-2</v>
      </c>
      <c r="S319" s="18">
        <f t="shared" ref="S319:S365" si="58">+R319*E319</f>
        <v>46787.13</v>
      </c>
      <c r="T319" s="26">
        <v>0.06</v>
      </c>
      <c r="U319" s="18">
        <f t="shared" ref="U319:U365" si="59">+T319*E319</f>
        <v>187148.52</v>
      </c>
      <c r="V319" t="s">
        <v>1085</v>
      </c>
    </row>
    <row r="320" spans="1:22" hidden="1" x14ac:dyDescent="0.25">
      <c r="A320" s="11">
        <v>45201</v>
      </c>
      <c r="B320" s="13">
        <v>59292</v>
      </c>
      <c r="C320" s="1" t="s">
        <v>371</v>
      </c>
      <c r="D320" s="1" t="s">
        <v>1076</v>
      </c>
      <c r="E320" s="5">
        <v>1190660</v>
      </c>
      <c r="F320" s="8" t="s">
        <v>145</v>
      </c>
      <c r="G320" s="5">
        <v>95253</v>
      </c>
      <c r="H320" s="5">
        <f t="shared" si="54"/>
        <v>1285913</v>
      </c>
      <c r="I320" s="1" t="s">
        <v>251</v>
      </c>
      <c r="J320" s="1" t="s">
        <v>745</v>
      </c>
      <c r="K320" s="22">
        <f t="shared" si="55"/>
        <v>45231</v>
      </c>
      <c r="L320" s="17" t="e">
        <f>+VLOOKUP(B320,'[1]2023'!I$555:Q$654,9,0)</f>
        <v>#N/A</v>
      </c>
      <c r="M320" s="17" t="e">
        <f t="shared" si="56"/>
        <v>#N/A</v>
      </c>
      <c r="N320" s="15" t="e">
        <f>+VLOOKUP(B320,'[1]2023'!I$555:Q$654,7,0)</f>
        <v>#N/A</v>
      </c>
      <c r="P320" s="24">
        <v>0.05</v>
      </c>
      <c r="Q320" s="18">
        <f t="shared" si="57"/>
        <v>59533</v>
      </c>
      <c r="R320" s="25">
        <v>1.4999999999999999E-2</v>
      </c>
      <c r="S320" s="18">
        <f t="shared" si="58"/>
        <v>17859.899999999998</v>
      </c>
      <c r="T320" s="26">
        <v>0.06</v>
      </c>
      <c r="U320" s="18">
        <f t="shared" si="59"/>
        <v>71439.599999999991</v>
      </c>
      <c r="V320" t="s">
        <v>1085</v>
      </c>
    </row>
    <row r="321" spans="1:22" hidden="1" x14ac:dyDescent="0.25">
      <c r="A321" s="11">
        <v>45201</v>
      </c>
      <c r="B321" s="13">
        <v>59296</v>
      </c>
      <c r="C321" s="1" t="s">
        <v>371</v>
      </c>
      <c r="D321" s="1" t="s">
        <v>394</v>
      </c>
      <c r="E321" s="5">
        <v>666348</v>
      </c>
      <c r="F321" s="8" t="s">
        <v>145</v>
      </c>
      <c r="G321" s="5">
        <v>53308</v>
      </c>
      <c r="H321" s="5">
        <f t="shared" si="54"/>
        <v>719656</v>
      </c>
      <c r="I321" s="1" t="s">
        <v>394</v>
      </c>
      <c r="J321" s="1" t="s">
        <v>472</v>
      </c>
      <c r="K321" s="22">
        <f t="shared" si="55"/>
        <v>45231</v>
      </c>
      <c r="L321" s="17" t="e">
        <f>+VLOOKUP(B321,'[1]2023'!I$555:Q$654,9,0)</f>
        <v>#N/A</v>
      </c>
      <c r="M321" s="17" t="e">
        <f t="shared" si="56"/>
        <v>#N/A</v>
      </c>
      <c r="N321" s="15" t="e">
        <f>+VLOOKUP(B321,'[1]2023'!I$555:Q$654,7,0)</f>
        <v>#N/A</v>
      </c>
      <c r="P321" s="24">
        <v>0.05</v>
      </c>
      <c r="Q321" s="18">
        <f t="shared" si="57"/>
        <v>33317.4</v>
      </c>
      <c r="R321" s="25">
        <v>1.4999999999999999E-2</v>
      </c>
      <c r="S321" s="18">
        <f t="shared" si="58"/>
        <v>9995.2199999999993</v>
      </c>
      <c r="T321" s="26">
        <v>0.06</v>
      </c>
      <c r="U321" s="18">
        <f t="shared" si="59"/>
        <v>39980.879999999997</v>
      </c>
      <c r="V321" t="s">
        <v>1085</v>
      </c>
    </row>
    <row r="322" spans="1:22" hidden="1" x14ac:dyDescent="0.25">
      <c r="A322" s="11">
        <v>45201</v>
      </c>
      <c r="B322" s="13">
        <v>59297</v>
      </c>
      <c r="C322" s="1" t="s">
        <v>371</v>
      </c>
      <c r="D322" s="1" t="s">
        <v>727</v>
      </c>
      <c r="E322" s="5">
        <v>1484081</v>
      </c>
      <c r="F322" s="8" t="s">
        <v>145</v>
      </c>
      <c r="G322" s="5">
        <v>118726</v>
      </c>
      <c r="H322" s="5">
        <f t="shared" si="54"/>
        <v>1602807</v>
      </c>
      <c r="I322" s="1" t="s">
        <v>727</v>
      </c>
      <c r="J322" s="1" t="s">
        <v>243</v>
      </c>
      <c r="K322" s="22">
        <f t="shared" si="55"/>
        <v>45231</v>
      </c>
      <c r="L322" s="17" t="e">
        <f>+VLOOKUP(B322,'[1]2023'!I$555:Q$654,9,0)</f>
        <v>#N/A</v>
      </c>
      <c r="M322" s="17" t="e">
        <f t="shared" si="56"/>
        <v>#N/A</v>
      </c>
      <c r="N322" s="15" t="e">
        <f>+VLOOKUP(B322,'[1]2023'!I$555:Q$654,7,0)</f>
        <v>#N/A</v>
      </c>
      <c r="P322" s="24">
        <v>0.05</v>
      </c>
      <c r="Q322" s="18">
        <f t="shared" si="57"/>
        <v>74204.05</v>
      </c>
      <c r="R322" s="25">
        <v>1.4999999999999999E-2</v>
      </c>
      <c r="S322" s="18">
        <f t="shared" si="58"/>
        <v>22261.215</v>
      </c>
      <c r="T322" s="26">
        <v>0.06</v>
      </c>
      <c r="U322" s="18">
        <f t="shared" si="59"/>
        <v>89044.86</v>
      </c>
      <c r="V322" t="s">
        <v>1085</v>
      </c>
    </row>
    <row r="323" spans="1:22" hidden="1" x14ac:dyDescent="0.25">
      <c r="A323" s="11">
        <v>45201</v>
      </c>
      <c r="B323" s="13">
        <v>59298</v>
      </c>
      <c r="C323" s="1" t="s">
        <v>371</v>
      </c>
      <c r="D323" s="1" t="s">
        <v>393</v>
      </c>
      <c r="E323" s="5">
        <v>2381320</v>
      </c>
      <c r="F323" s="8" t="s">
        <v>145</v>
      </c>
      <c r="G323" s="5">
        <v>190506</v>
      </c>
      <c r="H323" s="5">
        <f t="shared" si="54"/>
        <v>2571826</v>
      </c>
      <c r="I323" s="1" t="s">
        <v>393</v>
      </c>
      <c r="J323" s="1" t="s">
        <v>677</v>
      </c>
      <c r="K323" s="22">
        <f t="shared" si="55"/>
        <v>45231</v>
      </c>
      <c r="L323" s="17" t="e">
        <f>+VLOOKUP(B323,'[1]2023'!I$555:Q$654,9,0)</f>
        <v>#N/A</v>
      </c>
      <c r="M323" s="17" t="e">
        <f t="shared" si="56"/>
        <v>#N/A</v>
      </c>
      <c r="N323" s="15" t="e">
        <f>+VLOOKUP(B323,'[1]2023'!I$555:Q$654,7,0)</f>
        <v>#N/A</v>
      </c>
      <c r="P323" s="24">
        <v>0.05</v>
      </c>
      <c r="Q323" s="18">
        <f t="shared" si="57"/>
        <v>119066</v>
      </c>
      <c r="R323" s="25">
        <v>1.4999999999999999E-2</v>
      </c>
      <c r="S323" s="18">
        <f t="shared" si="58"/>
        <v>35719.799999999996</v>
      </c>
      <c r="T323" s="26">
        <v>0.06</v>
      </c>
      <c r="U323" s="18">
        <f t="shared" si="59"/>
        <v>142879.19999999998</v>
      </c>
      <c r="V323" t="s">
        <v>1085</v>
      </c>
    </row>
    <row r="324" spans="1:22" hidden="1" x14ac:dyDescent="0.25">
      <c r="A324" s="11">
        <v>45201</v>
      </c>
      <c r="B324" s="13">
        <v>59299</v>
      </c>
      <c r="C324" s="1" t="s">
        <v>371</v>
      </c>
      <c r="D324" s="1" t="s">
        <v>593</v>
      </c>
      <c r="E324" s="5">
        <v>3411820</v>
      </c>
      <c r="F324" s="8" t="s">
        <v>145</v>
      </c>
      <c r="G324" s="5">
        <v>272946</v>
      </c>
      <c r="H324" s="5">
        <f t="shared" si="54"/>
        <v>3684766</v>
      </c>
      <c r="I324" s="1" t="s">
        <v>593</v>
      </c>
      <c r="J324" s="1" t="s">
        <v>162</v>
      </c>
      <c r="K324" s="22">
        <f t="shared" si="55"/>
        <v>45231</v>
      </c>
      <c r="L324" s="17" t="e">
        <f>+VLOOKUP(B324,'[1]2023'!I$555:Q$654,9,0)</f>
        <v>#N/A</v>
      </c>
      <c r="M324" s="17" t="e">
        <f t="shared" si="56"/>
        <v>#N/A</v>
      </c>
      <c r="N324" s="15" t="e">
        <f>+VLOOKUP(B324,'[1]2023'!I$555:Q$654,7,0)</f>
        <v>#N/A</v>
      </c>
      <c r="P324" s="24">
        <v>0.05</v>
      </c>
      <c r="Q324" s="18">
        <f t="shared" si="57"/>
        <v>170591</v>
      </c>
      <c r="R324" s="25">
        <v>1.4999999999999999E-2</v>
      </c>
      <c r="S324" s="18">
        <f t="shared" si="58"/>
        <v>51177.299999999996</v>
      </c>
      <c r="T324" s="26">
        <v>0.06</v>
      </c>
      <c r="U324" s="18">
        <f t="shared" si="59"/>
        <v>204709.19999999998</v>
      </c>
      <c r="V324" t="s">
        <v>1085</v>
      </c>
    </row>
    <row r="325" spans="1:22" hidden="1" x14ac:dyDescent="0.25">
      <c r="A325" s="11">
        <v>45203</v>
      </c>
      <c r="B325" s="13">
        <v>59411</v>
      </c>
      <c r="C325" s="1" t="s">
        <v>371</v>
      </c>
      <c r="D325" s="1" t="s">
        <v>437</v>
      </c>
      <c r="E325" s="5">
        <v>2019819</v>
      </c>
      <c r="F325" s="8" t="s">
        <v>145</v>
      </c>
      <c r="G325" s="5">
        <v>161586</v>
      </c>
      <c r="H325" s="5">
        <f t="shared" si="54"/>
        <v>2181405</v>
      </c>
      <c r="I325" s="1" t="s">
        <v>437</v>
      </c>
      <c r="J325" s="1" t="s">
        <v>456</v>
      </c>
      <c r="K325" s="22">
        <f t="shared" si="55"/>
        <v>45233</v>
      </c>
      <c r="L325" s="17" t="e">
        <f>+VLOOKUP(B325,'[1]2023'!I$555:Q$654,9,0)</f>
        <v>#N/A</v>
      </c>
      <c r="M325" s="17" t="e">
        <f t="shared" si="56"/>
        <v>#N/A</v>
      </c>
      <c r="N325" s="15" t="e">
        <f>+VLOOKUP(B325,'[1]2023'!I$555:Q$654,7,0)</f>
        <v>#N/A</v>
      </c>
      <c r="P325" s="24">
        <v>0.05</v>
      </c>
      <c r="Q325" s="18">
        <f t="shared" si="57"/>
        <v>100990.95000000001</v>
      </c>
      <c r="R325" s="25">
        <v>1.4999999999999999E-2</v>
      </c>
      <c r="S325" s="18">
        <f t="shared" si="58"/>
        <v>30297.285</v>
      </c>
      <c r="T325" s="26">
        <v>0.06</v>
      </c>
      <c r="U325" s="18">
        <f t="shared" si="59"/>
        <v>121189.14</v>
      </c>
      <c r="V325" t="s">
        <v>1085</v>
      </c>
    </row>
    <row r="326" spans="1:22" hidden="1" x14ac:dyDescent="0.25">
      <c r="A326" s="11">
        <v>45203</v>
      </c>
      <c r="B326" s="13">
        <v>59445</v>
      </c>
      <c r="C326" s="1" t="s">
        <v>371</v>
      </c>
      <c r="D326" s="1" t="s">
        <v>438</v>
      </c>
      <c r="E326" s="5">
        <v>916945</v>
      </c>
      <c r="F326" s="8" t="s">
        <v>145</v>
      </c>
      <c r="G326" s="5">
        <v>73356</v>
      </c>
      <c r="H326" s="5">
        <f t="shared" si="54"/>
        <v>990301</v>
      </c>
      <c r="I326" s="1" t="s">
        <v>438</v>
      </c>
      <c r="J326" s="1" t="s">
        <v>779</v>
      </c>
      <c r="K326" s="22">
        <f t="shared" si="55"/>
        <v>45233</v>
      </c>
      <c r="L326" s="17" t="e">
        <f>+VLOOKUP(B326,'[1]2023'!I$555:Q$654,9,0)</f>
        <v>#N/A</v>
      </c>
      <c r="M326" s="17" t="e">
        <f t="shared" si="56"/>
        <v>#N/A</v>
      </c>
      <c r="N326" s="15" t="e">
        <f>+VLOOKUP(B326,'[1]2023'!I$555:Q$654,7,0)</f>
        <v>#N/A</v>
      </c>
      <c r="P326" s="24">
        <v>0.05</v>
      </c>
      <c r="Q326" s="18">
        <f t="shared" si="57"/>
        <v>45847.25</v>
      </c>
      <c r="R326" s="25">
        <v>1.4999999999999999E-2</v>
      </c>
      <c r="S326" s="18">
        <f t="shared" si="58"/>
        <v>13754.174999999999</v>
      </c>
      <c r="T326" s="26">
        <v>0.06</v>
      </c>
      <c r="U326" s="18">
        <f t="shared" si="59"/>
        <v>55016.7</v>
      </c>
      <c r="V326" t="s">
        <v>1085</v>
      </c>
    </row>
    <row r="327" spans="1:22" hidden="1" x14ac:dyDescent="0.25">
      <c r="A327" s="11">
        <v>45203</v>
      </c>
      <c r="B327" s="13">
        <v>59467</v>
      </c>
      <c r="C327" s="1" t="s">
        <v>371</v>
      </c>
      <c r="D327" s="1" t="s">
        <v>207</v>
      </c>
      <c r="E327" s="5">
        <v>1131355</v>
      </c>
      <c r="F327" s="8" t="s">
        <v>145</v>
      </c>
      <c r="G327" s="5">
        <v>90508</v>
      </c>
      <c r="H327" s="5">
        <f t="shared" si="54"/>
        <v>1221863</v>
      </c>
      <c r="I327" s="1" t="s">
        <v>207</v>
      </c>
      <c r="J327" s="1" t="s">
        <v>706</v>
      </c>
      <c r="K327" s="22">
        <f t="shared" si="55"/>
        <v>45233</v>
      </c>
      <c r="L327" s="17" t="e">
        <f>+VLOOKUP(B327,'[1]2023'!I$555:Q$654,9,0)</f>
        <v>#N/A</v>
      </c>
      <c r="M327" s="17" t="e">
        <f t="shared" si="56"/>
        <v>#N/A</v>
      </c>
      <c r="N327" s="15" t="e">
        <f>+VLOOKUP(B327,'[1]2023'!I$555:Q$654,7,0)</f>
        <v>#N/A</v>
      </c>
      <c r="P327" s="24">
        <v>0.05</v>
      </c>
      <c r="Q327" s="18">
        <f t="shared" si="57"/>
        <v>56567.75</v>
      </c>
      <c r="R327" s="25">
        <v>1.4999999999999999E-2</v>
      </c>
      <c r="S327" s="18">
        <f t="shared" si="58"/>
        <v>16970.325000000001</v>
      </c>
      <c r="T327" s="26">
        <v>0.06</v>
      </c>
      <c r="U327" s="18">
        <f t="shared" si="59"/>
        <v>67881.3</v>
      </c>
      <c r="V327" t="s">
        <v>1085</v>
      </c>
    </row>
    <row r="328" spans="1:22" hidden="1" x14ac:dyDescent="0.25">
      <c r="A328" s="11">
        <v>45204</v>
      </c>
      <c r="B328" s="13">
        <v>59478</v>
      </c>
      <c r="C328" s="1" t="s">
        <v>371</v>
      </c>
      <c r="D328" s="1" t="s">
        <v>1077</v>
      </c>
      <c r="E328" s="5">
        <v>1309220</v>
      </c>
      <c r="F328" s="8" t="s">
        <v>145</v>
      </c>
      <c r="G328" s="5">
        <v>104738</v>
      </c>
      <c r="H328" s="5">
        <f t="shared" si="54"/>
        <v>1413958</v>
      </c>
      <c r="I328" s="1" t="s">
        <v>1060</v>
      </c>
      <c r="J328" s="1" t="s">
        <v>1061</v>
      </c>
      <c r="K328" s="22">
        <f t="shared" si="55"/>
        <v>45234</v>
      </c>
      <c r="L328" s="17" t="e">
        <f>+VLOOKUP(B328,'[1]2023'!I$555:Q$654,9,0)</f>
        <v>#N/A</v>
      </c>
      <c r="M328" s="17" t="e">
        <f t="shared" si="56"/>
        <v>#N/A</v>
      </c>
      <c r="N328" s="15" t="e">
        <f>+VLOOKUP(B328,'[1]2023'!I$555:Q$654,7,0)</f>
        <v>#N/A</v>
      </c>
      <c r="P328" s="24">
        <v>0.05</v>
      </c>
      <c r="Q328" s="18">
        <f t="shared" si="57"/>
        <v>65461</v>
      </c>
      <c r="R328" s="25">
        <v>1.4999999999999999E-2</v>
      </c>
      <c r="S328" s="18">
        <f t="shared" si="58"/>
        <v>19638.3</v>
      </c>
      <c r="T328" s="26">
        <v>0.06</v>
      </c>
      <c r="U328" s="18">
        <f t="shared" si="59"/>
        <v>78553.2</v>
      </c>
      <c r="V328" t="s">
        <v>1085</v>
      </c>
    </row>
    <row r="329" spans="1:22" hidden="1" x14ac:dyDescent="0.25">
      <c r="A329" s="11">
        <v>45204</v>
      </c>
      <c r="B329" s="13">
        <v>60583</v>
      </c>
      <c r="C329" s="1" t="s">
        <v>371</v>
      </c>
      <c r="D329" s="1" t="s">
        <v>1078</v>
      </c>
      <c r="E329" s="5">
        <v>1665870</v>
      </c>
      <c r="F329" s="8" t="s">
        <v>145</v>
      </c>
      <c r="G329" s="5">
        <v>133270</v>
      </c>
      <c r="H329" s="5">
        <f t="shared" si="54"/>
        <v>1799140</v>
      </c>
      <c r="I329" s="1" t="s">
        <v>302</v>
      </c>
      <c r="J329" s="1" t="s">
        <v>375</v>
      </c>
      <c r="K329" s="22">
        <f t="shared" si="55"/>
        <v>45234</v>
      </c>
      <c r="L329" s="17" t="e">
        <f>+VLOOKUP(B329,'[1]2023'!I$555:Q$654,9,0)</f>
        <v>#N/A</v>
      </c>
      <c r="M329" s="17" t="e">
        <f t="shared" si="56"/>
        <v>#N/A</v>
      </c>
      <c r="N329" s="15" t="e">
        <f>+VLOOKUP(B329,'[1]2023'!I$555:Q$654,7,0)</f>
        <v>#N/A</v>
      </c>
      <c r="P329" s="24">
        <v>0.05</v>
      </c>
      <c r="Q329" s="18">
        <f t="shared" si="57"/>
        <v>83293.5</v>
      </c>
      <c r="R329" s="25">
        <v>1.4999999999999999E-2</v>
      </c>
      <c r="S329" s="18">
        <f t="shared" si="58"/>
        <v>24988.05</v>
      </c>
      <c r="T329" s="26">
        <v>0.06</v>
      </c>
      <c r="U329" s="18">
        <f t="shared" si="59"/>
        <v>99952.2</v>
      </c>
      <c r="V329" t="s">
        <v>1085</v>
      </c>
    </row>
    <row r="330" spans="1:22" hidden="1" x14ac:dyDescent="0.25">
      <c r="A330" s="11">
        <v>45205</v>
      </c>
      <c r="B330" s="13">
        <v>60602</v>
      </c>
      <c r="C330" s="1" t="s">
        <v>371</v>
      </c>
      <c r="D330" s="1" t="s">
        <v>996</v>
      </c>
      <c r="E330" s="5">
        <v>2221160</v>
      </c>
      <c r="F330" s="8" t="s">
        <v>145</v>
      </c>
      <c r="G330" s="5">
        <v>177693</v>
      </c>
      <c r="H330" s="5">
        <f t="shared" ref="H330:H352" si="60">+E330+G330</f>
        <v>2398853</v>
      </c>
      <c r="I330" s="1" t="s">
        <v>748</v>
      </c>
      <c r="J330" s="1" t="s">
        <v>134</v>
      </c>
      <c r="K330" s="22">
        <f t="shared" si="55"/>
        <v>45235</v>
      </c>
      <c r="L330" s="17" t="e">
        <f>+VLOOKUP(B330,'[1]2023'!I$555:Q$654,9,0)</f>
        <v>#N/A</v>
      </c>
      <c r="M330" s="17" t="e">
        <f t="shared" si="56"/>
        <v>#N/A</v>
      </c>
      <c r="N330" s="15" t="e">
        <f>+VLOOKUP(B330,'[1]2023'!I$555:Q$654,7,0)</f>
        <v>#N/A</v>
      </c>
      <c r="P330" s="24">
        <v>0.05</v>
      </c>
      <c r="Q330" s="18">
        <f t="shared" si="57"/>
        <v>111058</v>
      </c>
      <c r="R330" s="25">
        <v>1.4999999999999999E-2</v>
      </c>
      <c r="S330" s="18">
        <f t="shared" si="58"/>
        <v>33317.4</v>
      </c>
      <c r="T330" s="26">
        <v>0.06</v>
      </c>
      <c r="U330" s="18">
        <f t="shared" si="59"/>
        <v>133269.6</v>
      </c>
      <c r="V330" t="s">
        <v>1085</v>
      </c>
    </row>
    <row r="331" spans="1:22" hidden="1" x14ac:dyDescent="0.25">
      <c r="A331" s="11">
        <v>45205</v>
      </c>
      <c r="B331" s="13">
        <v>60610</v>
      </c>
      <c r="C331" s="1" t="s">
        <v>371</v>
      </c>
      <c r="D331" s="1" t="s">
        <v>437</v>
      </c>
      <c r="E331" s="5">
        <v>1150620</v>
      </c>
      <c r="F331" s="8" t="s">
        <v>145</v>
      </c>
      <c r="G331" s="5">
        <v>92050</v>
      </c>
      <c r="H331" s="5">
        <f t="shared" si="60"/>
        <v>1242670</v>
      </c>
      <c r="I331" s="1" t="s">
        <v>437</v>
      </c>
      <c r="J331" s="1" t="s">
        <v>456</v>
      </c>
      <c r="K331" s="22">
        <f t="shared" si="55"/>
        <v>45235</v>
      </c>
      <c r="L331" s="17" t="e">
        <f>+VLOOKUP(B331,'[1]2023'!I$555:Q$654,9,0)</f>
        <v>#N/A</v>
      </c>
      <c r="M331" s="17" t="e">
        <f t="shared" si="56"/>
        <v>#N/A</v>
      </c>
      <c r="N331" s="15" t="e">
        <f>+VLOOKUP(B331,'[1]2023'!I$555:Q$654,7,0)</f>
        <v>#N/A</v>
      </c>
      <c r="P331" s="24">
        <v>0.05</v>
      </c>
      <c r="Q331" s="18">
        <f t="shared" si="57"/>
        <v>57531</v>
      </c>
      <c r="R331" s="25">
        <v>1.4999999999999999E-2</v>
      </c>
      <c r="S331" s="18">
        <f t="shared" si="58"/>
        <v>17259.3</v>
      </c>
      <c r="T331" s="26">
        <v>0.06</v>
      </c>
      <c r="U331" s="18">
        <f t="shared" si="59"/>
        <v>69037.2</v>
      </c>
      <c r="V331" t="s">
        <v>1085</v>
      </c>
    </row>
    <row r="332" spans="1:22" hidden="1" x14ac:dyDescent="0.25">
      <c r="A332" s="11">
        <v>45208</v>
      </c>
      <c r="B332" s="13">
        <v>60865</v>
      </c>
      <c r="C332" s="1" t="s">
        <v>371</v>
      </c>
      <c r="D332" s="1" t="s">
        <v>996</v>
      </c>
      <c r="E332" s="5">
        <v>3334760</v>
      </c>
      <c r="F332" s="8" t="s">
        <v>145</v>
      </c>
      <c r="G332" s="5">
        <v>266781</v>
      </c>
      <c r="H332" s="5">
        <f t="shared" si="60"/>
        <v>3601541</v>
      </c>
      <c r="I332" s="1" t="s">
        <v>748</v>
      </c>
      <c r="J332" s="1" t="s">
        <v>134</v>
      </c>
      <c r="K332" s="22">
        <f t="shared" si="55"/>
        <v>45238</v>
      </c>
      <c r="L332" s="17" t="e">
        <f>+VLOOKUP(B332,'[1]2023'!I$555:Q$654,9,0)</f>
        <v>#N/A</v>
      </c>
      <c r="M332" s="17" t="e">
        <f t="shared" si="56"/>
        <v>#N/A</v>
      </c>
      <c r="N332" s="15" t="e">
        <f>+VLOOKUP(B332,'[1]2023'!I$555:Q$654,7,0)</f>
        <v>#N/A</v>
      </c>
      <c r="P332" s="24">
        <v>0.05</v>
      </c>
      <c r="Q332" s="18">
        <f t="shared" si="57"/>
        <v>166738</v>
      </c>
      <c r="R332" s="25">
        <v>1.4999999999999999E-2</v>
      </c>
      <c r="S332" s="18">
        <f t="shared" si="58"/>
        <v>50021.4</v>
      </c>
      <c r="T332" s="26">
        <v>0.06</v>
      </c>
      <c r="U332" s="18">
        <f t="shared" si="59"/>
        <v>200085.6</v>
      </c>
      <c r="V332" t="s">
        <v>1085</v>
      </c>
    </row>
    <row r="333" spans="1:22" hidden="1" x14ac:dyDescent="0.25">
      <c r="A333" s="11">
        <v>45208</v>
      </c>
      <c r="B333" s="13">
        <v>60898</v>
      </c>
      <c r="C333" s="1" t="s">
        <v>371</v>
      </c>
      <c r="D333" s="1" t="s">
        <v>1079</v>
      </c>
      <c r="E333" s="5">
        <v>2737920</v>
      </c>
      <c r="F333" s="8" t="s">
        <v>145</v>
      </c>
      <c r="G333" s="5">
        <v>219034</v>
      </c>
      <c r="H333" s="5">
        <f t="shared" si="60"/>
        <v>2956954</v>
      </c>
      <c r="I333" s="1" t="s">
        <v>1060</v>
      </c>
      <c r="J333" s="1" t="s">
        <v>1061</v>
      </c>
      <c r="K333" s="22">
        <f t="shared" si="55"/>
        <v>45238</v>
      </c>
      <c r="L333" s="17" t="e">
        <f>+VLOOKUP(B333,'[1]2023'!I$555:Q$654,9,0)</f>
        <v>#N/A</v>
      </c>
      <c r="M333" s="17" t="e">
        <f t="shared" si="56"/>
        <v>#N/A</v>
      </c>
      <c r="N333" s="15" t="e">
        <f>+VLOOKUP(B333,'[1]2023'!I$555:Q$654,7,0)</f>
        <v>#N/A</v>
      </c>
      <c r="P333" s="24">
        <v>0.05</v>
      </c>
      <c r="Q333" s="18">
        <f t="shared" si="57"/>
        <v>136896</v>
      </c>
      <c r="R333" s="25">
        <v>1.4999999999999999E-2</v>
      </c>
      <c r="S333" s="18">
        <f t="shared" si="58"/>
        <v>41068.799999999996</v>
      </c>
      <c r="T333" s="26">
        <v>0.06</v>
      </c>
      <c r="U333" s="18">
        <f t="shared" si="59"/>
        <v>164275.19999999998</v>
      </c>
      <c r="V333" t="s">
        <v>1085</v>
      </c>
    </row>
    <row r="334" spans="1:22" hidden="1" x14ac:dyDescent="0.25">
      <c r="A334" s="11">
        <v>45208</v>
      </c>
      <c r="B334" s="13">
        <v>60919</v>
      </c>
      <c r="C334" s="1" t="s">
        <v>371</v>
      </c>
      <c r="D334" s="1" t="s">
        <v>394</v>
      </c>
      <c r="E334" s="5">
        <v>777406</v>
      </c>
      <c r="F334" s="8" t="s">
        <v>145</v>
      </c>
      <c r="G334" s="5">
        <v>62192</v>
      </c>
      <c r="H334" s="5">
        <f t="shared" si="60"/>
        <v>839598</v>
      </c>
      <c r="I334" s="1" t="s">
        <v>394</v>
      </c>
      <c r="J334" s="1" t="s">
        <v>472</v>
      </c>
      <c r="K334" s="22">
        <f t="shared" si="55"/>
        <v>45238</v>
      </c>
      <c r="L334" s="17" t="e">
        <f>+VLOOKUP(B334,'[1]2023'!I$555:Q$654,9,0)</f>
        <v>#N/A</v>
      </c>
      <c r="M334" s="17" t="e">
        <f t="shared" si="56"/>
        <v>#N/A</v>
      </c>
      <c r="N334" s="15" t="e">
        <f>+VLOOKUP(B334,'[1]2023'!I$555:Q$654,7,0)</f>
        <v>#N/A</v>
      </c>
      <c r="P334" s="24">
        <v>0.05</v>
      </c>
      <c r="Q334" s="18">
        <f t="shared" si="57"/>
        <v>38870.300000000003</v>
      </c>
      <c r="R334" s="25">
        <v>1.4999999999999999E-2</v>
      </c>
      <c r="S334" s="18">
        <f t="shared" si="58"/>
        <v>11661.09</v>
      </c>
      <c r="T334" s="26">
        <v>0.06</v>
      </c>
      <c r="U334" s="18">
        <f t="shared" si="59"/>
        <v>46644.36</v>
      </c>
      <c r="V334" t="s">
        <v>1085</v>
      </c>
    </row>
    <row r="335" spans="1:22" hidden="1" x14ac:dyDescent="0.25">
      <c r="A335" s="11">
        <v>45208</v>
      </c>
      <c r="B335" s="13">
        <v>60920</v>
      </c>
      <c r="C335" s="1" t="s">
        <v>371</v>
      </c>
      <c r="D335" s="1" t="s">
        <v>727</v>
      </c>
      <c r="E335" s="5">
        <v>2856505</v>
      </c>
      <c r="F335" s="8" t="s">
        <v>145</v>
      </c>
      <c r="G335" s="5">
        <v>228520</v>
      </c>
      <c r="H335" s="5">
        <f t="shared" si="60"/>
        <v>3085025</v>
      </c>
      <c r="I335" s="1" t="s">
        <v>727</v>
      </c>
      <c r="J335" s="1" t="s">
        <v>243</v>
      </c>
      <c r="K335" s="22">
        <f t="shared" si="55"/>
        <v>45238</v>
      </c>
      <c r="L335" s="17" t="e">
        <f>+VLOOKUP(B335,'[1]2023'!I$555:Q$654,9,0)</f>
        <v>#N/A</v>
      </c>
      <c r="M335" s="17" t="e">
        <f t="shared" si="56"/>
        <v>#N/A</v>
      </c>
      <c r="N335" s="15" t="e">
        <f>+VLOOKUP(B335,'[1]2023'!I$555:Q$654,7,0)</f>
        <v>#N/A</v>
      </c>
      <c r="P335" s="24">
        <v>0.05</v>
      </c>
      <c r="Q335" s="18">
        <f t="shared" si="57"/>
        <v>142825.25</v>
      </c>
      <c r="R335" s="25">
        <v>1.4999999999999999E-2</v>
      </c>
      <c r="S335" s="18">
        <f t="shared" si="58"/>
        <v>42847.574999999997</v>
      </c>
      <c r="T335" s="26">
        <v>0.06</v>
      </c>
      <c r="U335" s="18">
        <f t="shared" si="59"/>
        <v>171390.3</v>
      </c>
      <c r="V335" t="s">
        <v>1085</v>
      </c>
    </row>
    <row r="336" spans="1:22" hidden="1" x14ac:dyDescent="0.25">
      <c r="A336" s="11">
        <v>45208</v>
      </c>
      <c r="B336" s="13">
        <v>60921</v>
      </c>
      <c r="C336" s="1" t="s">
        <v>371</v>
      </c>
      <c r="D336" s="1" t="s">
        <v>593</v>
      </c>
      <c r="E336" s="5">
        <v>3411820</v>
      </c>
      <c r="F336" s="8" t="s">
        <v>145</v>
      </c>
      <c r="G336" s="5">
        <v>272946</v>
      </c>
      <c r="H336" s="5">
        <f t="shared" si="60"/>
        <v>3684766</v>
      </c>
      <c r="I336" s="1" t="s">
        <v>593</v>
      </c>
      <c r="J336" s="1" t="s">
        <v>162</v>
      </c>
      <c r="K336" s="22">
        <f t="shared" si="55"/>
        <v>45238</v>
      </c>
      <c r="L336" s="17" t="e">
        <f>+VLOOKUP(B336,'[1]2023'!I$555:Q$654,9,0)</f>
        <v>#N/A</v>
      </c>
      <c r="M336" s="17" t="e">
        <f t="shared" si="56"/>
        <v>#N/A</v>
      </c>
      <c r="N336" s="15" t="e">
        <f>+VLOOKUP(B336,'[1]2023'!I$555:Q$654,7,0)</f>
        <v>#N/A</v>
      </c>
      <c r="P336" s="24">
        <v>0.05</v>
      </c>
      <c r="Q336" s="18">
        <f t="shared" si="57"/>
        <v>170591</v>
      </c>
      <c r="R336" s="25">
        <v>1.4999999999999999E-2</v>
      </c>
      <c r="S336" s="18">
        <f t="shared" si="58"/>
        <v>51177.299999999996</v>
      </c>
      <c r="T336" s="26">
        <v>0.06</v>
      </c>
      <c r="U336" s="18">
        <f t="shared" si="59"/>
        <v>204709.19999999998</v>
      </c>
      <c r="V336" t="s">
        <v>1085</v>
      </c>
    </row>
    <row r="337" spans="1:22" hidden="1" x14ac:dyDescent="0.25">
      <c r="A337" s="11">
        <v>45210</v>
      </c>
      <c r="B337" s="13">
        <v>61063</v>
      </c>
      <c r="C337" s="15" t="s">
        <v>371</v>
      </c>
      <c r="D337" s="1" t="s">
        <v>1080</v>
      </c>
      <c r="E337" s="5">
        <v>555290</v>
      </c>
      <c r="F337" s="8" t="s">
        <v>145</v>
      </c>
      <c r="G337" s="5">
        <v>44423</v>
      </c>
      <c r="H337" s="5">
        <f t="shared" si="60"/>
        <v>599713</v>
      </c>
      <c r="I337" s="1" t="s">
        <v>1060</v>
      </c>
      <c r="J337" s="1" t="s">
        <v>1061</v>
      </c>
      <c r="K337" s="22">
        <f t="shared" si="55"/>
        <v>45240</v>
      </c>
      <c r="L337" s="17" t="e">
        <f>+VLOOKUP(B337,'[1]2023'!I$555:Q$654,9,0)</f>
        <v>#N/A</v>
      </c>
      <c r="M337" s="17" t="e">
        <f t="shared" si="56"/>
        <v>#N/A</v>
      </c>
      <c r="N337" s="15" t="e">
        <f>+VLOOKUP(B337,'[1]2023'!I$555:Q$654,7,0)</f>
        <v>#N/A</v>
      </c>
      <c r="P337" s="24">
        <v>0.05</v>
      </c>
      <c r="Q337" s="18">
        <f t="shared" si="57"/>
        <v>27764.5</v>
      </c>
      <c r="R337" s="25">
        <v>1.4999999999999999E-2</v>
      </c>
      <c r="S337" s="18">
        <f t="shared" si="58"/>
        <v>8329.35</v>
      </c>
      <c r="T337" s="26">
        <v>0.06</v>
      </c>
      <c r="U337" s="18">
        <f t="shared" si="59"/>
        <v>33317.4</v>
      </c>
      <c r="V337" t="s">
        <v>1085</v>
      </c>
    </row>
    <row r="338" spans="1:22" hidden="1" x14ac:dyDescent="0.25">
      <c r="A338" s="11">
        <v>45210</v>
      </c>
      <c r="B338" s="13">
        <v>61081</v>
      </c>
      <c r="C338" s="15" t="s">
        <v>371</v>
      </c>
      <c r="D338" s="1" t="s">
        <v>207</v>
      </c>
      <c r="E338" s="5">
        <v>5079200</v>
      </c>
      <c r="F338" s="8" t="s">
        <v>145</v>
      </c>
      <c r="G338" s="5">
        <v>406336</v>
      </c>
      <c r="H338" s="5">
        <f t="shared" si="60"/>
        <v>5485536</v>
      </c>
      <c r="I338" s="1" t="s">
        <v>207</v>
      </c>
      <c r="J338" s="1" t="s">
        <v>706</v>
      </c>
      <c r="K338" s="22">
        <f t="shared" si="55"/>
        <v>45240</v>
      </c>
      <c r="L338" s="17" t="e">
        <f>+VLOOKUP(B338,'[1]2023'!I$555:Q$654,9,0)</f>
        <v>#N/A</v>
      </c>
      <c r="M338" s="17" t="e">
        <f t="shared" si="56"/>
        <v>#N/A</v>
      </c>
      <c r="N338" s="15" t="e">
        <f>+VLOOKUP(B338,'[1]2023'!I$555:Q$654,7,0)</f>
        <v>#N/A</v>
      </c>
      <c r="P338" s="24">
        <v>0.05</v>
      </c>
      <c r="Q338" s="18">
        <f t="shared" si="57"/>
        <v>253960</v>
      </c>
      <c r="R338" s="25">
        <v>1.4999999999999999E-2</v>
      </c>
      <c r="S338" s="18">
        <f t="shared" si="58"/>
        <v>76188</v>
      </c>
      <c r="T338" s="26">
        <v>0.06</v>
      </c>
      <c r="U338" s="18">
        <f t="shared" si="59"/>
        <v>304752</v>
      </c>
      <c r="V338" t="s">
        <v>1085</v>
      </c>
    </row>
    <row r="339" spans="1:22" hidden="1" x14ac:dyDescent="0.25">
      <c r="A339" s="11">
        <v>45210</v>
      </c>
      <c r="B339" s="13">
        <v>61082</v>
      </c>
      <c r="C339" s="15" t="s">
        <v>371</v>
      </c>
      <c r="D339" s="1" t="s">
        <v>394</v>
      </c>
      <c r="E339" s="5">
        <v>980257</v>
      </c>
      <c r="F339" s="8" t="s">
        <v>145</v>
      </c>
      <c r="G339" s="5">
        <v>78421</v>
      </c>
      <c r="H339" s="5">
        <f t="shared" si="60"/>
        <v>1058678</v>
      </c>
      <c r="I339" s="1" t="s">
        <v>394</v>
      </c>
      <c r="J339" s="1" t="s">
        <v>472</v>
      </c>
      <c r="K339" s="22">
        <f t="shared" si="55"/>
        <v>45240</v>
      </c>
      <c r="L339" s="17" t="e">
        <f>+VLOOKUP(B339,'[1]2023'!I$555:Q$654,9,0)</f>
        <v>#N/A</v>
      </c>
      <c r="M339" s="17" t="e">
        <f t="shared" si="56"/>
        <v>#N/A</v>
      </c>
      <c r="N339" s="15" t="e">
        <f>+VLOOKUP(B339,'[1]2023'!I$555:Q$654,7,0)</f>
        <v>#N/A</v>
      </c>
      <c r="P339" s="24">
        <v>0.05</v>
      </c>
      <c r="Q339" s="18">
        <f t="shared" si="57"/>
        <v>49012.850000000006</v>
      </c>
      <c r="R339" s="25">
        <v>1.4999999999999999E-2</v>
      </c>
      <c r="S339" s="18">
        <f t="shared" si="58"/>
        <v>14703.855</v>
      </c>
      <c r="T339" s="26">
        <v>0.06</v>
      </c>
      <c r="U339" s="18">
        <f t="shared" si="59"/>
        <v>58815.42</v>
      </c>
      <c r="V339" t="s">
        <v>1085</v>
      </c>
    </row>
    <row r="340" spans="1:22" hidden="1" x14ac:dyDescent="0.25">
      <c r="A340" s="11">
        <v>45211</v>
      </c>
      <c r="B340" s="13">
        <v>61612</v>
      </c>
      <c r="C340" s="15" t="s">
        <v>371</v>
      </c>
      <c r="D340" s="1" t="s">
        <v>438</v>
      </c>
      <c r="E340" s="5">
        <v>1131355</v>
      </c>
      <c r="F340" s="8" t="s">
        <v>145</v>
      </c>
      <c r="G340" s="5">
        <v>90508</v>
      </c>
      <c r="H340" s="5">
        <f t="shared" si="60"/>
        <v>1221863</v>
      </c>
      <c r="I340" s="1" t="s">
        <v>438</v>
      </c>
      <c r="J340" s="1" t="s">
        <v>779</v>
      </c>
      <c r="K340" s="22">
        <f t="shared" si="55"/>
        <v>45241</v>
      </c>
      <c r="L340" s="17" t="e">
        <f>+VLOOKUP(B340,'[1]2023'!I$555:Q$654,9,0)</f>
        <v>#N/A</v>
      </c>
      <c r="M340" s="17" t="e">
        <f t="shared" si="56"/>
        <v>#N/A</v>
      </c>
      <c r="N340" s="15" t="e">
        <f>+VLOOKUP(B340,'[1]2023'!I$555:Q$654,7,0)</f>
        <v>#N/A</v>
      </c>
      <c r="P340" s="24">
        <v>0.05</v>
      </c>
      <c r="Q340" s="18">
        <f t="shared" si="57"/>
        <v>56567.75</v>
      </c>
      <c r="R340" s="25">
        <v>1.4999999999999999E-2</v>
      </c>
      <c r="S340" s="18">
        <f t="shared" si="58"/>
        <v>16970.325000000001</v>
      </c>
      <c r="T340" s="26">
        <v>0.06</v>
      </c>
      <c r="U340" s="18">
        <f t="shared" si="59"/>
        <v>67881.3</v>
      </c>
      <c r="V340" t="s">
        <v>1085</v>
      </c>
    </row>
    <row r="341" spans="1:22" hidden="1" x14ac:dyDescent="0.25">
      <c r="A341" s="11">
        <v>45211</v>
      </c>
      <c r="B341" s="13">
        <v>61627</v>
      </c>
      <c r="C341" s="15" t="s">
        <v>371</v>
      </c>
      <c r="D341" s="1" t="s">
        <v>437</v>
      </c>
      <c r="E341" s="5">
        <v>1646605</v>
      </c>
      <c r="F341" s="8" t="s">
        <v>145</v>
      </c>
      <c r="G341" s="5">
        <v>131728</v>
      </c>
      <c r="H341" s="5">
        <f t="shared" si="60"/>
        <v>1778333</v>
      </c>
      <c r="I341" s="1" t="s">
        <v>437</v>
      </c>
      <c r="J341" s="1" t="s">
        <v>456</v>
      </c>
      <c r="K341" s="22">
        <f t="shared" si="55"/>
        <v>45241</v>
      </c>
      <c r="L341" s="17" t="e">
        <f>+VLOOKUP(B341,'[1]2023'!I$555:Q$654,9,0)</f>
        <v>#N/A</v>
      </c>
      <c r="M341" s="17" t="e">
        <f t="shared" si="56"/>
        <v>#N/A</v>
      </c>
      <c r="N341" s="15" t="e">
        <f>+VLOOKUP(B341,'[1]2023'!I$555:Q$654,7,0)</f>
        <v>#N/A</v>
      </c>
      <c r="P341" s="24">
        <v>0.05</v>
      </c>
      <c r="Q341" s="18">
        <f t="shared" si="57"/>
        <v>82330.25</v>
      </c>
      <c r="R341" s="25">
        <v>1.4999999999999999E-2</v>
      </c>
      <c r="S341" s="18">
        <f t="shared" si="58"/>
        <v>24699.075000000001</v>
      </c>
      <c r="T341" s="26">
        <v>0.06</v>
      </c>
      <c r="U341" s="18">
        <f t="shared" si="59"/>
        <v>98796.3</v>
      </c>
      <c r="V341" t="s">
        <v>1085</v>
      </c>
    </row>
    <row r="342" spans="1:22" hidden="1" x14ac:dyDescent="0.25">
      <c r="A342" s="11">
        <v>45211</v>
      </c>
      <c r="B342" s="13">
        <v>61888</v>
      </c>
      <c r="C342" s="15" t="s">
        <v>371</v>
      </c>
      <c r="D342" s="1" t="s">
        <v>1081</v>
      </c>
      <c r="E342" s="5">
        <v>2301240</v>
      </c>
      <c r="F342" s="8" t="s">
        <v>145</v>
      </c>
      <c r="G342" s="5">
        <v>184099</v>
      </c>
      <c r="H342" s="5">
        <f t="shared" si="60"/>
        <v>2485339</v>
      </c>
      <c r="I342" s="1" t="s">
        <v>302</v>
      </c>
      <c r="J342" s="1" t="s">
        <v>375</v>
      </c>
      <c r="K342" s="22">
        <f t="shared" si="55"/>
        <v>45241</v>
      </c>
      <c r="L342" s="17" t="e">
        <f>+VLOOKUP(B342,'[1]2023'!I$555:Q$654,9,0)</f>
        <v>#N/A</v>
      </c>
      <c r="M342" s="17" t="e">
        <f t="shared" si="56"/>
        <v>#N/A</v>
      </c>
      <c r="N342" s="15" t="e">
        <f>+VLOOKUP(B342,'[1]2023'!I$555:Q$654,7,0)</f>
        <v>#N/A</v>
      </c>
      <c r="P342" s="24">
        <v>0.05</v>
      </c>
      <c r="Q342" s="18">
        <f t="shared" si="57"/>
        <v>115062</v>
      </c>
      <c r="R342" s="25">
        <v>1.4999999999999999E-2</v>
      </c>
      <c r="S342" s="18">
        <f t="shared" si="58"/>
        <v>34518.6</v>
      </c>
      <c r="T342" s="26">
        <v>0.06</v>
      </c>
      <c r="U342" s="18">
        <f t="shared" si="59"/>
        <v>138074.4</v>
      </c>
      <c r="V342" t="s">
        <v>1085</v>
      </c>
    </row>
    <row r="343" spans="1:22" hidden="1" x14ac:dyDescent="0.25">
      <c r="A343" s="11">
        <v>45215</v>
      </c>
      <c r="B343" s="13">
        <v>62095</v>
      </c>
      <c r="C343" s="15" t="s">
        <v>371</v>
      </c>
      <c r="D343" s="1" t="s">
        <v>996</v>
      </c>
      <c r="E343" s="5">
        <v>5257090</v>
      </c>
      <c r="F343" s="8" t="s">
        <v>145</v>
      </c>
      <c r="G343" s="5">
        <v>420567</v>
      </c>
      <c r="H343" s="5">
        <f t="shared" si="60"/>
        <v>5677657</v>
      </c>
      <c r="I343" s="1" t="s">
        <v>748</v>
      </c>
      <c r="J343" s="1" t="s">
        <v>134</v>
      </c>
      <c r="K343" s="22">
        <f t="shared" si="55"/>
        <v>45245</v>
      </c>
      <c r="L343" s="17" t="e">
        <f>+VLOOKUP(B343,'[1]2023'!I$555:Q$654,9,0)</f>
        <v>#N/A</v>
      </c>
      <c r="M343" s="17" t="e">
        <f t="shared" si="56"/>
        <v>#N/A</v>
      </c>
      <c r="N343" s="15" t="e">
        <f>+VLOOKUP(B343,'[1]2023'!I$555:Q$654,7,0)</f>
        <v>#N/A</v>
      </c>
      <c r="P343" s="24">
        <v>0.05</v>
      </c>
      <c r="Q343" s="18">
        <f t="shared" si="57"/>
        <v>262854.5</v>
      </c>
      <c r="R343" s="25">
        <v>1.4999999999999999E-2</v>
      </c>
      <c r="S343" s="18">
        <f t="shared" si="58"/>
        <v>78856.349999999991</v>
      </c>
      <c r="T343" s="26">
        <v>0.06</v>
      </c>
      <c r="U343" s="18">
        <f t="shared" si="59"/>
        <v>315425.39999999997</v>
      </c>
      <c r="V343" t="s">
        <v>1085</v>
      </c>
    </row>
    <row r="344" spans="1:22" hidden="1" x14ac:dyDescent="0.25">
      <c r="A344" s="11">
        <v>45215</v>
      </c>
      <c r="B344" s="13">
        <v>62162</v>
      </c>
      <c r="C344" s="15" t="s">
        <v>371</v>
      </c>
      <c r="D344" s="1" t="s">
        <v>727</v>
      </c>
      <c r="E344" s="5">
        <v>1110580</v>
      </c>
      <c r="F344" s="8" t="s">
        <v>145</v>
      </c>
      <c r="G344" s="5">
        <v>88846</v>
      </c>
      <c r="H344" s="5">
        <f t="shared" si="60"/>
        <v>1199426</v>
      </c>
      <c r="I344" s="1" t="s">
        <v>727</v>
      </c>
      <c r="J344" s="1" t="s">
        <v>243</v>
      </c>
      <c r="K344" s="22">
        <f t="shared" si="55"/>
        <v>45245</v>
      </c>
      <c r="L344" s="17" t="e">
        <f>+VLOOKUP(B344,'[1]2023'!I$555:Q$654,9,0)</f>
        <v>#N/A</v>
      </c>
      <c r="M344" s="17" t="e">
        <f t="shared" si="56"/>
        <v>#N/A</v>
      </c>
      <c r="N344" s="15" t="e">
        <f>+VLOOKUP(B344,'[1]2023'!I$555:Q$654,7,0)</f>
        <v>#N/A</v>
      </c>
      <c r="P344" s="24">
        <v>0.05</v>
      </c>
      <c r="Q344" s="18">
        <f t="shared" si="57"/>
        <v>55529</v>
      </c>
      <c r="R344" s="25">
        <v>1.4999999999999999E-2</v>
      </c>
      <c r="S344" s="18">
        <f t="shared" si="58"/>
        <v>16658.7</v>
      </c>
      <c r="T344" s="26">
        <v>0.06</v>
      </c>
      <c r="U344" s="18">
        <f t="shared" si="59"/>
        <v>66634.8</v>
      </c>
      <c r="V344" t="s">
        <v>1085</v>
      </c>
    </row>
    <row r="345" spans="1:22" hidden="1" x14ac:dyDescent="0.25">
      <c r="A345" s="11">
        <v>45215</v>
      </c>
      <c r="B345" s="13">
        <v>62163</v>
      </c>
      <c r="C345" s="15" t="s">
        <v>371</v>
      </c>
      <c r="D345" s="1" t="s">
        <v>593</v>
      </c>
      <c r="E345" s="5">
        <v>3411820</v>
      </c>
      <c r="F345" s="8" t="s">
        <v>145</v>
      </c>
      <c r="G345" s="5">
        <v>272946</v>
      </c>
      <c r="H345" s="5">
        <f t="shared" si="60"/>
        <v>3684766</v>
      </c>
      <c r="I345" s="1" t="s">
        <v>593</v>
      </c>
      <c r="J345" s="1" t="s">
        <v>162</v>
      </c>
      <c r="K345" s="22">
        <f t="shared" si="55"/>
        <v>45245</v>
      </c>
      <c r="L345" s="17" t="e">
        <f>+VLOOKUP(B345,'[1]2023'!I$555:Q$654,9,0)</f>
        <v>#N/A</v>
      </c>
      <c r="M345" s="17" t="e">
        <f t="shared" si="56"/>
        <v>#N/A</v>
      </c>
      <c r="N345" s="15" t="e">
        <f>+VLOOKUP(B345,'[1]2023'!I$555:Q$654,7,0)</f>
        <v>#N/A</v>
      </c>
      <c r="P345" s="24">
        <v>0.05</v>
      </c>
      <c r="Q345" s="18">
        <f t="shared" si="57"/>
        <v>170591</v>
      </c>
      <c r="R345" s="25">
        <v>1.4999999999999999E-2</v>
      </c>
      <c r="S345" s="18">
        <f t="shared" si="58"/>
        <v>51177.299999999996</v>
      </c>
      <c r="T345" s="26">
        <v>0.06</v>
      </c>
      <c r="U345" s="18">
        <f t="shared" si="59"/>
        <v>204709.19999999998</v>
      </c>
      <c r="V345" t="s">
        <v>1085</v>
      </c>
    </row>
    <row r="346" spans="1:22" hidden="1" x14ac:dyDescent="0.25">
      <c r="A346" s="11">
        <v>45216</v>
      </c>
      <c r="B346" s="13">
        <v>62261</v>
      </c>
      <c r="C346" s="1" t="s">
        <v>371</v>
      </c>
      <c r="D346" s="1" t="s">
        <v>747</v>
      </c>
      <c r="E346" s="5">
        <v>-444232</v>
      </c>
      <c r="F346" s="8" t="s">
        <v>145</v>
      </c>
      <c r="G346" s="5">
        <v>-35539</v>
      </c>
      <c r="H346" s="5">
        <f t="shared" si="60"/>
        <v>-479771</v>
      </c>
      <c r="I346" s="1" t="s">
        <v>727</v>
      </c>
      <c r="J346" s="1" t="s">
        <v>243</v>
      </c>
      <c r="K346" s="22">
        <f t="shared" si="55"/>
        <v>45246</v>
      </c>
      <c r="L346" s="17" t="e">
        <f>+VLOOKUP(B346,'[1]2023'!I$555:Q$654,9,0)</f>
        <v>#N/A</v>
      </c>
      <c r="M346" s="17" t="e">
        <f t="shared" si="56"/>
        <v>#N/A</v>
      </c>
      <c r="N346" s="15" t="e">
        <f>+VLOOKUP(B346,'[1]2023'!I$555:Q$654,7,0)</f>
        <v>#N/A</v>
      </c>
      <c r="P346" s="24">
        <v>0.05</v>
      </c>
      <c r="Q346" s="18">
        <f t="shared" si="57"/>
        <v>-22211.600000000002</v>
      </c>
      <c r="R346" s="25">
        <v>1.4999999999999999E-2</v>
      </c>
      <c r="S346" s="18">
        <f t="shared" si="58"/>
        <v>-6663.48</v>
      </c>
      <c r="T346" s="26">
        <v>0.06</v>
      </c>
      <c r="U346" s="18">
        <f t="shared" si="59"/>
        <v>-26653.919999999998</v>
      </c>
      <c r="V346" t="s">
        <v>1085</v>
      </c>
    </row>
    <row r="347" spans="1:22" hidden="1" x14ac:dyDescent="0.25">
      <c r="A347" s="11">
        <v>45217</v>
      </c>
      <c r="B347" s="13">
        <v>62375</v>
      </c>
      <c r="C347" s="1" t="s">
        <v>371</v>
      </c>
      <c r="D347" s="1" t="s">
        <v>207</v>
      </c>
      <c r="E347" s="5">
        <v>2281975</v>
      </c>
      <c r="F347" s="8" t="s">
        <v>145</v>
      </c>
      <c r="G347" s="5">
        <v>182558</v>
      </c>
      <c r="H347" s="5">
        <f t="shared" si="60"/>
        <v>2464533</v>
      </c>
      <c r="I347" s="1" t="s">
        <v>207</v>
      </c>
      <c r="J347" s="1" t="s">
        <v>706</v>
      </c>
      <c r="K347" s="22">
        <f t="shared" si="55"/>
        <v>45247</v>
      </c>
      <c r="L347" s="17" t="e">
        <f>+VLOOKUP(B347,'[1]2023'!I$555:Q$654,9,0)</f>
        <v>#N/A</v>
      </c>
      <c r="M347" s="17" t="e">
        <f t="shared" si="56"/>
        <v>#N/A</v>
      </c>
      <c r="N347" s="15" t="e">
        <f>+VLOOKUP(B347,'[1]2023'!I$555:Q$654,7,0)</f>
        <v>#N/A</v>
      </c>
      <c r="P347" s="24">
        <v>0.05</v>
      </c>
      <c r="Q347" s="18">
        <f t="shared" si="57"/>
        <v>114098.75</v>
      </c>
      <c r="R347" s="25">
        <v>1.4999999999999999E-2</v>
      </c>
      <c r="S347" s="18">
        <f t="shared" si="58"/>
        <v>34229.625</v>
      </c>
      <c r="T347" s="26">
        <v>0.06</v>
      </c>
      <c r="U347" s="18">
        <f t="shared" si="59"/>
        <v>136918.5</v>
      </c>
      <c r="V347" t="s">
        <v>1085</v>
      </c>
    </row>
    <row r="348" spans="1:22" hidden="1" x14ac:dyDescent="0.25">
      <c r="A348" s="11">
        <v>45218</v>
      </c>
      <c r="B348" s="13">
        <v>62686</v>
      </c>
      <c r="C348" s="1" t="s">
        <v>371</v>
      </c>
      <c r="D348" s="1" t="s">
        <v>747</v>
      </c>
      <c r="E348" s="5">
        <v>-634746</v>
      </c>
      <c r="F348" s="8" t="s">
        <v>145</v>
      </c>
      <c r="G348" s="5">
        <v>-50780</v>
      </c>
      <c r="H348" s="5">
        <f t="shared" si="60"/>
        <v>-685526</v>
      </c>
      <c r="I348" s="1" t="s">
        <v>593</v>
      </c>
      <c r="J348" s="1" t="s">
        <v>162</v>
      </c>
      <c r="K348" s="22">
        <f t="shared" si="55"/>
        <v>45248</v>
      </c>
      <c r="L348" s="17" t="e">
        <f>+VLOOKUP(B348,'[1]2023'!I$555:Q$654,9,0)</f>
        <v>#N/A</v>
      </c>
      <c r="M348" s="17" t="e">
        <f t="shared" si="56"/>
        <v>#N/A</v>
      </c>
      <c r="N348" s="15" t="e">
        <f>+VLOOKUP(B348,'[1]2023'!I$555:Q$654,7,0)</f>
        <v>#N/A</v>
      </c>
      <c r="P348" s="24">
        <v>0.05</v>
      </c>
      <c r="Q348" s="18">
        <f t="shared" si="57"/>
        <v>-31737.300000000003</v>
      </c>
      <c r="R348" s="25">
        <v>1.4999999999999999E-2</v>
      </c>
      <c r="S348" s="18">
        <f t="shared" si="58"/>
        <v>-9521.19</v>
      </c>
      <c r="T348" s="26">
        <v>0.06</v>
      </c>
      <c r="U348" s="18">
        <f t="shared" si="59"/>
        <v>-38084.76</v>
      </c>
      <c r="V348" t="s">
        <v>1085</v>
      </c>
    </row>
    <row r="349" spans="1:22" hidden="1" x14ac:dyDescent="0.25">
      <c r="A349" s="11">
        <v>45218</v>
      </c>
      <c r="B349" s="13">
        <v>63092</v>
      </c>
      <c r="C349" s="1" t="s">
        <v>371</v>
      </c>
      <c r="D349" s="1" t="s">
        <v>974</v>
      </c>
      <c r="E349" s="5">
        <v>555290</v>
      </c>
      <c r="F349" s="8" t="s">
        <v>145</v>
      </c>
      <c r="G349" s="5">
        <v>44423</v>
      </c>
      <c r="H349" s="5">
        <f t="shared" si="60"/>
        <v>599713</v>
      </c>
      <c r="I349" s="1" t="s">
        <v>748</v>
      </c>
      <c r="J349" s="1" t="s">
        <v>134</v>
      </c>
      <c r="K349" s="22">
        <f t="shared" si="55"/>
        <v>45248</v>
      </c>
      <c r="L349" s="17" t="e">
        <f>+VLOOKUP(B349,'[1]2023'!I$555:Q$654,9,0)</f>
        <v>#N/A</v>
      </c>
      <c r="M349" s="17" t="e">
        <f t="shared" si="56"/>
        <v>#N/A</v>
      </c>
      <c r="N349" s="15" t="e">
        <f>+VLOOKUP(B349,'[1]2023'!I$555:Q$654,7,0)</f>
        <v>#N/A</v>
      </c>
      <c r="P349" s="24">
        <v>0.05</v>
      </c>
      <c r="Q349" s="18">
        <f t="shared" si="57"/>
        <v>27764.5</v>
      </c>
      <c r="R349" s="25">
        <v>1.4999999999999999E-2</v>
      </c>
      <c r="S349" s="18">
        <f t="shared" si="58"/>
        <v>8329.35</v>
      </c>
      <c r="T349" s="26">
        <v>0.06</v>
      </c>
      <c r="U349" s="18">
        <f t="shared" si="59"/>
        <v>33317.4</v>
      </c>
      <c r="V349" t="s">
        <v>1085</v>
      </c>
    </row>
    <row r="350" spans="1:22" hidden="1" x14ac:dyDescent="0.25">
      <c r="A350" s="11">
        <v>45218</v>
      </c>
      <c r="B350" s="13">
        <v>63112</v>
      </c>
      <c r="C350" s="1" t="s">
        <v>371</v>
      </c>
      <c r="D350" s="1" t="s">
        <v>437</v>
      </c>
      <c r="E350" s="5">
        <v>2281975</v>
      </c>
      <c r="F350" s="8" t="s">
        <v>145</v>
      </c>
      <c r="G350" s="5">
        <v>182558</v>
      </c>
      <c r="H350" s="5">
        <f t="shared" si="60"/>
        <v>2464533</v>
      </c>
      <c r="I350" s="1" t="s">
        <v>437</v>
      </c>
      <c r="J350" s="1" t="s">
        <v>456</v>
      </c>
      <c r="K350" s="22">
        <f t="shared" si="55"/>
        <v>45248</v>
      </c>
      <c r="L350" s="17" t="e">
        <f>+VLOOKUP(B350,'[1]2023'!I$555:Q$654,9,0)</f>
        <v>#N/A</v>
      </c>
      <c r="M350" s="17" t="e">
        <f t="shared" si="56"/>
        <v>#N/A</v>
      </c>
      <c r="N350" s="15" t="e">
        <f>+VLOOKUP(B350,'[1]2023'!I$555:Q$654,7,0)</f>
        <v>#N/A</v>
      </c>
      <c r="P350" s="24">
        <v>0.05</v>
      </c>
      <c r="Q350" s="18">
        <f t="shared" si="57"/>
        <v>114098.75</v>
      </c>
      <c r="R350" s="25">
        <v>1.4999999999999999E-2</v>
      </c>
      <c r="S350" s="18">
        <f t="shared" si="58"/>
        <v>34229.625</v>
      </c>
      <c r="T350" s="26">
        <v>0.06</v>
      </c>
      <c r="U350" s="18">
        <f t="shared" si="59"/>
        <v>136918.5</v>
      </c>
      <c r="V350" t="s">
        <v>1085</v>
      </c>
    </row>
    <row r="351" spans="1:22" hidden="1" x14ac:dyDescent="0.25">
      <c r="A351" s="11">
        <v>45219</v>
      </c>
      <c r="B351" s="13">
        <v>63409</v>
      </c>
      <c r="C351" s="1" t="s">
        <v>371</v>
      </c>
      <c r="D351" s="1" t="s">
        <v>437</v>
      </c>
      <c r="E351" s="5">
        <v>3373290</v>
      </c>
      <c r="F351" s="8" t="s">
        <v>145</v>
      </c>
      <c r="G351" s="5">
        <v>269863</v>
      </c>
      <c r="H351" s="5">
        <f t="shared" si="60"/>
        <v>3643153</v>
      </c>
      <c r="I351" s="1" t="s">
        <v>437</v>
      </c>
      <c r="J351" s="1" t="s">
        <v>456</v>
      </c>
      <c r="K351" s="22">
        <f t="shared" si="55"/>
        <v>45249</v>
      </c>
      <c r="L351" s="17" t="e">
        <f>+VLOOKUP(B351,'[1]2023'!I$555:Q$654,9,0)</f>
        <v>#N/A</v>
      </c>
      <c r="M351" s="17" t="e">
        <f t="shared" si="56"/>
        <v>#N/A</v>
      </c>
      <c r="N351" s="15" t="e">
        <f>+VLOOKUP(B351,'[1]2023'!I$555:Q$654,7,0)</f>
        <v>#N/A</v>
      </c>
      <c r="P351" s="24">
        <v>0.05</v>
      </c>
      <c r="Q351" s="18">
        <f t="shared" si="57"/>
        <v>168664.5</v>
      </c>
      <c r="R351" s="25">
        <v>1.4999999999999999E-2</v>
      </c>
      <c r="S351" s="18">
        <f t="shared" si="58"/>
        <v>50599.35</v>
      </c>
      <c r="T351" s="26">
        <v>0.06</v>
      </c>
      <c r="U351" s="18">
        <f t="shared" si="59"/>
        <v>202397.4</v>
      </c>
      <c r="V351" t="s">
        <v>1085</v>
      </c>
    </row>
    <row r="352" spans="1:22" hidden="1" x14ac:dyDescent="0.25">
      <c r="A352" s="11">
        <v>45219</v>
      </c>
      <c r="B352" s="13">
        <v>63525</v>
      </c>
      <c r="C352" s="1" t="s">
        <v>371</v>
      </c>
      <c r="D352" s="1" t="s">
        <v>394</v>
      </c>
      <c r="E352" s="5">
        <v>777406</v>
      </c>
      <c r="F352" s="8" t="s">
        <v>145</v>
      </c>
      <c r="G352" s="5">
        <v>62192</v>
      </c>
      <c r="H352" s="5">
        <f t="shared" si="60"/>
        <v>839598</v>
      </c>
      <c r="I352" s="1" t="s">
        <v>394</v>
      </c>
      <c r="J352" s="1" t="s">
        <v>472</v>
      </c>
      <c r="K352" s="22">
        <f t="shared" si="55"/>
        <v>45249</v>
      </c>
      <c r="L352" s="17" t="e">
        <f>+VLOOKUP(B352,'[1]2023'!I$555:Q$654,9,0)</f>
        <v>#N/A</v>
      </c>
      <c r="M352" s="17" t="e">
        <f t="shared" si="56"/>
        <v>#N/A</v>
      </c>
      <c r="N352" s="15" t="e">
        <f>+VLOOKUP(B352,'[1]2023'!I$555:Q$654,7,0)</f>
        <v>#N/A</v>
      </c>
      <c r="P352" s="24">
        <v>0.05</v>
      </c>
      <c r="Q352" s="18">
        <f t="shared" si="57"/>
        <v>38870.300000000003</v>
      </c>
      <c r="R352" s="25">
        <v>1.4999999999999999E-2</v>
      </c>
      <c r="S352" s="18">
        <f t="shared" si="58"/>
        <v>11661.09</v>
      </c>
      <c r="T352" s="26">
        <v>0.06</v>
      </c>
      <c r="U352" s="18">
        <f t="shared" si="59"/>
        <v>46644.36</v>
      </c>
      <c r="V352" t="s">
        <v>1085</v>
      </c>
    </row>
    <row r="353" spans="1:22" hidden="1" x14ac:dyDescent="0.25">
      <c r="A353" s="11">
        <v>45222</v>
      </c>
      <c r="B353" s="13">
        <v>63644</v>
      </c>
      <c r="C353" s="1" t="s">
        <v>371</v>
      </c>
      <c r="D353" s="1" t="s">
        <v>1082</v>
      </c>
      <c r="E353" s="5">
        <v>3273945</v>
      </c>
      <c r="F353" s="8" t="s">
        <v>145</v>
      </c>
      <c r="G353" s="5">
        <v>261916</v>
      </c>
      <c r="H353" s="5">
        <f t="shared" ref="H353:H365" si="61">+E353+G353</f>
        <v>3535861</v>
      </c>
      <c r="I353" s="1" t="s">
        <v>302</v>
      </c>
      <c r="J353" s="1" t="s">
        <v>375</v>
      </c>
      <c r="K353" s="22">
        <f t="shared" si="55"/>
        <v>45252</v>
      </c>
      <c r="L353" s="17" t="e">
        <f>+VLOOKUP(B353,'[1]2023'!I$555:Q$654,9,0)</f>
        <v>#N/A</v>
      </c>
      <c r="M353" s="17" t="e">
        <f t="shared" si="56"/>
        <v>#N/A</v>
      </c>
      <c r="N353" s="15" t="e">
        <f>+VLOOKUP(B353,'[1]2023'!I$555:Q$654,7,0)</f>
        <v>#N/A</v>
      </c>
      <c r="P353" s="24">
        <v>0.05</v>
      </c>
      <c r="Q353" s="18">
        <f t="shared" si="57"/>
        <v>163697.25</v>
      </c>
      <c r="R353" s="25">
        <v>1.4999999999999999E-2</v>
      </c>
      <c r="S353" s="18">
        <f t="shared" si="58"/>
        <v>49109.174999999996</v>
      </c>
      <c r="T353" s="26">
        <v>0.06</v>
      </c>
      <c r="U353" s="18">
        <f t="shared" si="59"/>
        <v>196436.69999999998</v>
      </c>
      <c r="V353" t="s">
        <v>1085</v>
      </c>
    </row>
    <row r="354" spans="1:22" hidden="1" x14ac:dyDescent="0.25">
      <c r="A354" s="11">
        <v>45222</v>
      </c>
      <c r="B354" s="13">
        <v>63650</v>
      </c>
      <c r="C354" s="1" t="s">
        <v>371</v>
      </c>
      <c r="D354" s="1" t="s">
        <v>996</v>
      </c>
      <c r="E354" s="5">
        <v>3928580</v>
      </c>
      <c r="F354" s="8" t="s">
        <v>145</v>
      </c>
      <c r="G354" s="5">
        <v>314286</v>
      </c>
      <c r="H354" s="5">
        <f t="shared" si="61"/>
        <v>4242866</v>
      </c>
      <c r="I354" s="1" t="s">
        <v>748</v>
      </c>
      <c r="J354" s="1" t="s">
        <v>134</v>
      </c>
      <c r="K354" s="22">
        <f t="shared" si="55"/>
        <v>45252</v>
      </c>
      <c r="L354" s="17" t="e">
        <f>+VLOOKUP(B354,'[1]2023'!I$555:Q$654,9,0)</f>
        <v>#N/A</v>
      </c>
      <c r="M354" s="17" t="e">
        <f t="shared" si="56"/>
        <v>#N/A</v>
      </c>
      <c r="N354" s="15" t="e">
        <f>+VLOOKUP(B354,'[1]2023'!I$555:Q$654,7,0)</f>
        <v>#N/A</v>
      </c>
      <c r="P354" s="24">
        <v>0.05</v>
      </c>
      <c r="Q354" s="18">
        <f t="shared" si="57"/>
        <v>196429</v>
      </c>
      <c r="R354" s="25">
        <v>1.4999999999999999E-2</v>
      </c>
      <c r="S354" s="18">
        <f t="shared" si="58"/>
        <v>58928.7</v>
      </c>
      <c r="T354" s="26">
        <v>0.06</v>
      </c>
      <c r="U354" s="18">
        <f t="shared" si="59"/>
        <v>235714.8</v>
      </c>
      <c r="V354" t="s">
        <v>1085</v>
      </c>
    </row>
    <row r="355" spans="1:22" hidden="1" x14ac:dyDescent="0.25">
      <c r="A355" s="11">
        <v>45222</v>
      </c>
      <c r="B355" s="13">
        <v>63681</v>
      </c>
      <c r="C355" s="1" t="s">
        <v>371</v>
      </c>
      <c r="D355" s="1" t="s">
        <v>747</v>
      </c>
      <c r="E355" s="5">
        <v>-119066</v>
      </c>
      <c r="F355" s="8" t="s">
        <v>145</v>
      </c>
      <c r="G355" s="5">
        <v>-9525</v>
      </c>
      <c r="H355" s="5">
        <f t="shared" si="61"/>
        <v>-128591</v>
      </c>
      <c r="I355" s="1" t="s">
        <v>251</v>
      </c>
      <c r="J355" s="1" t="s">
        <v>745</v>
      </c>
      <c r="K355" s="22">
        <f t="shared" si="55"/>
        <v>45252</v>
      </c>
      <c r="L355" s="17" t="e">
        <f>+VLOOKUP(B355,'[1]2023'!I$555:Q$654,9,0)</f>
        <v>#N/A</v>
      </c>
      <c r="M355" s="17" t="e">
        <f t="shared" si="56"/>
        <v>#N/A</v>
      </c>
      <c r="N355" s="15" t="e">
        <f>+VLOOKUP(B355,'[1]2023'!I$555:Q$654,7,0)</f>
        <v>#N/A</v>
      </c>
      <c r="P355" s="24">
        <v>0.05</v>
      </c>
      <c r="Q355" s="18">
        <f t="shared" si="57"/>
        <v>-5953.3</v>
      </c>
      <c r="R355" s="25">
        <v>1.4999999999999999E-2</v>
      </c>
      <c r="S355" s="18">
        <f t="shared" si="58"/>
        <v>-1785.99</v>
      </c>
      <c r="T355" s="26">
        <v>0.06</v>
      </c>
      <c r="U355" s="18">
        <f t="shared" si="59"/>
        <v>-7143.96</v>
      </c>
      <c r="V355" t="s">
        <v>1085</v>
      </c>
    </row>
    <row r="356" spans="1:22" hidden="1" x14ac:dyDescent="0.25">
      <c r="A356" s="11">
        <v>45222</v>
      </c>
      <c r="B356" s="13">
        <v>63702</v>
      </c>
      <c r="C356" s="1" t="s">
        <v>371</v>
      </c>
      <c r="D356" s="1" t="s">
        <v>1083</v>
      </c>
      <c r="E356" s="5">
        <v>3373290</v>
      </c>
      <c r="F356" s="8" t="s">
        <v>145</v>
      </c>
      <c r="G356" s="5">
        <v>269863</v>
      </c>
      <c r="H356" s="5">
        <f t="shared" si="61"/>
        <v>3643153</v>
      </c>
      <c r="I356" s="1" t="s">
        <v>302</v>
      </c>
      <c r="J356" s="1" t="s">
        <v>375</v>
      </c>
      <c r="K356" s="22">
        <f t="shared" si="55"/>
        <v>45252</v>
      </c>
      <c r="L356" s="17" t="e">
        <f>+VLOOKUP(B356,'[1]2023'!I$555:Q$654,9,0)</f>
        <v>#N/A</v>
      </c>
      <c r="M356" s="17" t="e">
        <f t="shared" si="56"/>
        <v>#N/A</v>
      </c>
      <c r="N356" s="15" t="e">
        <f>+VLOOKUP(B356,'[1]2023'!I$555:Q$654,7,0)</f>
        <v>#N/A</v>
      </c>
      <c r="P356" s="24">
        <v>0.05</v>
      </c>
      <c r="Q356" s="18">
        <f t="shared" si="57"/>
        <v>168664.5</v>
      </c>
      <c r="R356" s="25">
        <v>1.4999999999999999E-2</v>
      </c>
      <c r="S356" s="18">
        <f t="shared" si="58"/>
        <v>50599.35</v>
      </c>
      <c r="T356" s="26">
        <v>0.06</v>
      </c>
      <c r="U356" s="18">
        <f t="shared" si="59"/>
        <v>202397.4</v>
      </c>
      <c r="V356" t="s">
        <v>1085</v>
      </c>
    </row>
    <row r="357" spans="1:22" hidden="1" x14ac:dyDescent="0.25">
      <c r="A357" s="11">
        <v>45222</v>
      </c>
      <c r="B357" s="13">
        <v>63703</v>
      </c>
      <c r="C357" s="1" t="s">
        <v>371</v>
      </c>
      <c r="D357" s="1" t="s">
        <v>1084</v>
      </c>
      <c r="E357" s="5">
        <v>1451880</v>
      </c>
      <c r="F357" s="8" t="s">
        <v>145</v>
      </c>
      <c r="G357" s="5">
        <v>116150</v>
      </c>
      <c r="H357" s="5">
        <f t="shared" si="61"/>
        <v>1568030</v>
      </c>
      <c r="I357" s="1" t="s">
        <v>1060</v>
      </c>
      <c r="J357" s="1" t="s">
        <v>1061</v>
      </c>
      <c r="K357" s="22">
        <f t="shared" si="55"/>
        <v>45252</v>
      </c>
      <c r="L357" s="17" t="e">
        <f>+VLOOKUP(B357,'[1]2023'!I$555:Q$654,9,0)</f>
        <v>#N/A</v>
      </c>
      <c r="M357" s="17" t="e">
        <f t="shared" si="56"/>
        <v>#N/A</v>
      </c>
      <c r="N357" s="15" t="e">
        <f>+VLOOKUP(B357,'[1]2023'!I$555:Q$654,7,0)</f>
        <v>#N/A</v>
      </c>
      <c r="P357" s="24">
        <v>0.05</v>
      </c>
      <c r="Q357" s="18">
        <f t="shared" si="57"/>
        <v>72594</v>
      </c>
      <c r="R357" s="25">
        <v>1.4999999999999999E-2</v>
      </c>
      <c r="S357" s="18">
        <f t="shared" si="58"/>
        <v>21778.2</v>
      </c>
      <c r="T357" s="26">
        <v>0.06</v>
      </c>
      <c r="U357" s="18">
        <f t="shared" si="59"/>
        <v>87112.8</v>
      </c>
      <c r="V357" t="s">
        <v>1085</v>
      </c>
    </row>
    <row r="358" spans="1:22" hidden="1" x14ac:dyDescent="0.25">
      <c r="A358" s="11">
        <v>45222</v>
      </c>
      <c r="B358" s="13">
        <v>63720</v>
      </c>
      <c r="C358" s="1" t="s">
        <v>371</v>
      </c>
      <c r="D358" s="1" t="s">
        <v>727</v>
      </c>
      <c r="E358" s="5">
        <v>857640</v>
      </c>
      <c r="F358" s="8" t="s">
        <v>145</v>
      </c>
      <c r="G358" s="5">
        <v>68611</v>
      </c>
      <c r="H358" s="5">
        <f t="shared" si="61"/>
        <v>926251</v>
      </c>
      <c r="I358" s="1" t="s">
        <v>727</v>
      </c>
      <c r="J358" s="1" t="s">
        <v>243</v>
      </c>
      <c r="K358" s="22">
        <f t="shared" si="55"/>
        <v>45252</v>
      </c>
      <c r="L358" s="17" t="e">
        <f>+VLOOKUP(B358,'[1]2023'!I$555:Q$654,9,0)</f>
        <v>#N/A</v>
      </c>
      <c r="M358" s="17" t="e">
        <f t="shared" si="56"/>
        <v>#N/A</v>
      </c>
      <c r="N358" s="15" t="e">
        <f>+VLOOKUP(B358,'[1]2023'!I$555:Q$654,7,0)</f>
        <v>#N/A</v>
      </c>
      <c r="P358" s="24">
        <v>0.05</v>
      </c>
      <c r="Q358" s="18">
        <f t="shared" si="57"/>
        <v>42882</v>
      </c>
      <c r="R358" s="25">
        <v>1.4999999999999999E-2</v>
      </c>
      <c r="S358" s="18">
        <f t="shared" si="58"/>
        <v>12864.6</v>
      </c>
      <c r="T358" s="26">
        <v>0.06</v>
      </c>
      <c r="U358" s="18">
        <f t="shared" si="59"/>
        <v>51458.400000000001</v>
      </c>
      <c r="V358" t="s">
        <v>1085</v>
      </c>
    </row>
    <row r="359" spans="1:22" hidden="1" x14ac:dyDescent="0.25">
      <c r="A359" s="11">
        <v>45222</v>
      </c>
      <c r="B359" s="13">
        <v>63721</v>
      </c>
      <c r="C359" s="1" t="s">
        <v>371</v>
      </c>
      <c r="D359" s="1" t="s">
        <v>393</v>
      </c>
      <c r="E359" s="5">
        <v>3989395</v>
      </c>
      <c r="F359" s="8" t="s">
        <v>145</v>
      </c>
      <c r="G359" s="5">
        <v>319152</v>
      </c>
      <c r="H359" s="5">
        <f t="shared" si="61"/>
        <v>4308547</v>
      </c>
      <c r="I359" s="1" t="s">
        <v>393</v>
      </c>
      <c r="J359" s="1" t="s">
        <v>677</v>
      </c>
      <c r="K359" s="22">
        <f t="shared" si="55"/>
        <v>45252</v>
      </c>
      <c r="L359" s="17" t="e">
        <f>+VLOOKUP(B359,'[1]2023'!I$555:Q$654,9,0)</f>
        <v>#N/A</v>
      </c>
      <c r="M359" s="17" t="e">
        <f t="shared" si="56"/>
        <v>#N/A</v>
      </c>
      <c r="N359" s="15" t="e">
        <f>+VLOOKUP(B359,'[1]2023'!I$555:Q$654,7,0)</f>
        <v>#N/A</v>
      </c>
      <c r="P359" s="24">
        <v>0.05</v>
      </c>
      <c r="Q359" s="18">
        <f t="shared" si="57"/>
        <v>199469.75</v>
      </c>
      <c r="R359" s="25">
        <v>1.4999999999999999E-2</v>
      </c>
      <c r="S359" s="18">
        <f t="shared" si="58"/>
        <v>59840.924999999996</v>
      </c>
      <c r="T359" s="26">
        <v>0.06</v>
      </c>
      <c r="U359" s="18">
        <f t="shared" si="59"/>
        <v>239363.69999999998</v>
      </c>
      <c r="V359" t="s">
        <v>1085</v>
      </c>
    </row>
    <row r="360" spans="1:22" hidden="1" x14ac:dyDescent="0.25">
      <c r="A360" s="11">
        <v>45222</v>
      </c>
      <c r="B360" s="13">
        <v>63722</v>
      </c>
      <c r="C360" s="1" t="s">
        <v>371</v>
      </c>
      <c r="D360" s="1" t="s">
        <v>593</v>
      </c>
      <c r="E360" s="5">
        <v>4066430</v>
      </c>
      <c r="F360" s="8" t="s">
        <v>145</v>
      </c>
      <c r="G360" s="5">
        <v>325314</v>
      </c>
      <c r="H360" s="5">
        <f t="shared" si="61"/>
        <v>4391744</v>
      </c>
      <c r="I360" s="1" t="s">
        <v>593</v>
      </c>
      <c r="J360" s="1" t="s">
        <v>162</v>
      </c>
      <c r="K360" s="22">
        <f t="shared" si="55"/>
        <v>45252</v>
      </c>
      <c r="L360" s="17" t="e">
        <f>+VLOOKUP(B360,'[1]2023'!I$555:Q$654,9,0)</f>
        <v>#N/A</v>
      </c>
      <c r="M360" s="17" t="e">
        <f t="shared" si="56"/>
        <v>#N/A</v>
      </c>
      <c r="N360" s="15" t="e">
        <f>+VLOOKUP(B360,'[1]2023'!I$555:Q$654,7,0)</f>
        <v>#N/A</v>
      </c>
      <c r="P360" s="24">
        <v>0.05</v>
      </c>
      <c r="Q360" s="18">
        <f t="shared" si="57"/>
        <v>203321.5</v>
      </c>
      <c r="R360" s="25">
        <v>1.4999999999999999E-2</v>
      </c>
      <c r="S360" s="18">
        <f t="shared" si="58"/>
        <v>60996.45</v>
      </c>
      <c r="T360" s="26">
        <v>0.06</v>
      </c>
      <c r="U360" s="18">
        <f t="shared" si="59"/>
        <v>243985.8</v>
      </c>
      <c r="V360" t="s">
        <v>1085</v>
      </c>
    </row>
    <row r="361" spans="1:22" hidden="1" x14ac:dyDescent="0.25">
      <c r="A361" s="11">
        <v>45224</v>
      </c>
      <c r="B361" s="13">
        <v>63825</v>
      </c>
      <c r="C361" s="1" t="s">
        <v>371</v>
      </c>
      <c r="D361" s="1" t="s">
        <v>974</v>
      </c>
      <c r="E361" s="5">
        <v>1110580</v>
      </c>
      <c r="F361" s="8" t="s">
        <v>145</v>
      </c>
      <c r="G361" s="5">
        <v>88846</v>
      </c>
      <c r="H361" s="5">
        <f t="shared" si="61"/>
        <v>1199426</v>
      </c>
      <c r="I361" s="1" t="s">
        <v>748</v>
      </c>
      <c r="J361" s="1" t="s">
        <v>134</v>
      </c>
      <c r="K361" s="22">
        <f t="shared" si="55"/>
        <v>45254</v>
      </c>
      <c r="L361" s="17" t="e">
        <f>+VLOOKUP(B361,'[1]2023'!I$555:Q$654,9,0)</f>
        <v>#N/A</v>
      </c>
      <c r="M361" s="17" t="e">
        <f t="shared" si="56"/>
        <v>#N/A</v>
      </c>
      <c r="N361" s="15" t="e">
        <f>+VLOOKUP(B361,'[1]2023'!I$555:Q$654,7,0)</f>
        <v>#N/A</v>
      </c>
      <c r="P361" s="24">
        <v>0.05</v>
      </c>
      <c r="Q361" s="18">
        <f t="shared" si="57"/>
        <v>55529</v>
      </c>
      <c r="R361" s="25">
        <v>1.4999999999999999E-2</v>
      </c>
      <c r="S361" s="18">
        <f t="shared" si="58"/>
        <v>16658.7</v>
      </c>
      <c r="T361" s="26">
        <v>0.06</v>
      </c>
      <c r="U361" s="18">
        <f t="shared" si="59"/>
        <v>66634.8</v>
      </c>
      <c r="V361" t="s">
        <v>1085</v>
      </c>
    </row>
    <row r="362" spans="1:22" hidden="1" x14ac:dyDescent="0.25">
      <c r="A362" s="11">
        <v>45224</v>
      </c>
      <c r="B362" s="13">
        <v>63899</v>
      </c>
      <c r="C362" s="1" t="s">
        <v>371</v>
      </c>
      <c r="D362" s="1" t="s">
        <v>207</v>
      </c>
      <c r="E362" s="5">
        <v>1646605</v>
      </c>
      <c r="F362" s="8" t="s">
        <v>145</v>
      </c>
      <c r="G362" s="5">
        <v>131728</v>
      </c>
      <c r="H362" s="5">
        <f t="shared" si="61"/>
        <v>1778333</v>
      </c>
      <c r="I362" s="1" t="s">
        <v>207</v>
      </c>
      <c r="J362" s="1" t="s">
        <v>706</v>
      </c>
      <c r="K362" s="22">
        <f t="shared" si="55"/>
        <v>45254</v>
      </c>
      <c r="L362" s="17" t="e">
        <f>+VLOOKUP(B362,'[1]2023'!I$555:Q$654,9,0)</f>
        <v>#N/A</v>
      </c>
      <c r="M362" s="17" t="e">
        <f t="shared" si="56"/>
        <v>#N/A</v>
      </c>
      <c r="N362" s="15" t="e">
        <f>+VLOOKUP(B362,'[1]2023'!I$555:Q$654,7,0)</f>
        <v>#N/A</v>
      </c>
      <c r="P362" s="24">
        <v>0.05</v>
      </c>
      <c r="Q362" s="18">
        <f t="shared" si="57"/>
        <v>82330.25</v>
      </c>
      <c r="R362" s="25">
        <v>1.4999999999999999E-2</v>
      </c>
      <c r="S362" s="18">
        <f t="shared" si="58"/>
        <v>24699.075000000001</v>
      </c>
      <c r="T362" s="26">
        <v>0.06</v>
      </c>
      <c r="U362" s="18">
        <f t="shared" si="59"/>
        <v>98796.3</v>
      </c>
      <c r="V362" t="s">
        <v>1085</v>
      </c>
    </row>
    <row r="363" spans="1:22" hidden="1" x14ac:dyDescent="0.25">
      <c r="A363" s="11">
        <v>45225</v>
      </c>
      <c r="B363" s="13">
        <v>64650</v>
      </c>
      <c r="C363" s="1" t="s">
        <v>371</v>
      </c>
      <c r="D363" s="1" t="s">
        <v>438</v>
      </c>
      <c r="E363" s="5">
        <v>1131355</v>
      </c>
      <c r="F363" s="8" t="s">
        <v>145</v>
      </c>
      <c r="G363" s="5">
        <v>90508</v>
      </c>
      <c r="H363" s="5">
        <f t="shared" si="61"/>
        <v>1221863</v>
      </c>
      <c r="I363" s="1" t="s">
        <v>438</v>
      </c>
      <c r="J363" s="1" t="s">
        <v>779</v>
      </c>
      <c r="K363" s="22">
        <f t="shared" si="55"/>
        <v>45255</v>
      </c>
      <c r="L363" s="17" t="e">
        <f>+VLOOKUP(B363,'[1]2023'!I$555:Q$654,9,0)</f>
        <v>#N/A</v>
      </c>
      <c r="M363" s="17" t="e">
        <f t="shared" si="56"/>
        <v>#N/A</v>
      </c>
      <c r="N363" s="15" t="e">
        <f>+VLOOKUP(B363,'[1]2023'!I$555:Q$654,7,0)</f>
        <v>#N/A</v>
      </c>
      <c r="P363" s="24">
        <v>0.05</v>
      </c>
      <c r="Q363" s="18">
        <f t="shared" si="57"/>
        <v>56567.75</v>
      </c>
      <c r="R363" s="25">
        <v>1.4999999999999999E-2</v>
      </c>
      <c r="S363" s="18">
        <f t="shared" si="58"/>
        <v>16970.325000000001</v>
      </c>
      <c r="T363" s="26">
        <v>0.06</v>
      </c>
      <c r="U363" s="18">
        <f t="shared" si="59"/>
        <v>67881.3</v>
      </c>
      <c r="V363" t="s">
        <v>1085</v>
      </c>
    </row>
    <row r="364" spans="1:22" hidden="1" x14ac:dyDescent="0.25">
      <c r="A364" s="11">
        <v>45225</v>
      </c>
      <c r="B364" s="13">
        <v>64661</v>
      </c>
      <c r="C364" s="1" t="s">
        <v>371</v>
      </c>
      <c r="D364" s="1" t="s">
        <v>437</v>
      </c>
      <c r="E364" s="5">
        <v>2301240</v>
      </c>
      <c r="F364" s="8" t="s">
        <v>145</v>
      </c>
      <c r="G364" s="5">
        <v>184099</v>
      </c>
      <c r="H364" s="5">
        <f t="shared" si="61"/>
        <v>2485339</v>
      </c>
      <c r="I364" s="1" t="s">
        <v>437</v>
      </c>
      <c r="J364" s="1" t="s">
        <v>456</v>
      </c>
      <c r="K364" s="22">
        <f t="shared" si="55"/>
        <v>45255</v>
      </c>
      <c r="L364" s="17" t="e">
        <f>+VLOOKUP(B364,'[1]2023'!I$555:Q$654,9,0)</f>
        <v>#N/A</v>
      </c>
      <c r="M364" s="17" t="e">
        <f t="shared" si="56"/>
        <v>#N/A</v>
      </c>
      <c r="N364" s="15" t="e">
        <f>+VLOOKUP(B364,'[1]2023'!I$555:Q$654,7,0)</f>
        <v>#N/A</v>
      </c>
      <c r="P364" s="24">
        <v>0.05</v>
      </c>
      <c r="Q364" s="18">
        <f t="shared" si="57"/>
        <v>115062</v>
      </c>
      <c r="R364" s="25">
        <v>1.4999999999999999E-2</v>
      </c>
      <c r="S364" s="18">
        <f t="shared" si="58"/>
        <v>34518.6</v>
      </c>
      <c r="T364" s="26">
        <v>0.06</v>
      </c>
      <c r="U364" s="18">
        <f t="shared" si="59"/>
        <v>138074.4</v>
      </c>
      <c r="V364" t="s">
        <v>1085</v>
      </c>
    </row>
    <row r="365" spans="1:22" hidden="1" x14ac:dyDescent="0.25">
      <c r="A365" s="27">
        <v>45229</v>
      </c>
      <c r="B365" s="13">
        <v>65155</v>
      </c>
      <c r="C365" s="1" t="s">
        <v>371</v>
      </c>
      <c r="D365" s="1" t="s">
        <v>593</v>
      </c>
      <c r="E365" s="5">
        <v>3373290</v>
      </c>
      <c r="F365" s="8" t="s">
        <v>145</v>
      </c>
      <c r="G365" s="5">
        <v>269863</v>
      </c>
      <c r="H365" s="5">
        <f t="shared" si="61"/>
        <v>3643153</v>
      </c>
      <c r="I365" s="1" t="s">
        <v>593</v>
      </c>
      <c r="J365" s="1" t="s">
        <v>162</v>
      </c>
      <c r="K365" s="22">
        <f t="shared" si="55"/>
        <v>45259</v>
      </c>
      <c r="L365" s="17" t="e">
        <f>+VLOOKUP(B365,'[1]2023'!I$555:Q$654,9,0)</f>
        <v>#N/A</v>
      </c>
      <c r="M365" s="17" t="e">
        <f t="shared" si="56"/>
        <v>#N/A</v>
      </c>
      <c r="N365" s="15" t="e">
        <f>+VLOOKUP(B365,'[1]2023'!I$555:Q$654,7,0)</f>
        <v>#N/A</v>
      </c>
      <c r="P365" s="24">
        <v>0.05</v>
      </c>
      <c r="Q365" s="18">
        <f t="shared" si="57"/>
        <v>168664.5</v>
      </c>
      <c r="R365" s="25">
        <v>1.4999999999999999E-2</v>
      </c>
      <c r="S365" s="18">
        <f t="shared" si="58"/>
        <v>50599.35</v>
      </c>
      <c r="T365" s="26">
        <v>0.06</v>
      </c>
      <c r="U365" s="18">
        <f t="shared" si="59"/>
        <v>202397.4</v>
      </c>
      <c r="V365" t="s">
        <v>1099</v>
      </c>
    </row>
    <row r="366" spans="1:22" hidden="1" x14ac:dyDescent="0.25">
      <c r="A366" s="27">
        <v>45231</v>
      </c>
      <c r="B366" s="13">
        <v>65303</v>
      </c>
      <c r="C366" s="1" t="s">
        <v>371</v>
      </c>
      <c r="D366" s="1" t="s">
        <v>1087</v>
      </c>
      <c r="E366" s="5">
        <v>2261200</v>
      </c>
      <c r="F366" s="8" t="s">
        <v>145</v>
      </c>
      <c r="G366" s="5">
        <v>180896</v>
      </c>
      <c r="H366" s="5">
        <v>2442096</v>
      </c>
      <c r="I366" s="1" t="s">
        <v>1060</v>
      </c>
      <c r="J366" s="1" t="s">
        <v>1061</v>
      </c>
      <c r="K366" s="22">
        <f t="shared" ref="K366:K410" si="62">30+A366</f>
        <v>45261</v>
      </c>
      <c r="L366" s="17" t="e">
        <f>+VLOOKUP(B366,'[1]2023'!I$555:Q$654,9,0)</f>
        <v>#N/A</v>
      </c>
      <c r="M366" s="17" t="e">
        <f t="shared" ref="M366:M410" si="63">+L366-H366</f>
        <v>#N/A</v>
      </c>
      <c r="N366" s="15" t="e">
        <f>+VLOOKUP(B366,'[1]2023'!I$555:Q$654,7,0)</f>
        <v>#N/A</v>
      </c>
      <c r="P366" s="24">
        <v>0.05</v>
      </c>
      <c r="Q366" s="18">
        <f t="shared" ref="Q366:Q410" si="64">+P366*E366</f>
        <v>113060</v>
      </c>
      <c r="R366" s="25">
        <v>1.4999999999999999E-2</v>
      </c>
      <c r="S366" s="18">
        <f t="shared" ref="S366:S410" si="65">+R366*E366</f>
        <v>33918</v>
      </c>
      <c r="T366" s="26">
        <v>0.06</v>
      </c>
      <c r="U366" s="18">
        <f t="shared" ref="U366:U410" si="66">+T366*E366</f>
        <v>135672</v>
      </c>
      <c r="V366" t="s">
        <v>1099</v>
      </c>
    </row>
    <row r="367" spans="1:22" hidden="1" x14ac:dyDescent="0.25">
      <c r="A367" s="27">
        <v>45231</v>
      </c>
      <c r="B367" s="13">
        <v>65372</v>
      </c>
      <c r="C367" s="1" t="s">
        <v>371</v>
      </c>
      <c r="D367" s="1" t="s">
        <v>1088</v>
      </c>
      <c r="E367" s="5">
        <v>2019815</v>
      </c>
      <c r="F367" s="8" t="s">
        <v>145</v>
      </c>
      <c r="G367" s="5">
        <v>161585</v>
      </c>
      <c r="H367" s="5">
        <v>2181400</v>
      </c>
      <c r="I367" s="1" t="s">
        <v>1060</v>
      </c>
      <c r="J367" s="1" t="s">
        <v>1061</v>
      </c>
      <c r="K367" s="22">
        <f t="shared" si="62"/>
        <v>45261</v>
      </c>
      <c r="L367" s="17" t="e">
        <f>+VLOOKUP(B367,'[1]2023'!I$555:Q$654,9,0)</f>
        <v>#N/A</v>
      </c>
      <c r="M367" s="17" t="e">
        <f t="shared" si="63"/>
        <v>#N/A</v>
      </c>
      <c r="N367" s="15" t="e">
        <f>+VLOOKUP(B367,'[1]2023'!I$555:Q$654,7,0)</f>
        <v>#N/A</v>
      </c>
      <c r="P367" s="24">
        <v>0.05</v>
      </c>
      <c r="Q367" s="18">
        <f t="shared" si="64"/>
        <v>100990.75</v>
      </c>
      <c r="R367" s="25">
        <v>1.4999999999999999E-2</v>
      </c>
      <c r="S367" s="18">
        <f t="shared" si="65"/>
        <v>30297.224999999999</v>
      </c>
      <c r="T367" s="26">
        <v>0.06</v>
      </c>
      <c r="U367" s="18">
        <f t="shared" si="66"/>
        <v>121188.9</v>
      </c>
      <c r="V367" t="s">
        <v>1099</v>
      </c>
    </row>
    <row r="368" spans="1:22" hidden="1" x14ac:dyDescent="0.25">
      <c r="A368" s="27">
        <v>45231</v>
      </c>
      <c r="B368" s="13">
        <v>65373</v>
      </c>
      <c r="C368" s="1" t="s">
        <v>371</v>
      </c>
      <c r="D368" s="1" t="s">
        <v>1089</v>
      </c>
      <c r="E368" s="5">
        <v>595330</v>
      </c>
      <c r="F368" s="8" t="s">
        <v>145</v>
      </c>
      <c r="G368" s="5">
        <v>47626</v>
      </c>
      <c r="H368" s="5">
        <v>642956</v>
      </c>
      <c r="I368" s="1" t="s">
        <v>251</v>
      </c>
      <c r="J368" s="1" t="s">
        <v>745</v>
      </c>
      <c r="K368" s="22">
        <f t="shared" si="62"/>
        <v>45261</v>
      </c>
      <c r="L368" s="17" t="e">
        <f>+VLOOKUP(B368,'[1]2023'!I$555:Q$654,9,0)</f>
        <v>#N/A</v>
      </c>
      <c r="M368" s="17" t="e">
        <f t="shared" si="63"/>
        <v>#N/A</v>
      </c>
      <c r="N368" s="15" t="e">
        <f>+VLOOKUP(B368,'[1]2023'!I$555:Q$654,7,0)</f>
        <v>#N/A</v>
      </c>
      <c r="P368" s="24">
        <v>0.05</v>
      </c>
      <c r="Q368" s="18">
        <f t="shared" si="64"/>
        <v>29766.5</v>
      </c>
      <c r="R368" s="25">
        <v>1.4999999999999999E-2</v>
      </c>
      <c r="S368" s="18">
        <f t="shared" si="65"/>
        <v>8929.9499999999989</v>
      </c>
      <c r="T368" s="26">
        <v>0.06</v>
      </c>
      <c r="U368" s="18">
        <f t="shared" si="66"/>
        <v>35719.799999999996</v>
      </c>
      <c r="V368" t="s">
        <v>1099</v>
      </c>
    </row>
    <row r="369" spans="1:22" hidden="1" x14ac:dyDescent="0.25">
      <c r="A369" s="27">
        <v>45231</v>
      </c>
      <c r="B369" s="13">
        <v>65387</v>
      </c>
      <c r="C369" s="1" t="s">
        <v>371</v>
      </c>
      <c r="D369" s="1" t="s">
        <v>394</v>
      </c>
      <c r="E369" s="5">
        <v>536025</v>
      </c>
      <c r="F369" s="8" t="s">
        <v>145</v>
      </c>
      <c r="G369" s="5">
        <v>42882</v>
      </c>
      <c r="H369" s="5">
        <v>578907</v>
      </c>
      <c r="I369" s="1" t="s">
        <v>394</v>
      </c>
      <c r="J369" s="1" t="s">
        <v>472</v>
      </c>
      <c r="K369" s="22">
        <f t="shared" si="62"/>
        <v>45261</v>
      </c>
      <c r="L369" s="17" t="e">
        <f>+VLOOKUP(B369,'[1]2023'!I$555:Q$654,9,0)</f>
        <v>#N/A</v>
      </c>
      <c r="M369" s="17" t="e">
        <f t="shared" si="63"/>
        <v>#N/A</v>
      </c>
      <c r="N369" s="15" t="e">
        <f>+VLOOKUP(B369,'[1]2023'!I$555:Q$654,7,0)</f>
        <v>#N/A</v>
      </c>
      <c r="P369" s="24">
        <v>0.05</v>
      </c>
      <c r="Q369" s="18">
        <f t="shared" si="64"/>
        <v>26801.25</v>
      </c>
      <c r="R369" s="25">
        <v>1.4999999999999999E-2</v>
      </c>
      <c r="S369" s="18">
        <f t="shared" si="65"/>
        <v>8040.375</v>
      </c>
      <c r="T369" s="26">
        <v>0.06</v>
      </c>
      <c r="U369" s="18">
        <f t="shared" si="66"/>
        <v>32161.5</v>
      </c>
      <c r="V369" t="s">
        <v>1099</v>
      </c>
    </row>
    <row r="370" spans="1:22" hidden="1" x14ac:dyDescent="0.25">
      <c r="A370" s="27">
        <v>45233</v>
      </c>
      <c r="B370" s="13">
        <v>66354</v>
      </c>
      <c r="C370" s="1" t="s">
        <v>371</v>
      </c>
      <c r="D370" s="1" t="s">
        <v>437</v>
      </c>
      <c r="E370" s="5">
        <v>1190660</v>
      </c>
      <c r="F370" s="8" t="s">
        <v>145</v>
      </c>
      <c r="G370" s="5">
        <v>95253</v>
      </c>
      <c r="H370" s="5">
        <v>1285913</v>
      </c>
      <c r="I370" s="1" t="s">
        <v>437</v>
      </c>
      <c r="J370" s="1" t="s">
        <v>456</v>
      </c>
      <c r="K370" s="22">
        <f t="shared" si="62"/>
        <v>45263</v>
      </c>
      <c r="L370" s="17" t="e">
        <f>+VLOOKUP(B370,'[1]2023'!I$555:Q$654,9,0)</f>
        <v>#N/A</v>
      </c>
      <c r="M370" s="17" t="e">
        <f t="shared" si="63"/>
        <v>#N/A</v>
      </c>
      <c r="N370" s="15" t="e">
        <f>+VLOOKUP(B370,'[1]2023'!I$555:Q$654,7,0)</f>
        <v>#N/A</v>
      </c>
      <c r="P370" s="24">
        <v>0.05</v>
      </c>
      <c r="Q370" s="18">
        <f t="shared" si="64"/>
        <v>59533</v>
      </c>
      <c r="R370" s="25">
        <v>1.4999999999999999E-2</v>
      </c>
      <c r="S370" s="18">
        <f t="shared" si="65"/>
        <v>17859.899999999998</v>
      </c>
      <c r="T370" s="26">
        <v>0.06</v>
      </c>
      <c r="U370" s="18">
        <f t="shared" si="66"/>
        <v>71439.599999999991</v>
      </c>
      <c r="V370" t="s">
        <v>1099</v>
      </c>
    </row>
    <row r="371" spans="1:22" hidden="1" x14ac:dyDescent="0.25">
      <c r="A371" s="27">
        <v>45236</v>
      </c>
      <c r="B371" s="13">
        <v>66586</v>
      </c>
      <c r="C371" s="1" t="s">
        <v>371</v>
      </c>
      <c r="D371" s="1" t="s">
        <v>438</v>
      </c>
      <c r="E371" s="5">
        <v>2262710</v>
      </c>
      <c r="F371" s="8" t="s">
        <v>145</v>
      </c>
      <c r="G371" s="5">
        <v>181017</v>
      </c>
      <c r="H371" s="5">
        <v>2443727</v>
      </c>
      <c r="I371" s="1" t="s">
        <v>438</v>
      </c>
      <c r="J371" s="1" t="s">
        <v>779</v>
      </c>
      <c r="K371" s="22">
        <f t="shared" si="62"/>
        <v>45266</v>
      </c>
      <c r="L371" s="17" t="e">
        <f>+VLOOKUP(B371,'[1]2023'!I$555:Q$654,9,0)</f>
        <v>#N/A</v>
      </c>
      <c r="M371" s="17" t="e">
        <f t="shared" si="63"/>
        <v>#N/A</v>
      </c>
      <c r="N371" s="15" t="e">
        <f>+VLOOKUP(B371,'[1]2023'!I$555:Q$654,7,0)</f>
        <v>#N/A</v>
      </c>
      <c r="P371" s="24">
        <v>0.05</v>
      </c>
      <c r="Q371" s="18">
        <f t="shared" si="64"/>
        <v>113135.5</v>
      </c>
      <c r="R371" s="25">
        <v>1.4999999999999999E-2</v>
      </c>
      <c r="S371" s="18">
        <f t="shared" si="65"/>
        <v>33940.65</v>
      </c>
      <c r="T371" s="26">
        <v>0.06</v>
      </c>
      <c r="U371" s="18">
        <f t="shared" si="66"/>
        <v>135762.6</v>
      </c>
      <c r="V371" t="s">
        <v>1099</v>
      </c>
    </row>
    <row r="372" spans="1:22" hidden="1" x14ac:dyDescent="0.25">
      <c r="A372" s="27">
        <v>45236</v>
      </c>
      <c r="B372" s="13">
        <v>66587</v>
      </c>
      <c r="C372" s="1" t="s">
        <v>371</v>
      </c>
      <c r="D372" s="1" t="s">
        <v>996</v>
      </c>
      <c r="E372" s="5">
        <v>5230290</v>
      </c>
      <c r="F372" s="8" t="s">
        <v>145</v>
      </c>
      <c r="G372" s="5">
        <v>418423</v>
      </c>
      <c r="H372" s="5">
        <v>5648713</v>
      </c>
      <c r="I372" s="1" t="s">
        <v>748</v>
      </c>
      <c r="J372" s="1" t="s">
        <v>134</v>
      </c>
      <c r="K372" s="22">
        <f t="shared" si="62"/>
        <v>45266</v>
      </c>
      <c r="L372" s="17" t="e">
        <f>+VLOOKUP(B372,'[1]2023'!I$555:Q$654,9,0)</f>
        <v>#N/A</v>
      </c>
      <c r="M372" s="17" t="e">
        <f t="shared" si="63"/>
        <v>#N/A</v>
      </c>
      <c r="N372" s="15" t="e">
        <f>+VLOOKUP(B372,'[1]2023'!I$555:Q$654,7,0)</f>
        <v>#N/A</v>
      </c>
      <c r="P372" s="24">
        <v>0.05</v>
      </c>
      <c r="Q372" s="18">
        <f t="shared" si="64"/>
        <v>261514.5</v>
      </c>
      <c r="R372" s="25">
        <v>1.4999999999999999E-2</v>
      </c>
      <c r="S372" s="18">
        <f t="shared" si="65"/>
        <v>78454.349999999991</v>
      </c>
      <c r="T372" s="26">
        <v>0.06</v>
      </c>
      <c r="U372" s="18">
        <f t="shared" si="66"/>
        <v>313817.39999999997</v>
      </c>
      <c r="V372" t="s">
        <v>1099</v>
      </c>
    </row>
    <row r="373" spans="1:22" hidden="1" x14ac:dyDescent="0.25">
      <c r="A373" s="27">
        <v>45236</v>
      </c>
      <c r="B373" s="13">
        <v>66628</v>
      </c>
      <c r="C373" s="1" t="s">
        <v>371</v>
      </c>
      <c r="D373" s="1" t="s">
        <v>394</v>
      </c>
      <c r="E373" s="5">
        <v>536025</v>
      </c>
      <c r="F373" s="8" t="s">
        <v>145</v>
      </c>
      <c r="G373" s="5">
        <v>42882</v>
      </c>
      <c r="H373" s="5">
        <v>578907</v>
      </c>
      <c r="I373" s="1" t="s">
        <v>394</v>
      </c>
      <c r="J373" s="1" t="s">
        <v>472</v>
      </c>
      <c r="K373" s="22">
        <f t="shared" si="62"/>
        <v>45266</v>
      </c>
      <c r="L373" s="17" t="e">
        <f>+VLOOKUP(B373,'[1]2023'!I$555:Q$654,9,0)</f>
        <v>#N/A</v>
      </c>
      <c r="M373" s="17" t="e">
        <f t="shared" si="63"/>
        <v>#N/A</v>
      </c>
      <c r="N373" s="15" t="e">
        <f>+VLOOKUP(B373,'[1]2023'!I$555:Q$654,7,0)</f>
        <v>#N/A</v>
      </c>
      <c r="P373" s="24">
        <v>0.05</v>
      </c>
      <c r="Q373" s="18">
        <f t="shared" si="64"/>
        <v>26801.25</v>
      </c>
      <c r="R373" s="25">
        <v>1.4999999999999999E-2</v>
      </c>
      <c r="S373" s="18">
        <f t="shared" si="65"/>
        <v>8040.375</v>
      </c>
      <c r="T373" s="26">
        <v>0.06</v>
      </c>
      <c r="U373" s="18">
        <f t="shared" si="66"/>
        <v>32161.5</v>
      </c>
      <c r="V373" t="s">
        <v>1099</v>
      </c>
    </row>
    <row r="374" spans="1:22" hidden="1" x14ac:dyDescent="0.25">
      <c r="A374" s="27">
        <v>45236</v>
      </c>
      <c r="B374" s="13">
        <v>66629</v>
      </c>
      <c r="C374" s="1" t="s">
        <v>371</v>
      </c>
      <c r="D374" s="1" t="s">
        <v>593</v>
      </c>
      <c r="E374" s="5">
        <v>1072050</v>
      </c>
      <c r="F374" s="8" t="s">
        <v>145</v>
      </c>
      <c r="G374" s="5">
        <v>85764</v>
      </c>
      <c r="H374" s="5">
        <v>1157814</v>
      </c>
      <c r="I374" s="1" t="s">
        <v>593</v>
      </c>
      <c r="J374" s="1" t="s">
        <v>162</v>
      </c>
      <c r="K374" s="22">
        <f t="shared" si="62"/>
        <v>45266</v>
      </c>
      <c r="L374" s="17" t="e">
        <f>+VLOOKUP(B374,'[1]2023'!I$555:Q$654,9,0)</f>
        <v>#N/A</v>
      </c>
      <c r="M374" s="17" t="e">
        <f t="shared" si="63"/>
        <v>#N/A</v>
      </c>
      <c r="N374" s="15" t="e">
        <f>+VLOOKUP(B374,'[1]2023'!I$555:Q$654,7,0)</f>
        <v>#N/A</v>
      </c>
      <c r="P374" s="24">
        <v>0.05</v>
      </c>
      <c r="Q374" s="18">
        <f t="shared" si="64"/>
        <v>53602.5</v>
      </c>
      <c r="R374" s="25">
        <v>1.4999999999999999E-2</v>
      </c>
      <c r="S374" s="18">
        <f t="shared" si="65"/>
        <v>16080.75</v>
      </c>
      <c r="T374" s="26">
        <v>0.06</v>
      </c>
      <c r="U374" s="18">
        <f t="shared" si="66"/>
        <v>64323</v>
      </c>
      <c r="V374" t="s">
        <v>1099</v>
      </c>
    </row>
    <row r="375" spans="1:22" hidden="1" x14ac:dyDescent="0.25">
      <c r="A375" s="27">
        <v>45236</v>
      </c>
      <c r="B375" s="13">
        <v>66630</v>
      </c>
      <c r="C375" s="1" t="s">
        <v>371</v>
      </c>
      <c r="D375" s="1" t="s">
        <v>593</v>
      </c>
      <c r="E375" s="5">
        <v>6521420</v>
      </c>
      <c r="F375" s="8" t="s">
        <v>145</v>
      </c>
      <c r="G375" s="5">
        <v>521714</v>
      </c>
      <c r="H375" s="5">
        <v>7043134</v>
      </c>
      <c r="I375" s="1" t="s">
        <v>593</v>
      </c>
      <c r="J375" s="1" t="s">
        <v>162</v>
      </c>
      <c r="K375" s="22">
        <f t="shared" si="62"/>
        <v>45266</v>
      </c>
      <c r="L375" s="17" t="e">
        <f>+VLOOKUP(B375,'[1]2023'!I$555:Q$654,9,0)</f>
        <v>#N/A</v>
      </c>
      <c r="M375" s="17" t="e">
        <f t="shared" si="63"/>
        <v>#N/A</v>
      </c>
      <c r="N375" s="15" t="e">
        <f>+VLOOKUP(B375,'[1]2023'!I$555:Q$654,7,0)</f>
        <v>#N/A</v>
      </c>
      <c r="P375" s="24">
        <v>0.05</v>
      </c>
      <c r="Q375" s="18">
        <f t="shared" si="64"/>
        <v>326071</v>
      </c>
      <c r="R375" s="25">
        <v>1.4999999999999999E-2</v>
      </c>
      <c r="S375" s="18">
        <f t="shared" si="65"/>
        <v>97821.3</v>
      </c>
      <c r="T375" s="26">
        <v>0.06</v>
      </c>
      <c r="U375" s="18">
        <f t="shared" si="66"/>
        <v>391285.2</v>
      </c>
      <c r="V375" t="s">
        <v>1099</v>
      </c>
    </row>
    <row r="376" spans="1:22" hidden="1" x14ac:dyDescent="0.25">
      <c r="A376" s="27">
        <v>45236</v>
      </c>
      <c r="B376" s="13">
        <v>66631</v>
      </c>
      <c r="C376" s="1" t="s">
        <v>371</v>
      </c>
      <c r="D376" s="1" t="s">
        <v>393</v>
      </c>
      <c r="E376" s="5">
        <v>2262710</v>
      </c>
      <c r="F376" s="8" t="s">
        <v>145</v>
      </c>
      <c r="G376" s="5">
        <v>181017</v>
      </c>
      <c r="H376" s="5">
        <v>2443727</v>
      </c>
      <c r="I376" s="1" t="s">
        <v>393</v>
      </c>
      <c r="J376" s="1" t="s">
        <v>677</v>
      </c>
      <c r="K376" s="22">
        <f t="shared" si="62"/>
        <v>45266</v>
      </c>
      <c r="L376" s="17" t="e">
        <f>+VLOOKUP(B376,'[1]2023'!I$555:Q$654,9,0)</f>
        <v>#N/A</v>
      </c>
      <c r="M376" s="17" t="e">
        <f t="shared" si="63"/>
        <v>#N/A</v>
      </c>
      <c r="N376" s="15" t="e">
        <f>+VLOOKUP(B376,'[1]2023'!I$555:Q$654,7,0)</f>
        <v>#N/A</v>
      </c>
      <c r="P376" s="24">
        <v>0.05</v>
      </c>
      <c r="Q376" s="18">
        <f t="shared" si="64"/>
        <v>113135.5</v>
      </c>
      <c r="R376" s="25">
        <v>1.4999999999999999E-2</v>
      </c>
      <c r="S376" s="18">
        <f t="shared" si="65"/>
        <v>33940.65</v>
      </c>
      <c r="T376" s="26">
        <v>0.06</v>
      </c>
      <c r="U376" s="18">
        <f t="shared" si="66"/>
        <v>135762.6</v>
      </c>
      <c r="V376" t="s">
        <v>1099</v>
      </c>
    </row>
    <row r="377" spans="1:22" hidden="1" x14ac:dyDescent="0.25">
      <c r="A377" s="27">
        <v>45236</v>
      </c>
      <c r="B377" s="13">
        <v>66632</v>
      </c>
      <c r="C377" s="1" t="s">
        <v>371</v>
      </c>
      <c r="D377" s="1" t="s">
        <v>727</v>
      </c>
      <c r="E377" s="5">
        <v>4442300</v>
      </c>
      <c r="F377" s="8" t="s">
        <v>145</v>
      </c>
      <c r="G377" s="5">
        <v>355384</v>
      </c>
      <c r="H377" s="5">
        <v>4797684</v>
      </c>
      <c r="I377" s="1" t="s">
        <v>727</v>
      </c>
      <c r="J377" s="1" t="s">
        <v>243</v>
      </c>
      <c r="K377" s="22">
        <f t="shared" si="62"/>
        <v>45266</v>
      </c>
      <c r="L377" s="17" t="e">
        <f>+VLOOKUP(B377,'[1]2023'!I$555:Q$654,9,0)</f>
        <v>#N/A</v>
      </c>
      <c r="M377" s="17" t="e">
        <f t="shared" si="63"/>
        <v>#N/A</v>
      </c>
      <c r="N377" s="15" t="e">
        <f>+VLOOKUP(B377,'[1]2023'!I$555:Q$654,7,0)</f>
        <v>#N/A</v>
      </c>
      <c r="P377" s="24">
        <v>0.05</v>
      </c>
      <c r="Q377" s="18">
        <f t="shared" si="64"/>
        <v>222115</v>
      </c>
      <c r="R377" s="25">
        <v>1.4999999999999999E-2</v>
      </c>
      <c r="S377" s="18">
        <f t="shared" si="65"/>
        <v>66634.5</v>
      </c>
      <c r="T377" s="26">
        <v>0.06</v>
      </c>
      <c r="U377" s="18">
        <f t="shared" si="66"/>
        <v>266538</v>
      </c>
      <c r="V377" t="s">
        <v>1099</v>
      </c>
    </row>
    <row r="378" spans="1:22" hidden="1" x14ac:dyDescent="0.25">
      <c r="A378" s="27">
        <v>45236</v>
      </c>
      <c r="B378" s="13">
        <v>66633</v>
      </c>
      <c r="C378" s="1" t="s">
        <v>371</v>
      </c>
      <c r="D378" s="1" t="s">
        <v>207</v>
      </c>
      <c r="E378" s="5">
        <v>3210475</v>
      </c>
      <c r="F378" s="8" t="s">
        <v>145</v>
      </c>
      <c r="G378" s="5">
        <v>256838</v>
      </c>
      <c r="H378" s="5">
        <v>3467313</v>
      </c>
      <c r="I378" s="1" t="s">
        <v>207</v>
      </c>
      <c r="J378" s="1" t="s">
        <v>706</v>
      </c>
      <c r="K378" s="22">
        <f t="shared" si="62"/>
        <v>45266</v>
      </c>
      <c r="L378" s="17" t="e">
        <f>+VLOOKUP(B378,'[1]2023'!I$555:Q$654,9,0)</f>
        <v>#N/A</v>
      </c>
      <c r="M378" s="17" t="e">
        <f t="shared" si="63"/>
        <v>#N/A</v>
      </c>
      <c r="N378" s="15" t="e">
        <f>+VLOOKUP(B378,'[1]2023'!I$555:Q$654,7,0)</f>
        <v>#N/A</v>
      </c>
      <c r="P378" s="24">
        <v>0.05</v>
      </c>
      <c r="Q378" s="18">
        <f t="shared" si="64"/>
        <v>160523.75</v>
      </c>
      <c r="R378" s="25">
        <v>1.4999999999999999E-2</v>
      </c>
      <c r="S378" s="18">
        <f t="shared" si="65"/>
        <v>48157.125</v>
      </c>
      <c r="T378" s="26">
        <v>0.06</v>
      </c>
      <c r="U378" s="18">
        <f t="shared" si="66"/>
        <v>192628.5</v>
      </c>
      <c r="V378" t="s">
        <v>1099</v>
      </c>
    </row>
    <row r="379" spans="1:22" hidden="1" x14ac:dyDescent="0.25">
      <c r="A379" s="27">
        <v>45238</v>
      </c>
      <c r="B379" s="13">
        <v>66788</v>
      </c>
      <c r="C379" s="15" t="s">
        <v>371</v>
      </c>
      <c r="D379" s="1" t="s">
        <v>1090</v>
      </c>
      <c r="E379" s="5">
        <v>1110580</v>
      </c>
      <c r="F379" s="8" t="s">
        <v>145</v>
      </c>
      <c r="G379" s="5">
        <v>88846</v>
      </c>
      <c r="H379" s="5">
        <v>1199426</v>
      </c>
      <c r="I379" s="1" t="s">
        <v>394</v>
      </c>
      <c r="J379" s="1" t="s">
        <v>472</v>
      </c>
      <c r="K379" s="22">
        <f t="shared" si="62"/>
        <v>45268</v>
      </c>
      <c r="L379" s="17" t="e">
        <f>+VLOOKUP(B379,'[1]2023'!I$555:Q$654,9,0)</f>
        <v>#N/A</v>
      </c>
      <c r="M379" s="17" t="e">
        <f t="shared" si="63"/>
        <v>#N/A</v>
      </c>
      <c r="N379" s="15" t="e">
        <f>+VLOOKUP(B379,'[1]2023'!I$555:Q$654,7,0)</f>
        <v>#N/A</v>
      </c>
      <c r="P379" s="24">
        <v>0.05</v>
      </c>
      <c r="Q379" s="18">
        <f t="shared" si="64"/>
        <v>55529</v>
      </c>
      <c r="R379" s="25">
        <v>1.4999999999999999E-2</v>
      </c>
      <c r="S379" s="18">
        <f t="shared" si="65"/>
        <v>16658.7</v>
      </c>
      <c r="T379" s="26">
        <v>0.06</v>
      </c>
      <c r="U379" s="18">
        <f t="shared" si="66"/>
        <v>66634.8</v>
      </c>
      <c r="V379" t="s">
        <v>1099</v>
      </c>
    </row>
    <row r="380" spans="1:22" hidden="1" x14ac:dyDescent="0.25">
      <c r="A380" s="27">
        <v>45238</v>
      </c>
      <c r="B380" s="13">
        <v>66829</v>
      </c>
      <c r="C380" s="15" t="s">
        <v>371</v>
      </c>
      <c r="D380" s="1" t="s">
        <v>1091</v>
      </c>
      <c r="E380" s="5">
        <v>2079120</v>
      </c>
      <c r="F380" s="8" t="s">
        <v>145</v>
      </c>
      <c r="G380" s="5">
        <v>166330</v>
      </c>
      <c r="H380" s="5">
        <v>2245450</v>
      </c>
      <c r="I380" s="1" t="s">
        <v>302</v>
      </c>
      <c r="J380" s="1" t="s">
        <v>375</v>
      </c>
      <c r="K380" s="22">
        <f t="shared" si="62"/>
        <v>45268</v>
      </c>
      <c r="L380" s="17" t="e">
        <f>+VLOOKUP(B380,'[1]2023'!I$555:Q$654,9,0)</f>
        <v>#N/A</v>
      </c>
      <c r="M380" s="17" t="e">
        <f t="shared" si="63"/>
        <v>#N/A</v>
      </c>
      <c r="N380" s="15" t="e">
        <f>+VLOOKUP(B380,'[1]2023'!I$555:Q$654,7,0)</f>
        <v>#N/A</v>
      </c>
      <c r="P380" s="24">
        <v>0.05</v>
      </c>
      <c r="Q380" s="18">
        <f t="shared" si="64"/>
        <v>103956</v>
      </c>
      <c r="R380" s="25">
        <v>1.4999999999999999E-2</v>
      </c>
      <c r="S380" s="18">
        <f t="shared" si="65"/>
        <v>31186.799999999999</v>
      </c>
      <c r="T380" s="26">
        <v>0.06</v>
      </c>
      <c r="U380" s="18">
        <f t="shared" si="66"/>
        <v>124747.2</v>
      </c>
      <c r="V380" t="s">
        <v>1099</v>
      </c>
    </row>
    <row r="381" spans="1:22" hidden="1" x14ac:dyDescent="0.25">
      <c r="A381" s="27">
        <v>45239</v>
      </c>
      <c r="B381" s="13">
        <v>67411</v>
      </c>
      <c r="C381" s="15" t="s">
        <v>371</v>
      </c>
      <c r="D381" s="1" t="s">
        <v>437</v>
      </c>
      <c r="E381" s="5">
        <v>1424485</v>
      </c>
      <c r="F381" s="8" t="s">
        <v>145</v>
      </c>
      <c r="G381" s="5">
        <v>113959</v>
      </c>
      <c r="H381" s="5">
        <v>1538444</v>
      </c>
      <c r="I381" s="1" t="s">
        <v>437</v>
      </c>
      <c r="J381" s="1" t="s">
        <v>456</v>
      </c>
      <c r="K381" s="22">
        <f t="shared" si="62"/>
        <v>45269</v>
      </c>
      <c r="L381" s="17" t="e">
        <f>+VLOOKUP(B381,'[1]2023'!I$555:Q$654,9,0)</f>
        <v>#N/A</v>
      </c>
      <c r="M381" s="17" t="e">
        <f t="shared" si="63"/>
        <v>#N/A</v>
      </c>
      <c r="N381" s="15" t="e">
        <f>+VLOOKUP(B381,'[1]2023'!I$555:Q$654,7,0)</f>
        <v>#N/A</v>
      </c>
      <c r="P381" s="24">
        <v>0.05</v>
      </c>
      <c r="Q381" s="18">
        <f t="shared" si="64"/>
        <v>71224.25</v>
      </c>
      <c r="R381" s="25">
        <v>1.4999999999999999E-2</v>
      </c>
      <c r="S381" s="18">
        <f t="shared" si="65"/>
        <v>21367.274999999998</v>
      </c>
      <c r="T381" s="26">
        <v>0.06</v>
      </c>
      <c r="U381" s="18">
        <f t="shared" si="66"/>
        <v>85469.099999999991</v>
      </c>
      <c r="V381" t="s">
        <v>1099</v>
      </c>
    </row>
    <row r="382" spans="1:22" hidden="1" x14ac:dyDescent="0.25">
      <c r="A382" s="27">
        <v>45243</v>
      </c>
      <c r="B382" s="13">
        <v>67991</v>
      </c>
      <c r="C382" s="1" t="s">
        <v>371</v>
      </c>
      <c r="D382" s="1" t="s">
        <v>996</v>
      </c>
      <c r="E382" s="5">
        <v>4996415</v>
      </c>
      <c r="F382" s="8" t="s">
        <v>145</v>
      </c>
      <c r="G382" s="5">
        <v>399713</v>
      </c>
      <c r="H382" s="5">
        <v>5396128</v>
      </c>
      <c r="I382" s="1" t="s">
        <v>748</v>
      </c>
      <c r="J382" s="1" t="s">
        <v>134</v>
      </c>
      <c r="K382" s="22">
        <f t="shared" si="62"/>
        <v>45273</v>
      </c>
      <c r="L382" s="17" t="e">
        <f>+VLOOKUP(B382,'[1]2023'!I$555:Q$654,9,0)</f>
        <v>#N/A</v>
      </c>
      <c r="M382" s="17" t="e">
        <f t="shared" si="63"/>
        <v>#N/A</v>
      </c>
      <c r="N382" s="15" t="e">
        <f>+VLOOKUP(B382,'[1]2023'!I$555:Q$654,7,0)</f>
        <v>#N/A</v>
      </c>
      <c r="P382" s="24">
        <v>0.05</v>
      </c>
      <c r="Q382" s="18">
        <f t="shared" si="64"/>
        <v>249820.75</v>
      </c>
      <c r="R382" s="25">
        <v>1.4999999999999999E-2</v>
      </c>
      <c r="S382" s="18">
        <f t="shared" si="65"/>
        <v>74946.224999999991</v>
      </c>
      <c r="T382" s="26">
        <v>0.06</v>
      </c>
      <c r="U382" s="18">
        <f t="shared" si="66"/>
        <v>299784.89999999997</v>
      </c>
      <c r="V382" t="s">
        <v>1099</v>
      </c>
    </row>
    <row r="383" spans="1:22" hidden="1" x14ac:dyDescent="0.25">
      <c r="A383" s="27">
        <v>45243</v>
      </c>
      <c r="B383" s="13">
        <v>68024</v>
      </c>
      <c r="C383" s="1" t="s">
        <v>371</v>
      </c>
      <c r="D383" s="1" t="s">
        <v>1092</v>
      </c>
      <c r="E383" s="5">
        <v>1190660</v>
      </c>
      <c r="F383" s="8" t="s">
        <v>145</v>
      </c>
      <c r="G383" s="5">
        <v>95253</v>
      </c>
      <c r="H383" s="5">
        <v>1285913</v>
      </c>
      <c r="I383" s="1" t="s">
        <v>251</v>
      </c>
      <c r="J383" s="1" t="s">
        <v>745</v>
      </c>
      <c r="K383" s="22">
        <f t="shared" si="62"/>
        <v>45273</v>
      </c>
      <c r="L383" s="17" t="e">
        <f>+VLOOKUP(B383,'[1]2023'!I$555:Q$654,9,0)</f>
        <v>#N/A</v>
      </c>
      <c r="M383" s="17" t="e">
        <f t="shared" si="63"/>
        <v>#N/A</v>
      </c>
      <c r="N383" s="15" t="e">
        <f>+VLOOKUP(B383,'[1]2023'!I$555:Q$654,7,0)</f>
        <v>#N/A</v>
      </c>
      <c r="P383" s="24">
        <v>0.05</v>
      </c>
      <c r="Q383" s="18">
        <f t="shared" si="64"/>
        <v>59533</v>
      </c>
      <c r="R383" s="25">
        <v>1.4999999999999999E-2</v>
      </c>
      <c r="S383" s="18">
        <f t="shared" si="65"/>
        <v>17859.899999999998</v>
      </c>
      <c r="T383" s="26">
        <v>0.06</v>
      </c>
      <c r="U383" s="18">
        <f t="shared" si="66"/>
        <v>71439.599999999991</v>
      </c>
      <c r="V383" t="s">
        <v>1099</v>
      </c>
    </row>
    <row r="384" spans="1:22" hidden="1" x14ac:dyDescent="0.25">
      <c r="A384" s="27">
        <v>45244</v>
      </c>
      <c r="B384" s="13">
        <v>68101</v>
      </c>
      <c r="C384" s="1" t="s">
        <v>371</v>
      </c>
      <c r="D384" s="1" t="s">
        <v>747</v>
      </c>
      <c r="E384" s="5">
        <v>-476254</v>
      </c>
      <c r="F384" s="8" t="s">
        <v>145</v>
      </c>
      <c r="G384" s="5">
        <v>-38101</v>
      </c>
      <c r="H384" s="5">
        <v>-514355</v>
      </c>
      <c r="I384" s="1" t="s">
        <v>727</v>
      </c>
      <c r="J384" s="1" t="s">
        <v>243</v>
      </c>
      <c r="K384" s="22">
        <f t="shared" si="62"/>
        <v>45274</v>
      </c>
      <c r="L384" s="17" t="e">
        <f>+VLOOKUP(B384,'[1]2023'!I$555:Q$654,9,0)</f>
        <v>#N/A</v>
      </c>
      <c r="M384" s="17" t="e">
        <f t="shared" si="63"/>
        <v>#N/A</v>
      </c>
      <c r="N384" s="15" t="e">
        <f>+VLOOKUP(B384,'[1]2023'!I$555:Q$654,7,0)</f>
        <v>#N/A</v>
      </c>
      <c r="P384" s="24">
        <v>0.05</v>
      </c>
      <c r="Q384" s="18">
        <f t="shared" si="64"/>
        <v>-23812.7</v>
      </c>
      <c r="R384" s="25">
        <v>1.4999999999999999E-2</v>
      </c>
      <c r="S384" s="18">
        <f t="shared" si="65"/>
        <v>-7143.8099999999995</v>
      </c>
      <c r="T384" s="26">
        <v>0.06</v>
      </c>
      <c r="U384" s="18">
        <f t="shared" si="66"/>
        <v>-28575.239999999998</v>
      </c>
      <c r="V384" t="s">
        <v>1099</v>
      </c>
    </row>
    <row r="385" spans="1:22" hidden="1" x14ac:dyDescent="0.25">
      <c r="A385" s="27">
        <v>45244</v>
      </c>
      <c r="B385" s="13">
        <v>68102</v>
      </c>
      <c r="C385" s="1" t="s">
        <v>371</v>
      </c>
      <c r="D385" s="1" t="s">
        <v>747</v>
      </c>
      <c r="E385" s="5">
        <v>-88846</v>
      </c>
      <c r="F385" s="8" t="s">
        <v>145</v>
      </c>
      <c r="G385" s="5">
        <v>-7108</v>
      </c>
      <c r="H385" s="5">
        <v>-95954</v>
      </c>
      <c r="I385" s="1" t="s">
        <v>727</v>
      </c>
      <c r="J385" s="1" t="s">
        <v>243</v>
      </c>
      <c r="K385" s="22">
        <f t="shared" si="62"/>
        <v>45274</v>
      </c>
      <c r="L385" s="17" t="e">
        <f>+VLOOKUP(B385,'[1]2023'!I$555:Q$654,9,0)</f>
        <v>#N/A</v>
      </c>
      <c r="M385" s="17" t="e">
        <f t="shared" si="63"/>
        <v>#N/A</v>
      </c>
      <c r="N385" s="15" t="e">
        <f>+VLOOKUP(B385,'[1]2023'!I$555:Q$654,7,0)</f>
        <v>#N/A</v>
      </c>
      <c r="P385" s="24">
        <v>0.05</v>
      </c>
      <c r="Q385" s="18">
        <f t="shared" si="64"/>
        <v>-4442.3</v>
      </c>
      <c r="R385" s="25">
        <v>1.4999999999999999E-2</v>
      </c>
      <c r="S385" s="18">
        <f t="shared" si="65"/>
        <v>-1332.69</v>
      </c>
      <c r="T385" s="26">
        <v>0.06</v>
      </c>
      <c r="U385" s="18">
        <f t="shared" si="66"/>
        <v>-5330.76</v>
      </c>
      <c r="V385" t="s">
        <v>1099</v>
      </c>
    </row>
    <row r="386" spans="1:22" hidden="1" x14ac:dyDescent="0.25">
      <c r="A386" s="27">
        <v>45244</v>
      </c>
      <c r="B386" s="13">
        <v>68109</v>
      </c>
      <c r="C386" s="1" t="s">
        <v>371</v>
      </c>
      <c r="D386" s="1" t="s">
        <v>1093</v>
      </c>
      <c r="E386" s="5">
        <v>980255</v>
      </c>
      <c r="F386" s="8" t="s">
        <v>145</v>
      </c>
      <c r="G386" s="5">
        <v>78420</v>
      </c>
      <c r="H386" s="5">
        <v>1058675</v>
      </c>
      <c r="I386" s="1" t="s">
        <v>1060</v>
      </c>
      <c r="J386" s="1" t="s">
        <v>1061</v>
      </c>
      <c r="K386" s="22">
        <f t="shared" si="62"/>
        <v>45274</v>
      </c>
      <c r="L386" s="17" t="e">
        <f>+VLOOKUP(B386,'[1]2023'!I$555:Q$654,9,0)</f>
        <v>#N/A</v>
      </c>
      <c r="M386" s="17" t="e">
        <f t="shared" si="63"/>
        <v>#N/A</v>
      </c>
      <c r="N386" s="15" t="e">
        <f>+VLOOKUP(B386,'[1]2023'!I$555:Q$654,7,0)</f>
        <v>#N/A</v>
      </c>
      <c r="P386" s="24">
        <v>0.05</v>
      </c>
      <c r="Q386" s="18">
        <f t="shared" si="64"/>
        <v>49012.75</v>
      </c>
      <c r="R386" s="25">
        <v>1.4999999999999999E-2</v>
      </c>
      <c r="S386" s="18">
        <f t="shared" si="65"/>
        <v>14703.824999999999</v>
      </c>
      <c r="T386" s="26">
        <v>0.06</v>
      </c>
      <c r="U386" s="18">
        <f t="shared" si="66"/>
        <v>58815.299999999996</v>
      </c>
      <c r="V386" t="s">
        <v>1099</v>
      </c>
    </row>
    <row r="387" spans="1:22" hidden="1" x14ac:dyDescent="0.25">
      <c r="A387" s="27">
        <v>45245</v>
      </c>
      <c r="B387" s="13">
        <v>68209</v>
      </c>
      <c r="C387" s="1" t="s">
        <v>371</v>
      </c>
      <c r="D387" s="1" t="s">
        <v>437</v>
      </c>
      <c r="E387" s="5">
        <v>3553840</v>
      </c>
      <c r="F387" s="8" t="s">
        <v>145</v>
      </c>
      <c r="G387" s="5">
        <v>284307</v>
      </c>
      <c r="H387" s="5">
        <v>3838147</v>
      </c>
      <c r="I387" s="1" t="s">
        <v>437</v>
      </c>
      <c r="J387" s="1" t="s">
        <v>456</v>
      </c>
      <c r="K387" s="22">
        <f t="shared" si="62"/>
        <v>45275</v>
      </c>
      <c r="L387" s="17" t="e">
        <f>+VLOOKUP(B387,'[1]2023'!I$555:Q$654,9,0)</f>
        <v>#N/A</v>
      </c>
      <c r="M387" s="17" t="e">
        <f t="shared" si="63"/>
        <v>#N/A</v>
      </c>
      <c r="N387" s="15" t="e">
        <f>+VLOOKUP(B387,'[1]2023'!I$555:Q$654,7,0)</f>
        <v>#N/A</v>
      </c>
      <c r="P387" s="24">
        <v>0.05</v>
      </c>
      <c r="Q387" s="18">
        <f t="shared" si="64"/>
        <v>177692</v>
      </c>
      <c r="R387" s="25">
        <v>1.4999999999999999E-2</v>
      </c>
      <c r="S387" s="18">
        <f t="shared" si="65"/>
        <v>53307.6</v>
      </c>
      <c r="T387" s="26">
        <v>0.06</v>
      </c>
      <c r="U387" s="18">
        <f t="shared" si="66"/>
        <v>213230.4</v>
      </c>
      <c r="V387" t="s">
        <v>1099</v>
      </c>
    </row>
    <row r="388" spans="1:22" hidden="1" x14ac:dyDescent="0.25">
      <c r="A388" s="27">
        <v>45245</v>
      </c>
      <c r="B388" s="13">
        <v>68210</v>
      </c>
      <c r="C388" s="1" t="s">
        <v>371</v>
      </c>
      <c r="D388" s="1" t="s">
        <v>437</v>
      </c>
      <c r="E388" s="5">
        <v>1131355</v>
      </c>
      <c r="F388" s="8" t="s">
        <v>145</v>
      </c>
      <c r="G388" s="5">
        <v>90508</v>
      </c>
      <c r="H388" s="5">
        <v>1221863</v>
      </c>
      <c r="I388" s="1" t="s">
        <v>437</v>
      </c>
      <c r="J388" s="1" t="s">
        <v>456</v>
      </c>
      <c r="K388" s="22">
        <f t="shared" si="62"/>
        <v>45275</v>
      </c>
      <c r="L388" s="17" t="e">
        <f>+VLOOKUP(B388,'[1]2023'!I$555:Q$654,9,0)</f>
        <v>#N/A</v>
      </c>
      <c r="M388" s="17" t="e">
        <f t="shared" si="63"/>
        <v>#N/A</v>
      </c>
      <c r="N388" s="15" t="e">
        <f>+VLOOKUP(B388,'[1]2023'!I$555:Q$654,7,0)</f>
        <v>#N/A</v>
      </c>
      <c r="P388" s="24">
        <v>0.05</v>
      </c>
      <c r="Q388" s="18">
        <f t="shared" si="64"/>
        <v>56567.75</v>
      </c>
      <c r="R388" s="25">
        <v>1.4999999999999999E-2</v>
      </c>
      <c r="S388" s="18">
        <f t="shared" si="65"/>
        <v>16970.325000000001</v>
      </c>
      <c r="T388" s="26">
        <v>0.06</v>
      </c>
      <c r="U388" s="18">
        <f t="shared" si="66"/>
        <v>67881.3</v>
      </c>
      <c r="V388" t="s">
        <v>1099</v>
      </c>
    </row>
    <row r="389" spans="1:22" hidden="1" x14ac:dyDescent="0.25">
      <c r="A389" s="27">
        <v>45245</v>
      </c>
      <c r="B389" s="13">
        <v>68253</v>
      </c>
      <c r="C389" s="1" t="s">
        <v>371</v>
      </c>
      <c r="D389" s="1" t="s">
        <v>393</v>
      </c>
      <c r="E389" s="5">
        <v>2858040</v>
      </c>
      <c r="F389" s="8" t="s">
        <v>145</v>
      </c>
      <c r="G389" s="5">
        <v>228643</v>
      </c>
      <c r="H389" s="5">
        <v>3086683</v>
      </c>
      <c r="I389" s="1" t="s">
        <v>393</v>
      </c>
      <c r="J389" s="1" t="s">
        <v>677</v>
      </c>
      <c r="K389" s="22">
        <f t="shared" si="62"/>
        <v>45275</v>
      </c>
      <c r="L389" s="17" t="e">
        <f>+VLOOKUP(B389,'[1]2023'!I$555:Q$654,9,0)</f>
        <v>#N/A</v>
      </c>
      <c r="M389" s="17" t="e">
        <f t="shared" si="63"/>
        <v>#N/A</v>
      </c>
      <c r="N389" s="15" t="e">
        <f>+VLOOKUP(B389,'[1]2023'!I$555:Q$654,7,0)</f>
        <v>#N/A</v>
      </c>
      <c r="P389" s="24">
        <v>0.05</v>
      </c>
      <c r="Q389" s="18">
        <f t="shared" si="64"/>
        <v>142902</v>
      </c>
      <c r="R389" s="25">
        <v>1.4999999999999999E-2</v>
      </c>
      <c r="S389" s="18">
        <f t="shared" si="65"/>
        <v>42870.6</v>
      </c>
      <c r="T389" s="26">
        <v>0.06</v>
      </c>
      <c r="U389" s="18">
        <f t="shared" si="66"/>
        <v>171482.4</v>
      </c>
      <c r="V389" t="s">
        <v>1099</v>
      </c>
    </row>
    <row r="390" spans="1:22" hidden="1" x14ac:dyDescent="0.25">
      <c r="A390" s="27">
        <v>45245</v>
      </c>
      <c r="B390" s="13">
        <v>68254</v>
      </c>
      <c r="C390" s="1" t="s">
        <v>371</v>
      </c>
      <c r="D390" s="1" t="s">
        <v>207</v>
      </c>
      <c r="E390" s="5">
        <v>2019815</v>
      </c>
      <c r="F390" s="8" t="s">
        <v>145</v>
      </c>
      <c r="G390" s="5">
        <v>161585</v>
      </c>
      <c r="H390" s="5">
        <v>2181400</v>
      </c>
      <c r="I390" s="1" t="s">
        <v>207</v>
      </c>
      <c r="J390" s="1" t="s">
        <v>706</v>
      </c>
      <c r="K390" s="22">
        <f t="shared" si="62"/>
        <v>45275</v>
      </c>
      <c r="L390" s="17" t="e">
        <f>+VLOOKUP(B390,'[1]2023'!I$555:Q$654,9,0)</f>
        <v>#N/A</v>
      </c>
      <c r="M390" s="17" t="e">
        <f t="shared" si="63"/>
        <v>#N/A</v>
      </c>
      <c r="N390" s="15" t="e">
        <f>+VLOOKUP(B390,'[1]2023'!I$555:Q$654,7,0)</f>
        <v>#N/A</v>
      </c>
      <c r="P390" s="24">
        <v>0.05</v>
      </c>
      <c r="Q390" s="18">
        <f t="shared" si="64"/>
        <v>100990.75</v>
      </c>
      <c r="R390" s="25">
        <v>1.4999999999999999E-2</v>
      </c>
      <c r="S390" s="18">
        <f t="shared" si="65"/>
        <v>30297.224999999999</v>
      </c>
      <c r="T390" s="26">
        <v>0.06</v>
      </c>
      <c r="U390" s="18">
        <f t="shared" si="66"/>
        <v>121188.9</v>
      </c>
      <c r="V390" t="s">
        <v>1099</v>
      </c>
    </row>
    <row r="391" spans="1:22" hidden="1" x14ac:dyDescent="0.25">
      <c r="A391" s="27">
        <v>45246</v>
      </c>
      <c r="B391" s="13">
        <v>69340</v>
      </c>
      <c r="C391" s="1" t="s">
        <v>371</v>
      </c>
      <c r="D391" s="1" t="s">
        <v>1094</v>
      </c>
      <c r="E391" s="5">
        <v>1424485</v>
      </c>
      <c r="F391" s="8" t="s">
        <v>145</v>
      </c>
      <c r="G391" s="5">
        <v>113959</v>
      </c>
      <c r="H391" s="5">
        <v>1538444</v>
      </c>
      <c r="I391" s="1" t="s">
        <v>1060</v>
      </c>
      <c r="J391" s="1" t="s">
        <v>1061</v>
      </c>
      <c r="K391" s="22">
        <f t="shared" si="62"/>
        <v>45276</v>
      </c>
      <c r="L391" s="17" t="e">
        <f>+VLOOKUP(B391,'[1]2023'!I$555:Q$654,9,0)</f>
        <v>#N/A</v>
      </c>
      <c r="M391" s="17" t="e">
        <f t="shared" si="63"/>
        <v>#N/A</v>
      </c>
      <c r="N391" s="15" t="e">
        <f>+VLOOKUP(B391,'[1]2023'!I$555:Q$654,7,0)</f>
        <v>#N/A</v>
      </c>
      <c r="P391" s="24">
        <v>0.05</v>
      </c>
      <c r="Q391" s="18">
        <f t="shared" si="64"/>
        <v>71224.25</v>
      </c>
      <c r="R391" s="25">
        <v>1.4999999999999999E-2</v>
      </c>
      <c r="S391" s="18">
        <f t="shared" si="65"/>
        <v>21367.274999999998</v>
      </c>
      <c r="T391" s="26">
        <v>0.06</v>
      </c>
      <c r="U391" s="18">
        <f t="shared" si="66"/>
        <v>85469.099999999991</v>
      </c>
      <c r="V391" t="s">
        <v>1099</v>
      </c>
    </row>
    <row r="392" spans="1:22" hidden="1" x14ac:dyDescent="0.25">
      <c r="A392" s="27">
        <v>45247</v>
      </c>
      <c r="B392" s="13">
        <v>69354</v>
      </c>
      <c r="C392" s="1" t="s">
        <v>371</v>
      </c>
      <c r="D392" s="1" t="s">
        <v>996</v>
      </c>
      <c r="E392" s="5">
        <v>3856040</v>
      </c>
      <c r="F392" s="8" t="s">
        <v>145</v>
      </c>
      <c r="G392" s="5">
        <v>308483</v>
      </c>
      <c r="H392" s="5">
        <v>4164523</v>
      </c>
      <c r="I392" s="1" t="s">
        <v>748</v>
      </c>
      <c r="J392" s="1" t="s">
        <v>134</v>
      </c>
      <c r="K392" s="22">
        <f t="shared" si="62"/>
        <v>45277</v>
      </c>
      <c r="L392" s="17" t="e">
        <f>+VLOOKUP(B392,'[1]2023'!I$555:Q$654,9,0)</f>
        <v>#N/A</v>
      </c>
      <c r="M392" s="17" t="e">
        <f t="shared" si="63"/>
        <v>#N/A</v>
      </c>
      <c r="N392" s="15" t="e">
        <f>+VLOOKUP(B392,'[1]2023'!I$555:Q$654,7,0)</f>
        <v>#N/A</v>
      </c>
      <c r="P392" s="24">
        <v>0.05</v>
      </c>
      <c r="Q392" s="18">
        <f t="shared" si="64"/>
        <v>192802</v>
      </c>
      <c r="R392" s="25">
        <v>1.4999999999999999E-2</v>
      </c>
      <c r="S392" s="18">
        <f t="shared" si="65"/>
        <v>57840.6</v>
      </c>
      <c r="T392" s="26">
        <v>0.06</v>
      </c>
      <c r="U392" s="18">
        <f t="shared" si="66"/>
        <v>231362.4</v>
      </c>
      <c r="V392" t="s">
        <v>1099</v>
      </c>
    </row>
    <row r="393" spans="1:22" hidden="1" x14ac:dyDescent="0.25">
      <c r="A393" s="27">
        <v>45247</v>
      </c>
      <c r="B393" s="13">
        <v>69368</v>
      </c>
      <c r="C393" s="1" t="s">
        <v>371</v>
      </c>
      <c r="D393" s="1" t="s">
        <v>437</v>
      </c>
      <c r="E393" s="5">
        <v>1776920</v>
      </c>
      <c r="F393" s="8" t="s">
        <v>145</v>
      </c>
      <c r="G393" s="5">
        <v>142154</v>
      </c>
      <c r="H393" s="5">
        <v>1919074</v>
      </c>
      <c r="I393" s="1" t="s">
        <v>437</v>
      </c>
      <c r="J393" s="1" t="s">
        <v>456</v>
      </c>
      <c r="K393" s="22">
        <f t="shared" si="62"/>
        <v>45277</v>
      </c>
      <c r="L393" s="17" t="e">
        <f>+VLOOKUP(B393,'[1]2023'!I$555:Q$654,9,0)</f>
        <v>#N/A</v>
      </c>
      <c r="M393" s="17" t="e">
        <f t="shared" si="63"/>
        <v>#N/A</v>
      </c>
      <c r="N393" s="15" t="e">
        <f>+VLOOKUP(B393,'[1]2023'!I$555:Q$654,7,0)</f>
        <v>#N/A</v>
      </c>
      <c r="P393" s="24">
        <v>0.05</v>
      </c>
      <c r="Q393" s="18">
        <f t="shared" si="64"/>
        <v>88846</v>
      </c>
      <c r="R393" s="25">
        <v>1.4999999999999999E-2</v>
      </c>
      <c r="S393" s="18">
        <f t="shared" si="65"/>
        <v>26653.8</v>
      </c>
      <c r="T393" s="26">
        <v>0.06</v>
      </c>
      <c r="U393" s="18">
        <f t="shared" si="66"/>
        <v>106615.2</v>
      </c>
      <c r="V393" t="s">
        <v>1099</v>
      </c>
    </row>
    <row r="394" spans="1:22" hidden="1" x14ac:dyDescent="0.25">
      <c r="A394" s="27">
        <v>45247</v>
      </c>
      <c r="B394" s="13">
        <v>69383</v>
      </c>
      <c r="C394" s="1" t="s">
        <v>371</v>
      </c>
      <c r="D394" s="1" t="s">
        <v>974</v>
      </c>
      <c r="E394" s="5">
        <v>888460</v>
      </c>
      <c r="F394" s="8" t="s">
        <v>145</v>
      </c>
      <c r="G394" s="5">
        <v>71077</v>
      </c>
      <c r="H394" s="5">
        <v>959537</v>
      </c>
      <c r="I394" s="1" t="s">
        <v>748</v>
      </c>
      <c r="J394" s="1" t="s">
        <v>134</v>
      </c>
      <c r="K394" s="22">
        <f t="shared" si="62"/>
        <v>45277</v>
      </c>
      <c r="L394" s="17" t="e">
        <f>+VLOOKUP(B394,'[1]2023'!I$555:Q$654,9,0)</f>
        <v>#N/A</v>
      </c>
      <c r="M394" s="17" t="e">
        <f t="shared" si="63"/>
        <v>#N/A</v>
      </c>
      <c r="N394" s="15" t="e">
        <f>+VLOOKUP(B394,'[1]2023'!I$555:Q$654,7,0)</f>
        <v>#N/A</v>
      </c>
      <c r="P394" s="24">
        <v>0.05</v>
      </c>
      <c r="Q394" s="18">
        <f t="shared" si="64"/>
        <v>44423</v>
      </c>
      <c r="R394" s="25">
        <v>1.4999999999999999E-2</v>
      </c>
      <c r="S394" s="18">
        <f t="shared" si="65"/>
        <v>13326.9</v>
      </c>
      <c r="T394" s="26">
        <v>0.06</v>
      </c>
      <c r="U394" s="18">
        <f t="shared" si="66"/>
        <v>53307.6</v>
      </c>
      <c r="V394" t="s">
        <v>1099</v>
      </c>
    </row>
    <row r="395" spans="1:22" hidden="1" x14ac:dyDescent="0.25">
      <c r="A395" s="27">
        <v>45247</v>
      </c>
      <c r="B395" s="13">
        <v>69411</v>
      </c>
      <c r="C395" s="1" t="s">
        <v>371</v>
      </c>
      <c r="D395" s="1" t="s">
        <v>394</v>
      </c>
      <c r="E395" s="5">
        <v>888460</v>
      </c>
      <c r="F395" s="8" t="s">
        <v>145</v>
      </c>
      <c r="G395" s="5">
        <v>71077</v>
      </c>
      <c r="H395" s="5">
        <v>959537</v>
      </c>
      <c r="I395" s="1" t="s">
        <v>394</v>
      </c>
      <c r="J395" s="1" t="s">
        <v>472</v>
      </c>
      <c r="K395" s="22">
        <f t="shared" si="62"/>
        <v>45277</v>
      </c>
      <c r="L395" s="17" t="e">
        <f>+VLOOKUP(B395,'[1]2023'!I$555:Q$654,9,0)</f>
        <v>#N/A</v>
      </c>
      <c r="M395" s="17" t="e">
        <f t="shared" si="63"/>
        <v>#N/A</v>
      </c>
      <c r="N395" s="15" t="e">
        <f>+VLOOKUP(B395,'[1]2023'!I$555:Q$654,7,0)</f>
        <v>#N/A</v>
      </c>
      <c r="P395" s="24">
        <v>0.05</v>
      </c>
      <c r="Q395" s="18">
        <f t="shared" si="64"/>
        <v>44423</v>
      </c>
      <c r="R395" s="25">
        <v>1.4999999999999999E-2</v>
      </c>
      <c r="S395" s="18">
        <f t="shared" si="65"/>
        <v>13326.9</v>
      </c>
      <c r="T395" s="26">
        <v>0.06</v>
      </c>
      <c r="U395" s="18">
        <f t="shared" si="66"/>
        <v>53307.6</v>
      </c>
      <c r="V395" t="s">
        <v>1099</v>
      </c>
    </row>
    <row r="396" spans="1:22" hidden="1" x14ac:dyDescent="0.25">
      <c r="A396" s="27">
        <v>45247</v>
      </c>
      <c r="B396" s="13">
        <v>69412</v>
      </c>
      <c r="C396" s="1" t="s">
        <v>371</v>
      </c>
      <c r="D396" s="1" t="s">
        <v>727</v>
      </c>
      <c r="E396" s="5">
        <v>1602841</v>
      </c>
      <c r="F396" s="8" t="s">
        <v>145</v>
      </c>
      <c r="G396" s="5">
        <v>128227</v>
      </c>
      <c r="H396" s="5">
        <v>1731068</v>
      </c>
      <c r="I396" s="1" t="s">
        <v>727</v>
      </c>
      <c r="J396" s="1" t="s">
        <v>243</v>
      </c>
      <c r="K396" s="22">
        <f t="shared" si="62"/>
        <v>45277</v>
      </c>
      <c r="L396" s="17" t="e">
        <f>+VLOOKUP(B396,'[1]2023'!I$555:Q$654,9,0)</f>
        <v>#N/A</v>
      </c>
      <c r="M396" s="17" t="e">
        <f t="shared" si="63"/>
        <v>#N/A</v>
      </c>
      <c r="N396" s="15" t="e">
        <f>+VLOOKUP(B396,'[1]2023'!I$555:Q$654,7,0)</f>
        <v>#N/A</v>
      </c>
      <c r="P396" s="24">
        <v>0.05</v>
      </c>
      <c r="Q396" s="18">
        <f t="shared" si="64"/>
        <v>80142.05</v>
      </c>
      <c r="R396" s="25">
        <v>1.4999999999999999E-2</v>
      </c>
      <c r="S396" s="18">
        <f t="shared" si="65"/>
        <v>24042.614999999998</v>
      </c>
      <c r="T396" s="26">
        <v>0.06</v>
      </c>
      <c r="U396" s="18">
        <f t="shared" si="66"/>
        <v>96170.459999999992</v>
      </c>
      <c r="V396" t="s">
        <v>1099</v>
      </c>
    </row>
    <row r="397" spans="1:22" hidden="1" x14ac:dyDescent="0.25">
      <c r="A397" s="27">
        <v>45250</v>
      </c>
      <c r="B397" s="13">
        <v>69806</v>
      </c>
      <c r="C397" s="1" t="s">
        <v>371</v>
      </c>
      <c r="D397" s="1" t="s">
        <v>394</v>
      </c>
      <c r="E397" s="5">
        <v>444230</v>
      </c>
      <c r="F397" s="8" t="s">
        <v>145</v>
      </c>
      <c r="G397" s="5">
        <v>35538</v>
      </c>
      <c r="H397" s="5">
        <v>479768</v>
      </c>
      <c r="I397" s="1" t="s">
        <v>394</v>
      </c>
      <c r="J397" s="1" t="s">
        <v>472</v>
      </c>
      <c r="K397" s="22">
        <f t="shared" si="62"/>
        <v>45280</v>
      </c>
      <c r="L397" s="17" t="e">
        <f>+VLOOKUP(B397,'[1]2023'!I$555:Q$654,9,0)</f>
        <v>#N/A</v>
      </c>
      <c r="M397" s="17" t="e">
        <f t="shared" si="63"/>
        <v>#N/A</v>
      </c>
      <c r="N397" s="15" t="e">
        <f>+VLOOKUP(B397,'[1]2023'!I$555:Q$654,7,0)</f>
        <v>#N/A</v>
      </c>
      <c r="P397" s="24">
        <v>0.05</v>
      </c>
      <c r="Q397" s="18">
        <f t="shared" si="64"/>
        <v>22211.5</v>
      </c>
      <c r="R397" s="25">
        <v>1.4999999999999999E-2</v>
      </c>
      <c r="S397" s="18">
        <f t="shared" si="65"/>
        <v>6663.45</v>
      </c>
      <c r="T397" s="26">
        <v>0.06</v>
      </c>
      <c r="U397" s="18">
        <f t="shared" si="66"/>
        <v>26653.8</v>
      </c>
      <c r="V397" t="s">
        <v>1099</v>
      </c>
    </row>
    <row r="398" spans="1:22" hidden="1" x14ac:dyDescent="0.25">
      <c r="A398" s="27">
        <v>45250</v>
      </c>
      <c r="B398" s="13">
        <v>69807</v>
      </c>
      <c r="C398" s="1" t="s">
        <v>371</v>
      </c>
      <c r="D398" s="1" t="s">
        <v>593</v>
      </c>
      <c r="E398" s="5">
        <v>5046700</v>
      </c>
      <c r="F398" s="8" t="s">
        <v>145</v>
      </c>
      <c r="G398" s="5">
        <v>403736</v>
      </c>
      <c r="H398" s="5">
        <v>5450436</v>
      </c>
      <c r="I398" s="1" t="s">
        <v>593</v>
      </c>
      <c r="J398" s="1" t="s">
        <v>162</v>
      </c>
      <c r="K398" s="22">
        <f t="shared" si="62"/>
        <v>45280</v>
      </c>
      <c r="L398" s="17" t="e">
        <f>+VLOOKUP(B398,'[1]2023'!I$555:Q$654,9,0)</f>
        <v>#N/A</v>
      </c>
      <c r="M398" s="17" t="e">
        <f t="shared" si="63"/>
        <v>#N/A</v>
      </c>
      <c r="N398" s="15" t="e">
        <f>+VLOOKUP(B398,'[1]2023'!I$555:Q$654,7,0)</f>
        <v>#N/A</v>
      </c>
      <c r="P398" s="24">
        <v>0.05</v>
      </c>
      <c r="Q398" s="18">
        <f t="shared" si="64"/>
        <v>252335</v>
      </c>
      <c r="R398" s="25">
        <v>1.4999999999999999E-2</v>
      </c>
      <c r="S398" s="18">
        <f t="shared" si="65"/>
        <v>75700.5</v>
      </c>
      <c r="T398" s="26">
        <v>0.06</v>
      </c>
      <c r="U398" s="18">
        <f t="shared" si="66"/>
        <v>302802</v>
      </c>
      <c r="V398" t="s">
        <v>1099</v>
      </c>
    </row>
    <row r="399" spans="1:22" hidden="1" x14ac:dyDescent="0.25">
      <c r="A399" s="27">
        <v>45250</v>
      </c>
      <c r="B399" s="13">
        <v>69848</v>
      </c>
      <c r="C399" s="1" t="s">
        <v>371</v>
      </c>
      <c r="D399" s="1" t="s">
        <v>1095</v>
      </c>
      <c r="E399" s="5">
        <v>4039630</v>
      </c>
      <c r="F399" s="8" t="s">
        <v>145</v>
      </c>
      <c r="G399" s="5">
        <v>323170</v>
      </c>
      <c r="H399" s="5">
        <v>4362800</v>
      </c>
      <c r="I399" s="1" t="s">
        <v>302</v>
      </c>
      <c r="J399" s="1" t="s">
        <v>375</v>
      </c>
      <c r="K399" s="22">
        <f t="shared" si="62"/>
        <v>45280</v>
      </c>
      <c r="L399" s="17" t="e">
        <f>+VLOOKUP(B399,'[1]2023'!I$555:Q$654,9,0)</f>
        <v>#N/A</v>
      </c>
      <c r="M399" s="17" t="e">
        <f t="shared" si="63"/>
        <v>#N/A</v>
      </c>
      <c r="N399" s="15" t="e">
        <f>+VLOOKUP(B399,'[1]2023'!I$555:Q$654,7,0)</f>
        <v>#N/A</v>
      </c>
      <c r="P399" s="24">
        <v>0.05</v>
      </c>
      <c r="Q399" s="18">
        <f t="shared" si="64"/>
        <v>201981.5</v>
      </c>
      <c r="R399" s="25">
        <v>1.4999999999999999E-2</v>
      </c>
      <c r="S399" s="18">
        <f t="shared" si="65"/>
        <v>60594.45</v>
      </c>
      <c r="T399" s="26">
        <v>0.06</v>
      </c>
      <c r="U399" s="18">
        <f t="shared" si="66"/>
        <v>242377.8</v>
      </c>
      <c r="V399" t="s">
        <v>1099</v>
      </c>
    </row>
    <row r="400" spans="1:22" hidden="1" x14ac:dyDescent="0.25">
      <c r="A400" s="27">
        <v>45251</v>
      </c>
      <c r="B400" s="13">
        <v>69982</v>
      </c>
      <c r="C400" s="1" t="s">
        <v>371</v>
      </c>
      <c r="D400" s="1" t="s">
        <v>1096</v>
      </c>
      <c r="E400" s="5">
        <v>888460</v>
      </c>
      <c r="F400" s="8" t="s">
        <v>145</v>
      </c>
      <c r="G400" s="5">
        <v>71077</v>
      </c>
      <c r="H400" s="5">
        <v>959537</v>
      </c>
      <c r="I400" s="1" t="s">
        <v>1060</v>
      </c>
      <c r="J400" s="1" t="s">
        <v>1061</v>
      </c>
      <c r="K400" s="22">
        <f t="shared" si="62"/>
        <v>45281</v>
      </c>
      <c r="L400" s="17" t="e">
        <f>+VLOOKUP(B400,'[1]2023'!I$555:Q$654,9,0)</f>
        <v>#N/A</v>
      </c>
      <c r="M400" s="17" t="e">
        <f t="shared" si="63"/>
        <v>#N/A</v>
      </c>
      <c r="N400" s="15" t="e">
        <f>+VLOOKUP(B400,'[1]2023'!I$555:Q$654,7,0)</f>
        <v>#N/A</v>
      </c>
      <c r="P400" s="24">
        <v>0.05</v>
      </c>
      <c r="Q400" s="18">
        <f t="shared" si="64"/>
        <v>44423</v>
      </c>
      <c r="R400" s="25">
        <v>1.4999999999999999E-2</v>
      </c>
      <c r="S400" s="18">
        <f t="shared" si="65"/>
        <v>13326.9</v>
      </c>
      <c r="T400" s="26">
        <v>0.06</v>
      </c>
      <c r="U400" s="18">
        <f t="shared" si="66"/>
        <v>53307.6</v>
      </c>
      <c r="V400" t="s">
        <v>1099</v>
      </c>
    </row>
    <row r="401" spans="1:22" hidden="1" x14ac:dyDescent="0.25">
      <c r="A401" s="27">
        <v>45252</v>
      </c>
      <c r="B401" s="13">
        <v>70146</v>
      </c>
      <c r="C401" s="1" t="s">
        <v>371</v>
      </c>
      <c r="D401" s="1" t="s">
        <v>593</v>
      </c>
      <c r="E401" s="5">
        <v>4442300</v>
      </c>
      <c r="F401" s="8" t="s">
        <v>145</v>
      </c>
      <c r="G401" s="5">
        <v>355384</v>
      </c>
      <c r="H401" s="5">
        <v>4797684</v>
      </c>
      <c r="I401" s="1" t="s">
        <v>593</v>
      </c>
      <c r="J401" s="1" t="s">
        <v>162</v>
      </c>
      <c r="K401" s="22">
        <f t="shared" si="62"/>
        <v>45282</v>
      </c>
      <c r="L401" s="17" t="e">
        <f>+VLOOKUP(B401,'[1]2023'!I$555:Q$654,9,0)</f>
        <v>#N/A</v>
      </c>
      <c r="M401" s="17" t="e">
        <f t="shared" si="63"/>
        <v>#N/A</v>
      </c>
      <c r="N401" s="15" t="e">
        <f>+VLOOKUP(B401,'[1]2023'!I$555:Q$654,7,0)</f>
        <v>#N/A</v>
      </c>
      <c r="P401" s="24">
        <v>0.05</v>
      </c>
      <c r="Q401" s="18">
        <f t="shared" si="64"/>
        <v>222115</v>
      </c>
      <c r="R401" s="25">
        <v>1.4999999999999999E-2</v>
      </c>
      <c r="S401" s="18">
        <f t="shared" si="65"/>
        <v>66634.5</v>
      </c>
      <c r="T401" s="26">
        <v>0.06</v>
      </c>
      <c r="U401" s="18">
        <f t="shared" si="66"/>
        <v>266538</v>
      </c>
      <c r="V401" t="s">
        <v>1099</v>
      </c>
    </row>
    <row r="402" spans="1:22" hidden="1" x14ac:dyDescent="0.25">
      <c r="A402" s="27">
        <v>45252</v>
      </c>
      <c r="B402" s="13">
        <v>70147</v>
      </c>
      <c r="C402" s="1" t="s">
        <v>371</v>
      </c>
      <c r="D402" s="1" t="s">
        <v>727</v>
      </c>
      <c r="E402" s="5">
        <v>2312945</v>
      </c>
      <c r="F402" s="8" t="s">
        <v>145</v>
      </c>
      <c r="G402" s="5">
        <v>185036</v>
      </c>
      <c r="H402" s="5">
        <v>2497981</v>
      </c>
      <c r="I402" s="1" t="s">
        <v>727</v>
      </c>
      <c r="J402" s="1" t="s">
        <v>243</v>
      </c>
      <c r="K402" s="22">
        <f t="shared" si="62"/>
        <v>45282</v>
      </c>
      <c r="L402" s="17" t="e">
        <f>+VLOOKUP(B402,'[1]2023'!I$555:Q$654,9,0)</f>
        <v>#N/A</v>
      </c>
      <c r="M402" s="17" t="e">
        <f t="shared" si="63"/>
        <v>#N/A</v>
      </c>
      <c r="N402" s="15" t="e">
        <f>+VLOOKUP(B402,'[1]2023'!I$555:Q$654,7,0)</f>
        <v>#N/A</v>
      </c>
      <c r="P402" s="24">
        <v>0.05</v>
      </c>
      <c r="Q402" s="18">
        <f t="shared" si="64"/>
        <v>115647.25</v>
      </c>
      <c r="R402" s="25">
        <v>1.4999999999999999E-2</v>
      </c>
      <c r="S402" s="18">
        <f t="shared" si="65"/>
        <v>34694.174999999996</v>
      </c>
      <c r="T402" s="26">
        <v>0.06</v>
      </c>
      <c r="U402" s="18">
        <f t="shared" si="66"/>
        <v>138776.69999999998</v>
      </c>
      <c r="V402" t="s">
        <v>1099</v>
      </c>
    </row>
    <row r="403" spans="1:22" hidden="1" x14ac:dyDescent="0.25">
      <c r="A403" s="27">
        <v>45253</v>
      </c>
      <c r="B403" s="13">
        <v>70380</v>
      </c>
      <c r="C403" s="1" t="s">
        <v>371</v>
      </c>
      <c r="D403" s="1" t="s">
        <v>996</v>
      </c>
      <c r="E403" s="5">
        <v>2848970</v>
      </c>
      <c r="F403" s="8" t="s">
        <v>145</v>
      </c>
      <c r="G403" s="5">
        <v>227918</v>
      </c>
      <c r="H403" s="5">
        <v>3076888</v>
      </c>
      <c r="I403" s="1" t="s">
        <v>748</v>
      </c>
      <c r="J403" s="1" t="s">
        <v>134</v>
      </c>
      <c r="K403" s="22">
        <f t="shared" si="62"/>
        <v>45283</v>
      </c>
      <c r="L403" s="17" t="e">
        <f>+VLOOKUP(B403,'[1]2023'!I$555:Q$654,9,0)</f>
        <v>#N/A</v>
      </c>
      <c r="M403" s="17" t="e">
        <f t="shared" si="63"/>
        <v>#N/A</v>
      </c>
      <c r="N403" s="15" t="e">
        <f>+VLOOKUP(B403,'[1]2023'!I$555:Q$654,7,0)</f>
        <v>#N/A</v>
      </c>
      <c r="P403" s="24">
        <v>0.05</v>
      </c>
      <c r="Q403" s="18">
        <f t="shared" si="64"/>
        <v>142448.5</v>
      </c>
      <c r="R403" s="25">
        <v>1.4999999999999999E-2</v>
      </c>
      <c r="S403" s="18">
        <f t="shared" si="65"/>
        <v>42734.549999999996</v>
      </c>
      <c r="T403" s="26">
        <v>0.06</v>
      </c>
      <c r="U403" s="18">
        <f t="shared" si="66"/>
        <v>170938.19999999998</v>
      </c>
      <c r="V403" t="s">
        <v>1099</v>
      </c>
    </row>
    <row r="404" spans="1:22" hidden="1" x14ac:dyDescent="0.25">
      <c r="A404" s="27">
        <v>45254</v>
      </c>
      <c r="B404" s="13">
        <v>71465</v>
      </c>
      <c r="C404" s="1" t="s">
        <v>371</v>
      </c>
      <c r="D404" s="1" t="s">
        <v>727</v>
      </c>
      <c r="E404" s="5">
        <v>1072050</v>
      </c>
      <c r="F404" s="8" t="s">
        <v>145</v>
      </c>
      <c r="G404" s="5">
        <v>85764</v>
      </c>
      <c r="H404" s="5">
        <v>1157814</v>
      </c>
      <c r="I404" s="1" t="s">
        <v>727</v>
      </c>
      <c r="J404" s="1" t="s">
        <v>243</v>
      </c>
      <c r="K404" s="22">
        <f t="shared" si="62"/>
        <v>45284</v>
      </c>
      <c r="L404" s="17" t="e">
        <f>+VLOOKUP(B404,'[1]2023'!I$555:Q$654,9,0)</f>
        <v>#N/A</v>
      </c>
      <c r="M404" s="17" t="e">
        <f t="shared" si="63"/>
        <v>#N/A</v>
      </c>
      <c r="N404" s="15" t="e">
        <f>+VLOOKUP(B404,'[1]2023'!I$555:Q$654,7,0)</f>
        <v>#N/A</v>
      </c>
      <c r="P404" s="24">
        <v>0.05</v>
      </c>
      <c r="Q404" s="18">
        <f t="shared" si="64"/>
        <v>53602.5</v>
      </c>
      <c r="R404" s="25">
        <v>1.4999999999999999E-2</v>
      </c>
      <c r="S404" s="18">
        <f t="shared" si="65"/>
        <v>16080.75</v>
      </c>
      <c r="T404" s="26">
        <v>0.06</v>
      </c>
      <c r="U404" s="18">
        <f t="shared" si="66"/>
        <v>64323</v>
      </c>
      <c r="V404" t="s">
        <v>1099</v>
      </c>
    </row>
    <row r="405" spans="1:22" hidden="1" x14ac:dyDescent="0.25">
      <c r="A405" s="27">
        <v>45255</v>
      </c>
      <c r="B405" s="13">
        <v>71552</v>
      </c>
      <c r="C405" s="1" t="s">
        <v>371</v>
      </c>
      <c r="D405" s="1" t="s">
        <v>1097</v>
      </c>
      <c r="E405" s="5">
        <v>2798735</v>
      </c>
      <c r="F405" s="8" t="s">
        <v>145</v>
      </c>
      <c r="G405" s="5">
        <v>223899</v>
      </c>
      <c r="H405" s="5">
        <v>3022634</v>
      </c>
      <c r="I405" s="1" t="s">
        <v>302</v>
      </c>
      <c r="J405" s="1" t="s">
        <v>375</v>
      </c>
      <c r="K405" s="22">
        <f t="shared" si="62"/>
        <v>45285</v>
      </c>
      <c r="L405" s="17" t="e">
        <f>+VLOOKUP(B405,'[1]2023'!I$555:Q$654,9,0)</f>
        <v>#N/A</v>
      </c>
      <c r="M405" s="17" t="e">
        <f t="shared" si="63"/>
        <v>#N/A</v>
      </c>
      <c r="N405" s="15" t="e">
        <f>+VLOOKUP(B405,'[1]2023'!I$555:Q$654,7,0)</f>
        <v>#N/A</v>
      </c>
      <c r="P405" s="24">
        <v>0.05</v>
      </c>
      <c r="Q405" s="18">
        <f t="shared" si="64"/>
        <v>139936.75</v>
      </c>
      <c r="R405" s="25">
        <v>1.4999999999999999E-2</v>
      </c>
      <c r="S405" s="18">
        <f t="shared" si="65"/>
        <v>41981.025000000001</v>
      </c>
      <c r="T405" s="26">
        <v>0.06</v>
      </c>
      <c r="U405" s="18">
        <f t="shared" si="66"/>
        <v>167924.1</v>
      </c>
      <c r="V405" t="s">
        <v>1099</v>
      </c>
    </row>
    <row r="406" spans="1:22" hidden="1" x14ac:dyDescent="0.25">
      <c r="A406" s="27">
        <v>45259</v>
      </c>
      <c r="B406" s="13">
        <v>71660</v>
      </c>
      <c r="C406" s="1" t="s">
        <v>371</v>
      </c>
      <c r="D406" s="1" t="s">
        <v>996</v>
      </c>
      <c r="E406" s="5">
        <v>2262710</v>
      </c>
      <c r="F406" s="8" t="s">
        <v>145</v>
      </c>
      <c r="G406" s="5">
        <v>181017</v>
      </c>
      <c r="H406" s="5">
        <v>2443727</v>
      </c>
      <c r="I406" s="1" t="s">
        <v>748</v>
      </c>
      <c r="J406" s="1" t="s">
        <v>134</v>
      </c>
      <c r="K406" s="22">
        <f t="shared" si="62"/>
        <v>45289</v>
      </c>
      <c r="L406" s="17" t="e">
        <f>+VLOOKUP(B406,'[1]2023'!I$555:Q$654,9,0)</f>
        <v>#N/A</v>
      </c>
      <c r="M406" s="17" t="e">
        <f t="shared" si="63"/>
        <v>#N/A</v>
      </c>
      <c r="N406" s="15" t="e">
        <f>+VLOOKUP(B406,'[1]2023'!I$555:Q$654,7,0)</f>
        <v>#N/A</v>
      </c>
      <c r="P406" s="24">
        <v>0.05</v>
      </c>
      <c r="Q406" s="18">
        <f t="shared" si="64"/>
        <v>113135.5</v>
      </c>
      <c r="R406" s="25">
        <v>1.4999999999999999E-2</v>
      </c>
      <c r="S406" s="18">
        <f t="shared" si="65"/>
        <v>33940.65</v>
      </c>
      <c r="T406" s="26">
        <v>0.06</v>
      </c>
      <c r="U406" s="18">
        <f t="shared" si="66"/>
        <v>135762.6</v>
      </c>
      <c r="V406" t="s">
        <v>1099</v>
      </c>
    </row>
    <row r="407" spans="1:22" hidden="1" x14ac:dyDescent="0.25">
      <c r="A407" s="27">
        <v>45259</v>
      </c>
      <c r="B407" s="13">
        <v>71717</v>
      </c>
      <c r="C407" s="1" t="s">
        <v>371</v>
      </c>
      <c r="D407" s="1" t="s">
        <v>747</v>
      </c>
      <c r="E407" s="5">
        <v>-831638</v>
      </c>
      <c r="F407" s="8" t="s">
        <v>145</v>
      </c>
      <c r="G407" s="5">
        <v>-66532</v>
      </c>
      <c r="H407" s="5">
        <v>-898170</v>
      </c>
      <c r="I407" s="1" t="s">
        <v>727</v>
      </c>
      <c r="J407" s="1" t="s">
        <v>243</v>
      </c>
      <c r="K407" s="22">
        <f t="shared" si="62"/>
        <v>45289</v>
      </c>
      <c r="L407" s="17" t="e">
        <f>+VLOOKUP(B407,'[1]2023'!I$555:Q$654,9,0)</f>
        <v>#N/A</v>
      </c>
      <c r="M407" s="17" t="e">
        <f t="shared" si="63"/>
        <v>#N/A</v>
      </c>
      <c r="N407" s="15" t="e">
        <f>+VLOOKUP(B407,'[1]2023'!I$555:Q$654,7,0)</f>
        <v>#N/A</v>
      </c>
      <c r="P407" s="24">
        <v>0.05</v>
      </c>
      <c r="Q407" s="18">
        <f t="shared" si="64"/>
        <v>-41581.9</v>
      </c>
      <c r="R407" s="25">
        <v>1.4999999999999999E-2</v>
      </c>
      <c r="S407" s="18">
        <f t="shared" si="65"/>
        <v>-12474.57</v>
      </c>
      <c r="T407" s="26">
        <v>0.06</v>
      </c>
      <c r="U407" s="18">
        <f t="shared" si="66"/>
        <v>-49898.28</v>
      </c>
      <c r="V407" t="s">
        <v>1099</v>
      </c>
    </row>
    <row r="408" spans="1:22" hidden="1" x14ac:dyDescent="0.25">
      <c r="A408" s="27">
        <v>45259</v>
      </c>
      <c r="B408" s="13">
        <v>71745</v>
      </c>
      <c r="C408" s="1" t="s">
        <v>371</v>
      </c>
      <c r="D408" s="1" t="s">
        <v>1098</v>
      </c>
      <c r="E408" s="5">
        <v>1110580</v>
      </c>
      <c r="F408" s="8" t="s">
        <v>145</v>
      </c>
      <c r="G408" s="5">
        <v>88846</v>
      </c>
      <c r="H408" s="5">
        <v>1199426</v>
      </c>
      <c r="I408" s="1" t="s">
        <v>1060</v>
      </c>
      <c r="J408" s="1" t="s">
        <v>1061</v>
      </c>
      <c r="K408" s="22">
        <f t="shared" si="62"/>
        <v>45289</v>
      </c>
      <c r="L408" s="17" t="e">
        <f>+VLOOKUP(B408,'[1]2023'!I$555:Q$654,9,0)</f>
        <v>#N/A</v>
      </c>
      <c r="M408" s="17" t="e">
        <f t="shared" si="63"/>
        <v>#N/A</v>
      </c>
      <c r="N408" s="15" t="e">
        <f>+VLOOKUP(B408,'[1]2023'!I$555:Q$654,7,0)</f>
        <v>#N/A</v>
      </c>
      <c r="P408" s="24">
        <v>0.05</v>
      </c>
      <c r="Q408" s="18">
        <f t="shared" si="64"/>
        <v>55529</v>
      </c>
      <c r="R408" s="25">
        <v>1.4999999999999999E-2</v>
      </c>
      <c r="S408" s="18">
        <f t="shared" si="65"/>
        <v>16658.7</v>
      </c>
      <c r="T408" s="26">
        <v>0.06</v>
      </c>
      <c r="U408" s="18">
        <f t="shared" si="66"/>
        <v>66634.8</v>
      </c>
      <c r="V408" t="s">
        <v>1099</v>
      </c>
    </row>
    <row r="409" spans="1:22" hidden="1" x14ac:dyDescent="0.25">
      <c r="A409" s="27">
        <v>45259</v>
      </c>
      <c r="B409" s="13">
        <v>71746</v>
      </c>
      <c r="C409" s="1" t="s">
        <v>371</v>
      </c>
      <c r="D409" s="1" t="s">
        <v>394</v>
      </c>
      <c r="E409" s="5">
        <v>555290</v>
      </c>
      <c r="F409" s="8" t="s">
        <v>145</v>
      </c>
      <c r="G409" s="5">
        <v>44423</v>
      </c>
      <c r="H409" s="5">
        <v>599713</v>
      </c>
      <c r="I409" s="1" t="s">
        <v>394</v>
      </c>
      <c r="J409" s="1" t="s">
        <v>472</v>
      </c>
      <c r="K409" s="22">
        <f t="shared" si="62"/>
        <v>45289</v>
      </c>
      <c r="L409" s="17" t="e">
        <f>+VLOOKUP(B409,'[1]2023'!I$555:Q$654,9,0)</f>
        <v>#N/A</v>
      </c>
      <c r="M409" s="17" t="e">
        <f t="shared" si="63"/>
        <v>#N/A</v>
      </c>
      <c r="N409" s="15" t="e">
        <f>+VLOOKUP(B409,'[1]2023'!I$555:Q$654,7,0)</f>
        <v>#N/A</v>
      </c>
      <c r="P409" s="24">
        <v>0.05</v>
      </c>
      <c r="Q409" s="18">
        <f t="shared" si="64"/>
        <v>27764.5</v>
      </c>
      <c r="R409" s="25">
        <v>1.4999999999999999E-2</v>
      </c>
      <c r="S409" s="18">
        <f t="shared" si="65"/>
        <v>8329.35</v>
      </c>
      <c r="T409" s="26">
        <v>0.06</v>
      </c>
      <c r="U409" s="18">
        <f t="shared" si="66"/>
        <v>33317.4</v>
      </c>
      <c r="V409" t="s">
        <v>1111</v>
      </c>
    </row>
    <row r="410" spans="1:22" hidden="1" x14ac:dyDescent="0.25">
      <c r="A410" s="27">
        <v>45260</v>
      </c>
      <c r="B410" s="13">
        <v>71760</v>
      </c>
      <c r="C410" s="1" t="s">
        <v>371</v>
      </c>
      <c r="D410" s="1" t="s">
        <v>437</v>
      </c>
      <c r="E410" s="5">
        <v>2766245</v>
      </c>
      <c r="F410" s="8" t="s">
        <v>145</v>
      </c>
      <c r="G410" s="5">
        <v>221300</v>
      </c>
      <c r="H410" s="5">
        <v>2987545</v>
      </c>
      <c r="I410" s="1" t="s">
        <v>437</v>
      </c>
      <c r="J410" s="1" t="s">
        <v>456</v>
      </c>
      <c r="K410" s="22">
        <f t="shared" si="62"/>
        <v>45290</v>
      </c>
      <c r="L410" s="17" t="e">
        <f>+VLOOKUP(B410,'[1]2023'!I$555:Q$654,9,0)</f>
        <v>#N/A</v>
      </c>
      <c r="M410" s="17" t="e">
        <f t="shared" si="63"/>
        <v>#N/A</v>
      </c>
      <c r="N410" s="15" t="e">
        <f>+VLOOKUP(B410,'[1]2023'!I$555:Q$654,7,0)</f>
        <v>#N/A</v>
      </c>
      <c r="P410" s="24">
        <v>0.05</v>
      </c>
      <c r="Q410" s="18">
        <f t="shared" si="64"/>
        <v>138312.25</v>
      </c>
      <c r="R410" s="25">
        <v>1.4999999999999999E-2</v>
      </c>
      <c r="S410" s="18">
        <f t="shared" si="65"/>
        <v>41493.674999999996</v>
      </c>
      <c r="T410" s="26">
        <v>0.06</v>
      </c>
      <c r="U410" s="18">
        <f t="shared" si="66"/>
        <v>165974.69999999998</v>
      </c>
      <c r="V410" t="s">
        <v>1099</v>
      </c>
    </row>
    <row r="411" spans="1:22" hidden="1" x14ac:dyDescent="0.25">
      <c r="A411" s="27">
        <v>45262</v>
      </c>
      <c r="B411" s="13">
        <v>72922</v>
      </c>
      <c r="C411" s="1" t="s">
        <v>371</v>
      </c>
      <c r="D411" s="1" t="s">
        <v>747</v>
      </c>
      <c r="E411" s="5">
        <v>-266538</v>
      </c>
      <c r="F411" s="8" t="s">
        <v>145</v>
      </c>
      <c r="G411" s="5">
        <v>-21323</v>
      </c>
      <c r="H411" s="5">
        <f t="shared" ref="H411:H414" si="67">+E411+G411</f>
        <v>-287861</v>
      </c>
      <c r="I411" s="1" t="s">
        <v>207</v>
      </c>
      <c r="J411" s="1" t="s">
        <v>706</v>
      </c>
      <c r="K411" s="22">
        <f t="shared" ref="K411:K414" si="68">30+A411</f>
        <v>45292</v>
      </c>
      <c r="L411" s="17" t="e">
        <f>+VLOOKUP(B411,'[1]2023'!I$555:Q$654,9,0)</f>
        <v>#N/A</v>
      </c>
      <c r="M411" s="17" t="e">
        <f t="shared" ref="M411:M414" si="69">+L411-H411</f>
        <v>#N/A</v>
      </c>
      <c r="N411" s="15" t="e">
        <f>+VLOOKUP(B411,'[1]2023'!I$555:Q$654,7,0)</f>
        <v>#N/A</v>
      </c>
      <c r="P411" s="24">
        <v>0.05</v>
      </c>
      <c r="Q411" s="18">
        <f t="shared" ref="Q411:Q414" si="70">+P411*E411</f>
        <v>-13326.900000000001</v>
      </c>
      <c r="R411" s="25">
        <v>1.4999999999999999E-2</v>
      </c>
      <c r="S411" s="18">
        <f t="shared" ref="S411:S414" si="71">+R411*E411</f>
        <v>-3998.0699999999997</v>
      </c>
      <c r="T411" s="26">
        <v>0.06</v>
      </c>
      <c r="U411" s="18">
        <f t="shared" ref="U411:U414" si="72">+T411*E411</f>
        <v>-15992.279999999999</v>
      </c>
      <c r="V411" t="s">
        <v>1099</v>
      </c>
    </row>
    <row r="412" spans="1:22" hidden="1" x14ac:dyDescent="0.25">
      <c r="A412" s="27">
        <v>45262</v>
      </c>
      <c r="B412" s="13">
        <v>72944</v>
      </c>
      <c r="C412" s="1" t="s">
        <v>371</v>
      </c>
      <c r="D412" s="1" t="s">
        <v>747</v>
      </c>
      <c r="E412" s="5">
        <v>-107205</v>
      </c>
      <c r="F412" s="8" t="s">
        <v>145</v>
      </c>
      <c r="G412" s="5">
        <v>-8576</v>
      </c>
      <c r="H412" s="5">
        <f t="shared" si="67"/>
        <v>-115781</v>
      </c>
      <c r="I412" s="1" t="s">
        <v>593</v>
      </c>
      <c r="J412" s="1" t="s">
        <v>162</v>
      </c>
      <c r="K412" s="22">
        <f t="shared" si="68"/>
        <v>45292</v>
      </c>
      <c r="L412" s="17" t="e">
        <f>+VLOOKUP(B412,'[1]2023'!I$555:Q$654,9,0)</f>
        <v>#N/A</v>
      </c>
      <c r="M412" s="17" t="e">
        <f t="shared" si="69"/>
        <v>#N/A</v>
      </c>
      <c r="N412" s="15" t="e">
        <f>+VLOOKUP(B412,'[1]2023'!I$555:Q$654,7,0)</f>
        <v>#N/A</v>
      </c>
      <c r="P412" s="24">
        <v>0.05</v>
      </c>
      <c r="Q412" s="18">
        <f t="shared" si="70"/>
        <v>-5360.25</v>
      </c>
      <c r="R412" s="25">
        <v>1.4999999999999999E-2</v>
      </c>
      <c r="S412" s="18">
        <f t="shared" si="71"/>
        <v>-1608.075</v>
      </c>
      <c r="T412" s="26">
        <v>0.06</v>
      </c>
      <c r="U412" s="18">
        <f t="shared" si="72"/>
        <v>-6432.3</v>
      </c>
      <c r="V412" t="s">
        <v>1099</v>
      </c>
    </row>
    <row r="413" spans="1:22" hidden="1" x14ac:dyDescent="0.25">
      <c r="A413" s="27">
        <v>45262</v>
      </c>
      <c r="B413" s="13">
        <v>72945</v>
      </c>
      <c r="C413" s="1" t="s">
        <v>371</v>
      </c>
      <c r="D413" s="1" t="s">
        <v>747</v>
      </c>
      <c r="E413" s="5">
        <v>-177692</v>
      </c>
      <c r="F413" s="8" t="s">
        <v>145</v>
      </c>
      <c r="G413" s="5">
        <v>-14215</v>
      </c>
      <c r="H413" s="5">
        <f t="shared" si="67"/>
        <v>-191907</v>
      </c>
      <c r="I413" s="1" t="s">
        <v>593</v>
      </c>
      <c r="J413" s="1" t="s">
        <v>162</v>
      </c>
      <c r="K413" s="22">
        <f t="shared" si="68"/>
        <v>45292</v>
      </c>
      <c r="L413" s="17" t="e">
        <f>+VLOOKUP(B413,'[1]2023'!I$555:Q$654,9,0)</f>
        <v>#N/A</v>
      </c>
      <c r="M413" s="17" t="e">
        <f t="shared" si="69"/>
        <v>#N/A</v>
      </c>
      <c r="N413" s="15" t="e">
        <f>+VLOOKUP(B413,'[1]2023'!I$555:Q$654,7,0)</f>
        <v>#N/A</v>
      </c>
      <c r="P413" s="24">
        <v>0.05</v>
      </c>
      <c r="Q413" s="18">
        <f t="shared" si="70"/>
        <v>-8884.6</v>
      </c>
      <c r="R413" s="25">
        <v>1.4999999999999999E-2</v>
      </c>
      <c r="S413" s="18">
        <f t="shared" si="71"/>
        <v>-2665.38</v>
      </c>
      <c r="T413" s="26">
        <v>0.06</v>
      </c>
      <c r="U413" s="18">
        <f t="shared" si="72"/>
        <v>-10661.52</v>
      </c>
      <c r="V413" t="s">
        <v>1099</v>
      </c>
    </row>
    <row r="414" spans="1:22" hidden="1" x14ac:dyDescent="0.25">
      <c r="A414" s="27">
        <v>45262</v>
      </c>
      <c r="B414" s="13">
        <v>72946</v>
      </c>
      <c r="C414" s="1" t="s">
        <v>371</v>
      </c>
      <c r="D414" s="1" t="s">
        <v>747</v>
      </c>
      <c r="E414" s="5">
        <v>-238127</v>
      </c>
      <c r="F414" s="8" t="s">
        <v>145</v>
      </c>
      <c r="G414" s="5">
        <v>-19050</v>
      </c>
      <c r="H414" s="5">
        <f t="shared" si="67"/>
        <v>-257177</v>
      </c>
      <c r="I414" s="1" t="s">
        <v>593</v>
      </c>
      <c r="J414" s="1" t="s">
        <v>162</v>
      </c>
      <c r="K414" s="22">
        <f t="shared" si="68"/>
        <v>45292</v>
      </c>
      <c r="L414" s="17" t="e">
        <f>+VLOOKUP(B414,'[1]2023'!I$555:Q$654,9,0)</f>
        <v>#N/A</v>
      </c>
      <c r="M414" s="17" t="e">
        <f t="shared" si="69"/>
        <v>#N/A</v>
      </c>
      <c r="N414" s="15" t="e">
        <f>+VLOOKUP(B414,'[1]2023'!I$555:Q$654,7,0)</f>
        <v>#N/A</v>
      </c>
      <c r="P414" s="24">
        <v>0.05</v>
      </c>
      <c r="Q414" s="18">
        <f t="shared" si="70"/>
        <v>-11906.35</v>
      </c>
      <c r="R414" s="25">
        <v>1.4999999999999999E-2</v>
      </c>
      <c r="S414" s="18">
        <f t="shared" si="71"/>
        <v>-3571.9049999999997</v>
      </c>
      <c r="T414" s="26">
        <v>0.06</v>
      </c>
      <c r="U414" s="18">
        <f t="shared" si="72"/>
        <v>-14287.619999999999</v>
      </c>
      <c r="V414" t="s">
        <v>1099</v>
      </c>
    </row>
    <row r="415" spans="1:22" hidden="1" x14ac:dyDescent="0.25">
      <c r="A415" s="27">
        <v>45261</v>
      </c>
      <c r="B415" s="13">
        <v>72871</v>
      </c>
      <c r="C415" s="1" t="s">
        <v>371</v>
      </c>
      <c r="D415" s="1" t="s">
        <v>438</v>
      </c>
      <c r="E415" s="5">
        <v>1131355</v>
      </c>
      <c r="F415" s="8" t="s">
        <v>145</v>
      </c>
      <c r="G415" s="5">
        <v>90508</v>
      </c>
      <c r="H415" s="5">
        <f>+E415+G415</f>
        <v>1221863</v>
      </c>
      <c r="I415" s="1" t="s">
        <v>438</v>
      </c>
      <c r="J415" s="1" t="s">
        <v>779</v>
      </c>
      <c r="K415" s="22">
        <f t="shared" ref="K415:K456" si="73">30+A415</f>
        <v>45291</v>
      </c>
      <c r="L415" s="17" t="e">
        <f>+VLOOKUP(B415,'[1]2023'!I$555:Q$654,9,0)</f>
        <v>#N/A</v>
      </c>
      <c r="M415" s="17" t="e">
        <f t="shared" ref="M415:M456" si="74">+L415-H415</f>
        <v>#N/A</v>
      </c>
      <c r="N415" s="15" t="e">
        <f>+VLOOKUP(B415,'[1]2023'!I$555:Q$654,7,0)</f>
        <v>#N/A</v>
      </c>
      <c r="P415" s="24">
        <v>0.05</v>
      </c>
      <c r="Q415" s="18">
        <f t="shared" ref="Q415:Q456" si="75">+P415*E415</f>
        <v>56567.75</v>
      </c>
      <c r="R415" s="25">
        <v>1.4999999999999999E-2</v>
      </c>
      <c r="S415" s="18">
        <f t="shared" ref="S415:S456" si="76">+R415*E415</f>
        <v>16970.325000000001</v>
      </c>
      <c r="T415" s="26">
        <v>0.06</v>
      </c>
      <c r="U415" s="18">
        <f t="shared" ref="U415:U456" si="77">+T415*E415</f>
        <v>67881.3</v>
      </c>
      <c r="V415" t="s">
        <v>1111</v>
      </c>
    </row>
    <row r="416" spans="1:22" hidden="1" x14ac:dyDescent="0.25">
      <c r="A416" s="27">
        <v>45262</v>
      </c>
      <c r="B416" s="13">
        <v>72929</v>
      </c>
      <c r="C416" s="1" t="s">
        <v>371</v>
      </c>
      <c r="D416" s="1" t="s">
        <v>996</v>
      </c>
      <c r="E416" s="5">
        <v>2221160</v>
      </c>
      <c r="F416" s="8" t="s">
        <v>145</v>
      </c>
      <c r="G416" s="5">
        <v>177693</v>
      </c>
      <c r="H416" s="5">
        <f t="shared" ref="H416:H468" si="78">+E416+G416</f>
        <v>2398853</v>
      </c>
      <c r="I416" s="1" t="s">
        <v>748</v>
      </c>
      <c r="J416" s="1" t="s">
        <v>134</v>
      </c>
      <c r="K416" s="22">
        <f t="shared" si="73"/>
        <v>45292</v>
      </c>
      <c r="L416" s="17" t="e">
        <f>+VLOOKUP(B416,'[1]2023'!I$555:Q$654,9,0)</f>
        <v>#N/A</v>
      </c>
      <c r="M416" s="17" t="e">
        <f t="shared" si="74"/>
        <v>#N/A</v>
      </c>
      <c r="N416" s="15" t="e">
        <f>+VLOOKUP(B416,'[1]2023'!I$555:Q$654,7,0)</f>
        <v>#N/A</v>
      </c>
      <c r="P416" s="24">
        <v>0.05</v>
      </c>
      <c r="Q416" s="18">
        <f t="shared" si="75"/>
        <v>111058</v>
      </c>
      <c r="R416" s="25">
        <v>1.4999999999999999E-2</v>
      </c>
      <c r="S416" s="18">
        <f t="shared" si="76"/>
        <v>33317.4</v>
      </c>
      <c r="T416" s="26">
        <v>0.06</v>
      </c>
      <c r="U416" s="18">
        <f t="shared" si="77"/>
        <v>133269.6</v>
      </c>
      <c r="V416" t="s">
        <v>1111</v>
      </c>
    </row>
    <row r="417" spans="1:22" hidden="1" x14ac:dyDescent="0.25">
      <c r="A417" s="27">
        <v>45264</v>
      </c>
      <c r="B417" s="13">
        <v>73000</v>
      </c>
      <c r="C417" s="1" t="s">
        <v>371</v>
      </c>
      <c r="D417" s="1" t="s">
        <v>1100</v>
      </c>
      <c r="E417" s="5">
        <v>3273945</v>
      </c>
      <c r="F417" s="8" t="s">
        <v>145</v>
      </c>
      <c r="G417" s="5">
        <v>261916</v>
      </c>
      <c r="H417" s="5">
        <f t="shared" si="78"/>
        <v>3535861</v>
      </c>
      <c r="I417" s="1" t="s">
        <v>302</v>
      </c>
      <c r="J417" s="1" t="s">
        <v>375</v>
      </c>
      <c r="K417" s="22">
        <f t="shared" si="73"/>
        <v>45294</v>
      </c>
      <c r="L417" s="17" t="e">
        <f>+VLOOKUP(B417,'[1]2023'!I$555:Q$654,9,0)</f>
        <v>#N/A</v>
      </c>
      <c r="M417" s="17" t="e">
        <f t="shared" si="74"/>
        <v>#N/A</v>
      </c>
      <c r="N417" s="15" t="e">
        <f>+VLOOKUP(B417,'[1]2023'!I$555:Q$654,7,0)</f>
        <v>#N/A</v>
      </c>
      <c r="P417" s="24">
        <v>0.05</v>
      </c>
      <c r="Q417" s="18">
        <f t="shared" si="75"/>
        <v>163697.25</v>
      </c>
      <c r="R417" s="25">
        <v>1.4999999999999999E-2</v>
      </c>
      <c r="S417" s="18">
        <f t="shared" si="76"/>
        <v>49109.174999999996</v>
      </c>
      <c r="T417" s="26">
        <v>0.06</v>
      </c>
      <c r="U417" s="18">
        <f t="shared" si="77"/>
        <v>196436.69999999998</v>
      </c>
      <c r="V417" t="s">
        <v>1111</v>
      </c>
    </row>
    <row r="418" spans="1:22" hidden="1" x14ac:dyDescent="0.25">
      <c r="A418" s="27">
        <v>45264</v>
      </c>
      <c r="B418" s="13">
        <v>73007</v>
      </c>
      <c r="C418" s="1" t="s">
        <v>371</v>
      </c>
      <c r="D418" s="1" t="s">
        <v>1101</v>
      </c>
      <c r="E418" s="5">
        <v>2241935</v>
      </c>
      <c r="F418" s="8" t="s">
        <v>145</v>
      </c>
      <c r="G418" s="5">
        <v>179355</v>
      </c>
      <c r="H418" s="5">
        <f t="shared" si="78"/>
        <v>2421290</v>
      </c>
      <c r="I418" s="1" t="s">
        <v>1060</v>
      </c>
      <c r="J418" s="1" t="s">
        <v>1061</v>
      </c>
      <c r="K418" s="22">
        <f t="shared" si="73"/>
        <v>45294</v>
      </c>
      <c r="L418" s="17" t="e">
        <f>+VLOOKUP(B418,'[1]2023'!I$555:Q$654,9,0)</f>
        <v>#N/A</v>
      </c>
      <c r="M418" s="17" t="e">
        <f t="shared" si="74"/>
        <v>#N/A</v>
      </c>
      <c r="N418" s="15" t="e">
        <f>+VLOOKUP(B418,'[1]2023'!I$555:Q$654,7,0)</f>
        <v>#N/A</v>
      </c>
      <c r="P418" s="24">
        <v>0.05</v>
      </c>
      <c r="Q418" s="18">
        <f t="shared" si="75"/>
        <v>112096.75</v>
      </c>
      <c r="R418" s="25">
        <v>1.4999999999999999E-2</v>
      </c>
      <c r="S418" s="18">
        <f t="shared" si="76"/>
        <v>33629.025000000001</v>
      </c>
      <c r="T418" s="26">
        <v>0.06</v>
      </c>
      <c r="U418" s="18">
        <f t="shared" si="77"/>
        <v>134516.1</v>
      </c>
      <c r="V418" t="s">
        <v>1111</v>
      </c>
    </row>
    <row r="419" spans="1:22" hidden="1" x14ac:dyDescent="0.25">
      <c r="A419" s="27">
        <v>45264</v>
      </c>
      <c r="B419" s="13">
        <v>73043</v>
      </c>
      <c r="C419" s="1" t="s">
        <v>371</v>
      </c>
      <c r="D419" s="1" t="s">
        <v>394</v>
      </c>
      <c r="E419" s="5">
        <v>777406</v>
      </c>
      <c r="F419" s="8" t="s">
        <v>145</v>
      </c>
      <c r="G419" s="5">
        <v>62192</v>
      </c>
      <c r="H419" s="5">
        <f t="shared" si="78"/>
        <v>839598</v>
      </c>
      <c r="I419" s="1" t="s">
        <v>394</v>
      </c>
      <c r="J419" s="1" t="s">
        <v>472</v>
      </c>
      <c r="K419" s="22">
        <f t="shared" si="73"/>
        <v>45294</v>
      </c>
      <c r="L419" s="17" t="e">
        <f>+VLOOKUP(B419,'[1]2023'!I$555:Q$654,9,0)</f>
        <v>#N/A</v>
      </c>
      <c r="M419" s="17" t="e">
        <f t="shared" si="74"/>
        <v>#N/A</v>
      </c>
      <c r="N419" s="15" t="e">
        <f>+VLOOKUP(B419,'[1]2023'!I$555:Q$654,7,0)</f>
        <v>#N/A</v>
      </c>
      <c r="P419" s="24">
        <v>0.05</v>
      </c>
      <c r="Q419" s="18">
        <f t="shared" si="75"/>
        <v>38870.300000000003</v>
      </c>
      <c r="R419" s="25">
        <v>1.4999999999999999E-2</v>
      </c>
      <c r="S419" s="18">
        <f t="shared" si="76"/>
        <v>11661.09</v>
      </c>
      <c r="T419" s="26">
        <v>0.06</v>
      </c>
      <c r="U419" s="18">
        <f t="shared" si="77"/>
        <v>46644.36</v>
      </c>
      <c r="V419" t="s">
        <v>1111</v>
      </c>
    </row>
    <row r="420" spans="1:22" hidden="1" x14ac:dyDescent="0.25">
      <c r="A420" s="27">
        <v>45264</v>
      </c>
      <c r="B420" s="13">
        <v>73044</v>
      </c>
      <c r="C420" s="1" t="s">
        <v>371</v>
      </c>
      <c r="D420" s="1" t="s">
        <v>394</v>
      </c>
      <c r="E420" s="5">
        <v>857640</v>
      </c>
      <c r="F420" s="8" t="s">
        <v>145</v>
      </c>
      <c r="G420" s="5">
        <v>68611</v>
      </c>
      <c r="H420" s="5">
        <f t="shared" si="78"/>
        <v>926251</v>
      </c>
      <c r="I420" s="1" t="s">
        <v>394</v>
      </c>
      <c r="J420" s="1" t="s">
        <v>472</v>
      </c>
      <c r="K420" s="22">
        <f t="shared" si="73"/>
        <v>45294</v>
      </c>
      <c r="L420" s="17" t="e">
        <f>+VLOOKUP(B420,'[1]2023'!I$555:Q$654,9,0)</f>
        <v>#N/A</v>
      </c>
      <c r="M420" s="17" t="e">
        <f t="shared" si="74"/>
        <v>#N/A</v>
      </c>
      <c r="N420" s="15" t="e">
        <f>+VLOOKUP(B420,'[1]2023'!I$555:Q$654,7,0)</f>
        <v>#N/A</v>
      </c>
      <c r="P420" s="24">
        <v>0.05</v>
      </c>
      <c r="Q420" s="18">
        <f t="shared" si="75"/>
        <v>42882</v>
      </c>
      <c r="R420" s="25">
        <v>1.4999999999999999E-2</v>
      </c>
      <c r="S420" s="18">
        <f t="shared" si="76"/>
        <v>12864.6</v>
      </c>
      <c r="T420" s="26">
        <v>0.06</v>
      </c>
      <c r="U420" s="18">
        <f t="shared" si="77"/>
        <v>51458.400000000001</v>
      </c>
      <c r="V420" t="s">
        <v>1111</v>
      </c>
    </row>
    <row r="421" spans="1:22" hidden="1" x14ac:dyDescent="0.25">
      <c r="A421" s="27">
        <v>45264</v>
      </c>
      <c r="B421" s="13">
        <v>73045</v>
      </c>
      <c r="C421" s="1" t="s">
        <v>371</v>
      </c>
      <c r="D421" s="1" t="s">
        <v>207</v>
      </c>
      <c r="E421" s="5">
        <v>4483870</v>
      </c>
      <c r="F421" s="8" t="s">
        <v>145</v>
      </c>
      <c r="G421" s="5">
        <v>358710</v>
      </c>
      <c r="H421" s="5">
        <f t="shared" si="78"/>
        <v>4842580</v>
      </c>
      <c r="I421" s="1" t="s">
        <v>207</v>
      </c>
      <c r="J421" s="1" t="s">
        <v>706</v>
      </c>
      <c r="K421" s="22">
        <f t="shared" si="73"/>
        <v>45294</v>
      </c>
      <c r="L421" s="17" t="e">
        <f>+VLOOKUP(B421,'[1]2023'!I$555:Q$654,9,0)</f>
        <v>#N/A</v>
      </c>
      <c r="M421" s="17" t="e">
        <f t="shared" si="74"/>
        <v>#N/A</v>
      </c>
      <c r="N421" s="15" t="e">
        <f>+VLOOKUP(B421,'[1]2023'!I$555:Q$654,7,0)</f>
        <v>#N/A</v>
      </c>
      <c r="P421" s="24">
        <v>0.05</v>
      </c>
      <c r="Q421" s="18">
        <f t="shared" si="75"/>
        <v>224193.5</v>
      </c>
      <c r="R421" s="25">
        <v>1.4999999999999999E-2</v>
      </c>
      <c r="S421" s="18">
        <f t="shared" si="76"/>
        <v>67258.05</v>
      </c>
      <c r="T421" s="26">
        <v>0.06</v>
      </c>
      <c r="U421" s="18">
        <f t="shared" si="77"/>
        <v>269032.2</v>
      </c>
      <c r="V421" t="s">
        <v>1111</v>
      </c>
    </row>
    <row r="422" spans="1:22" hidden="1" x14ac:dyDescent="0.25">
      <c r="A422" s="27">
        <v>45264</v>
      </c>
      <c r="B422" s="13">
        <v>73046</v>
      </c>
      <c r="C422" s="1" t="s">
        <v>371</v>
      </c>
      <c r="D422" s="1" t="s">
        <v>393</v>
      </c>
      <c r="E422" s="5">
        <v>2917345</v>
      </c>
      <c r="F422" s="8" t="s">
        <v>145</v>
      </c>
      <c r="G422" s="5">
        <v>233388</v>
      </c>
      <c r="H422" s="5">
        <f t="shared" si="78"/>
        <v>3150733</v>
      </c>
      <c r="I422" s="1" t="s">
        <v>393</v>
      </c>
      <c r="J422" s="1" t="s">
        <v>677</v>
      </c>
      <c r="K422" s="22">
        <f t="shared" si="73"/>
        <v>45294</v>
      </c>
      <c r="L422" s="17" t="e">
        <f>+VLOOKUP(B422,'[1]2023'!I$555:Q$654,9,0)</f>
        <v>#N/A</v>
      </c>
      <c r="M422" s="17" t="e">
        <f t="shared" si="74"/>
        <v>#N/A</v>
      </c>
      <c r="N422" s="15" t="e">
        <f>+VLOOKUP(B422,'[1]2023'!I$555:Q$654,7,0)</f>
        <v>#N/A</v>
      </c>
      <c r="P422" s="24">
        <v>0.05</v>
      </c>
      <c r="Q422" s="18">
        <f t="shared" si="75"/>
        <v>145867.25</v>
      </c>
      <c r="R422" s="25">
        <v>1.4999999999999999E-2</v>
      </c>
      <c r="S422" s="18">
        <f t="shared" si="76"/>
        <v>43760.174999999996</v>
      </c>
      <c r="T422" s="26">
        <v>0.06</v>
      </c>
      <c r="U422" s="18">
        <f t="shared" si="77"/>
        <v>175040.69999999998</v>
      </c>
      <c r="V422" t="s">
        <v>1111</v>
      </c>
    </row>
    <row r="423" spans="1:22" hidden="1" x14ac:dyDescent="0.25">
      <c r="A423" s="27">
        <v>45265</v>
      </c>
      <c r="B423" s="13">
        <v>73118</v>
      </c>
      <c r="C423" s="1" t="s">
        <v>371</v>
      </c>
      <c r="D423" s="1" t="s">
        <v>437</v>
      </c>
      <c r="E423" s="5">
        <v>1745950</v>
      </c>
      <c r="F423" s="8" t="s">
        <v>145</v>
      </c>
      <c r="G423" s="5">
        <v>139676</v>
      </c>
      <c r="H423" s="5">
        <f t="shared" si="78"/>
        <v>1885626</v>
      </c>
      <c r="I423" s="1" t="s">
        <v>437</v>
      </c>
      <c r="J423" s="1" t="s">
        <v>456</v>
      </c>
      <c r="K423" s="22">
        <f t="shared" si="73"/>
        <v>45295</v>
      </c>
      <c r="L423" s="17" t="e">
        <f>+VLOOKUP(B423,'[1]2023'!I$555:Q$654,9,0)</f>
        <v>#N/A</v>
      </c>
      <c r="M423" s="17" t="e">
        <f t="shared" si="74"/>
        <v>#N/A</v>
      </c>
      <c r="N423" s="15" t="e">
        <f>+VLOOKUP(B423,'[1]2023'!I$555:Q$654,7,0)</f>
        <v>#N/A</v>
      </c>
      <c r="P423" s="24">
        <v>0.05</v>
      </c>
      <c r="Q423" s="18">
        <f t="shared" si="75"/>
        <v>87297.5</v>
      </c>
      <c r="R423" s="25">
        <v>1.4999999999999999E-2</v>
      </c>
      <c r="S423" s="18">
        <f t="shared" si="76"/>
        <v>26189.25</v>
      </c>
      <c r="T423" s="26">
        <v>0.06</v>
      </c>
      <c r="U423" s="18">
        <f t="shared" si="77"/>
        <v>104757</v>
      </c>
      <c r="V423" t="s">
        <v>1111</v>
      </c>
    </row>
    <row r="424" spans="1:22" hidden="1" x14ac:dyDescent="0.25">
      <c r="A424" s="27">
        <v>45266</v>
      </c>
      <c r="B424" s="13">
        <v>73176</v>
      </c>
      <c r="C424" s="1" t="s">
        <v>371</v>
      </c>
      <c r="D424" s="1" t="s">
        <v>996</v>
      </c>
      <c r="E424" s="5">
        <v>4007150</v>
      </c>
      <c r="F424" s="8" t="s">
        <v>145</v>
      </c>
      <c r="G424" s="5">
        <v>320572</v>
      </c>
      <c r="H424" s="5">
        <f t="shared" si="78"/>
        <v>4327722</v>
      </c>
      <c r="I424" s="1" t="s">
        <v>748</v>
      </c>
      <c r="J424" s="1" t="s">
        <v>134</v>
      </c>
      <c r="K424" s="22">
        <f t="shared" si="73"/>
        <v>45296</v>
      </c>
      <c r="L424" s="17" t="e">
        <f>+VLOOKUP(B424,'[1]2023'!I$555:Q$654,9,0)</f>
        <v>#N/A</v>
      </c>
      <c r="M424" s="17" t="e">
        <f t="shared" si="74"/>
        <v>#N/A</v>
      </c>
      <c r="N424" s="15" t="e">
        <f>+VLOOKUP(B424,'[1]2023'!I$555:Q$654,7,0)</f>
        <v>#N/A</v>
      </c>
      <c r="P424" s="24">
        <v>0.05</v>
      </c>
      <c r="Q424" s="18">
        <f t="shared" si="75"/>
        <v>200357.5</v>
      </c>
      <c r="R424" s="25">
        <v>1.4999999999999999E-2</v>
      </c>
      <c r="S424" s="18">
        <f t="shared" si="76"/>
        <v>60107.25</v>
      </c>
      <c r="T424" s="26">
        <v>0.06</v>
      </c>
      <c r="U424" s="18">
        <f t="shared" si="77"/>
        <v>240429</v>
      </c>
      <c r="V424" t="s">
        <v>1111</v>
      </c>
    </row>
    <row r="425" spans="1:22" hidden="1" x14ac:dyDescent="0.25">
      <c r="A425" s="27">
        <v>45266</v>
      </c>
      <c r="B425" s="13">
        <v>73185</v>
      </c>
      <c r="C425" s="1" t="s">
        <v>371</v>
      </c>
      <c r="D425" s="1" t="s">
        <v>1102</v>
      </c>
      <c r="E425" s="5">
        <v>1110580</v>
      </c>
      <c r="F425" s="8" t="s">
        <v>145</v>
      </c>
      <c r="G425" s="5">
        <v>88846</v>
      </c>
      <c r="H425" s="5">
        <f t="shared" si="78"/>
        <v>1199426</v>
      </c>
      <c r="I425" s="1" t="s">
        <v>1060</v>
      </c>
      <c r="J425" s="1" t="s">
        <v>1061</v>
      </c>
      <c r="K425" s="22">
        <f t="shared" si="73"/>
        <v>45296</v>
      </c>
      <c r="L425" s="17" t="e">
        <f>+VLOOKUP(B425,'[1]2023'!I$555:Q$654,9,0)</f>
        <v>#N/A</v>
      </c>
      <c r="M425" s="17" t="e">
        <f t="shared" si="74"/>
        <v>#N/A</v>
      </c>
      <c r="N425" s="15" t="e">
        <f>+VLOOKUP(B425,'[1]2023'!I$555:Q$654,7,0)</f>
        <v>#N/A</v>
      </c>
      <c r="P425" s="24">
        <v>0.05</v>
      </c>
      <c r="Q425" s="18">
        <f t="shared" si="75"/>
        <v>55529</v>
      </c>
      <c r="R425" s="25">
        <v>1.4999999999999999E-2</v>
      </c>
      <c r="S425" s="18">
        <f t="shared" si="76"/>
        <v>16658.7</v>
      </c>
      <c r="T425" s="26">
        <v>0.06</v>
      </c>
      <c r="U425" s="18">
        <f t="shared" si="77"/>
        <v>66634.8</v>
      </c>
      <c r="V425" t="s">
        <v>1111</v>
      </c>
    </row>
    <row r="426" spans="1:22" hidden="1" x14ac:dyDescent="0.25">
      <c r="A426" s="27">
        <v>45267</v>
      </c>
      <c r="B426" s="13">
        <v>74174</v>
      </c>
      <c r="C426" s="1" t="s">
        <v>371</v>
      </c>
      <c r="D426" s="1" t="s">
        <v>1103</v>
      </c>
      <c r="E426" s="5">
        <v>595330</v>
      </c>
      <c r="F426" s="8" t="s">
        <v>145</v>
      </c>
      <c r="G426" s="5">
        <v>47626</v>
      </c>
      <c r="H426" s="5">
        <f t="shared" si="78"/>
        <v>642956</v>
      </c>
      <c r="I426" s="1" t="s">
        <v>251</v>
      </c>
      <c r="J426" s="1" t="s">
        <v>745</v>
      </c>
      <c r="K426" s="22">
        <f t="shared" si="73"/>
        <v>45297</v>
      </c>
      <c r="L426" s="17" t="e">
        <f>+VLOOKUP(B426,'[1]2023'!I$555:Q$654,9,0)</f>
        <v>#N/A</v>
      </c>
      <c r="M426" s="17" t="e">
        <f t="shared" si="74"/>
        <v>#N/A</v>
      </c>
      <c r="N426" s="15" t="e">
        <f>+VLOOKUP(B426,'[1]2023'!I$555:Q$654,7,0)</f>
        <v>#N/A</v>
      </c>
      <c r="P426" s="24">
        <v>0.05</v>
      </c>
      <c r="Q426" s="18">
        <f t="shared" si="75"/>
        <v>29766.5</v>
      </c>
      <c r="R426" s="25">
        <v>1.4999999999999999E-2</v>
      </c>
      <c r="S426" s="18">
        <f t="shared" si="76"/>
        <v>8929.9499999999989</v>
      </c>
      <c r="T426" s="26">
        <v>0.06</v>
      </c>
      <c r="U426" s="18">
        <f t="shared" si="77"/>
        <v>35719.799999999996</v>
      </c>
      <c r="V426" t="s">
        <v>1111</v>
      </c>
    </row>
    <row r="427" spans="1:22" hidden="1" x14ac:dyDescent="0.25">
      <c r="A427" s="27">
        <v>45268</v>
      </c>
      <c r="B427" s="13">
        <v>74205</v>
      </c>
      <c r="C427" s="1" t="s">
        <v>371</v>
      </c>
      <c r="D427" s="1" t="s">
        <v>437</v>
      </c>
      <c r="E427" s="5">
        <v>1686645</v>
      </c>
      <c r="F427" s="8" t="s">
        <v>145</v>
      </c>
      <c r="G427" s="5">
        <v>134932</v>
      </c>
      <c r="H427" s="5">
        <f t="shared" si="78"/>
        <v>1821577</v>
      </c>
      <c r="I427" s="1" t="s">
        <v>437</v>
      </c>
      <c r="J427" s="1" t="s">
        <v>456</v>
      </c>
      <c r="K427" s="22">
        <f t="shared" si="73"/>
        <v>45298</v>
      </c>
      <c r="L427" s="17" t="e">
        <f>+VLOOKUP(B427,'[1]2023'!I$555:Q$654,9,0)</f>
        <v>#N/A</v>
      </c>
      <c r="M427" s="17" t="e">
        <f t="shared" si="74"/>
        <v>#N/A</v>
      </c>
      <c r="N427" s="15" t="e">
        <f>+VLOOKUP(B427,'[1]2023'!I$555:Q$654,7,0)</f>
        <v>#N/A</v>
      </c>
      <c r="P427" s="24">
        <v>0.05</v>
      </c>
      <c r="Q427" s="18">
        <f t="shared" si="75"/>
        <v>84332.25</v>
      </c>
      <c r="R427" s="25">
        <v>1.4999999999999999E-2</v>
      </c>
      <c r="S427" s="18">
        <f t="shared" si="76"/>
        <v>25299.674999999999</v>
      </c>
      <c r="T427" s="26">
        <v>0.06</v>
      </c>
      <c r="U427" s="18">
        <f t="shared" si="77"/>
        <v>101198.7</v>
      </c>
      <c r="V427" t="s">
        <v>1111</v>
      </c>
    </row>
    <row r="428" spans="1:22" hidden="1" x14ac:dyDescent="0.25">
      <c r="A428" s="27">
        <v>45268</v>
      </c>
      <c r="B428" s="13">
        <v>74339</v>
      </c>
      <c r="C428" s="1" t="s">
        <v>371</v>
      </c>
      <c r="D428" s="1" t="s">
        <v>394</v>
      </c>
      <c r="E428" s="5">
        <v>1091315</v>
      </c>
      <c r="F428" s="8" t="s">
        <v>145</v>
      </c>
      <c r="G428" s="5">
        <v>87305</v>
      </c>
      <c r="H428" s="5">
        <f t="shared" si="78"/>
        <v>1178620</v>
      </c>
      <c r="I428" s="1" t="s">
        <v>394</v>
      </c>
      <c r="J428" s="1" t="s">
        <v>472</v>
      </c>
      <c r="K428" s="22">
        <f t="shared" si="73"/>
        <v>45298</v>
      </c>
      <c r="L428" s="17" t="e">
        <f>+VLOOKUP(B428,'[1]2023'!I$555:Q$654,9,0)</f>
        <v>#N/A</v>
      </c>
      <c r="M428" s="17" t="e">
        <f t="shared" si="74"/>
        <v>#N/A</v>
      </c>
      <c r="N428" s="15" t="e">
        <f>+VLOOKUP(B428,'[1]2023'!I$555:Q$654,7,0)</f>
        <v>#N/A</v>
      </c>
      <c r="P428" s="24">
        <v>0.05</v>
      </c>
      <c r="Q428" s="18">
        <f t="shared" si="75"/>
        <v>54565.75</v>
      </c>
      <c r="R428" s="25">
        <v>1.4999999999999999E-2</v>
      </c>
      <c r="S428" s="18">
        <f t="shared" si="76"/>
        <v>16369.724999999999</v>
      </c>
      <c r="T428" s="26">
        <v>0.06</v>
      </c>
      <c r="U428" s="18">
        <f t="shared" si="77"/>
        <v>65478.899999999994</v>
      </c>
      <c r="V428" t="s">
        <v>1111</v>
      </c>
    </row>
    <row r="429" spans="1:22" hidden="1" x14ac:dyDescent="0.25">
      <c r="A429" s="27">
        <v>45268</v>
      </c>
      <c r="B429" s="13">
        <v>74340</v>
      </c>
      <c r="C429" s="1" t="s">
        <v>371</v>
      </c>
      <c r="D429" s="1" t="s">
        <v>727</v>
      </c>
      <c r="E429" s="5">
        <v>1110580</v>
      </c>
      <c r="F429" s="8" t="s">
        <v>145</v>
      </c>
      <c r="G429" s="5">
        <v>88846</v>
      </c>
      <c r="H429" s="5">
        <f t="shared" si="78"/>
        <v>1199426</v>
      </c>
      <c r="I429" s="1" t="s">
        <v>727</v>
      </c>
      <c r="J429" s="1" t="s">
        <v>243</v>
      </c>
      <c r="K429" s="22">
        <f t="shared" si="73"/>
        <v>45298</v>
      </c>
      <c r="L429" s="17" t="e">
        <f>+VLOOKUP(B429,'[1]2023'!I$555:Q$654,9,0)</f>
        <v>#N/A</v>
      </c>
      <c r="M429" s="17" t="e">
        <f t="shared" si="74"/>
        <v>#N/A</v>
      </c>
      <c r="N429" s="15" t="e">
        <f>+VLOOKUP(B429,'[1]2023'!I$555:Q$654,7,0)</f>
        <v>#N/A</v>
      </c>
      <c r="P429" s="24">
        <v>0.05</v>
      </c>
      <c r="Q429" s="18">
        <f t="shared" si="75"/>
        <v>55529</v>
      </c>
      <c r="R429" s="25">
        <v>1.4999999999999999E-2</v>
      </c>
      <c r="S429" s="18">
        <f t="shared" si="76"/>
        <v>16658.7</v>
      </c>
      <c r="T429" s="26">
        <v>0.06</v>
      </c>
      <c r="U429" s="18">
        <f t="shared" si="77"/>
        <v>66634.8</v>
      </c>
      <c r="V429" t="s">
        <v>1111</v>
      </c>
    </row>
    <row r="430" spans="1:22" hidden="1" x14ac:dyDescent="0.25">
      <c r="A430" s="27">
        <v>45271</v>
      </c>
      <c r="B430" s="13">
        <v>74451</v>
      </c>
      <c r="C430" s="1" t="s">
        <v>371</v>
      </c>
      <c r="D430" s="1" t="s">
        <v>1104</v>
      </c>
      <c r="E430" s="5">
        <v>1686645</v>
      </c>
      <c r="F430" s="8" t="s">
        <v>145</v>
      </c>
      <c r="G430" s="5">
        <v>134932</v>
      </c>
      <c r="H430" s="5">
        <f t="shared" si="78"/>
        <v>1821577</v>
      </c>
      <c r="I430" s="1" t="s">
        <v>1060</v>
      </c>
      <c r="J430" s="1" t="s">
        <v>1061</v>
      </c>
      <c r="K430" s="22">
        <f t="shared" si="73"/>
        <v>45301</v>
      </c>
      <c r="L430" s="17" t="e">
        <f>+VLOOKUP(B430,'[1]2023'!I$555:Q$654,9,0)</f>
        <v>#N/A</v>
      </c>
      <c r="M430" s="17" t="e">
        <f t="shared" si="74"/>
        <v>#N/A</v>
      </c>
      <c r="N430" s="15" t="e">
        <f>+VLOOKUP(B430,'[1]2023'!I$555:Q$654,7,0)</f>
        <v>#N/A</v>
      </c>
      <c r="P430" s="24">
        <v>0.05</v>
      </c>
      <c r="Q430" s="18">
        <f t="shared" si="75"/>
        <v>84332.25</v>
      </c>
      <c r="R430" s="25">
        <v>1.4999999999999999E-2</v>
      </c>
      <c r="S430" s="18">
        <f t="shared" si="76"/>
        <v>25299.674999999999</v>
      </c>
      <c r="T430" s="26">
        <v>0.06</v>
      </c>
      <c r="U430" s="18">
        <f t="shared" si="77"/>
        <v>101198.7</v>
      </c>
      <c r="V430" t="s">
        <v>1111</v>
      </c>
    </row>
    <row r="431" spans="1:22" hidden="1" x14ac:dyDescent="0.25">
      <c r="A431" s="27">
        <v>45271</v>
      </c>
      <c r="B431" s="13">
        <v>74479</v>
      </c>
      <c r="C431" s="1" t="s">
        <v>371</v>
      </c>
      <c r="D431" s="1" t="s">
        <v>394</v>
      </c>
      <c r="E431" s="5">
        <v>1091315</v>
      </c>
      <c r="F431" s="8" t="s">
        <v>145</v>
      </c>
      <c r="G431" s="5">
        <v>87305</v>
      </c>
      <c r="H431" s="5">
        <f t="shared" si="78"/>
        <v>1178620</v>
      </c>
      <c r="I431" s="1" t="s">
        <v>394</v>
      </c>
      <c r="J431" s="1" t="s">
        <v>472</v>
      </c>
      <c r="K431" s="22">
        <f t="shared" si="73"/>
        <v>45301</v>
      </c>
      <c r="L431" s="17" t="e">
        <f>+VLOOKUP(B431,'[1]2023'!I$555:Q$654,9,0)</f>
        <v>#N/A</v>
      </c>
      <c r="M431" s="17" t="e">
        <f t="shared" si="74"/>
        <v>#N/A</v>
      </c>
      <c r="N431" s="15" t="e">
        <f>+VLOOKUP(B431,'[1]2023'!I$555:Q$654,7,0)</f>
        <v>#N/A</v>
      </c>
      <c r="P431" s="24">
        <v>0.05</v>
      </c>
      <c r="Q431" s="18">
        <f t="shared" si="75"/>
        <v>54565.75</v>
      </c>
      <c r="R431" s="25">
        <v>1.4999999999999999E-2</v>
      </c>
      <c r="S431" s="18">
        <f t="shared" si="76"/>
        <v>16369.724999999999</v>
      </c>
      <c r="T431" s="26">
        <v>0.06</v>
      </c>
      <c r="U431" s="18">
        <f t="shared" si="77"/>
        <v>65478.899999999994</v>
      </c>
      <c r="V431" t="s">
        <v>1111</v>
      </c>
    </row>
    <row r="432" spans="1:22" hidden="1" x14ac:dyDescent="0.25">
      <c r="A432" s="27">
        <v>45271</v>
      </c>
      <c r="B432" s="13">
        <v>74480</v>
      </c>
      <c r="C432" s="1" t="s">
        <v>371</v>
      </c>
      <c r="D432" s="1" t="s">
        <v>593</v>
      </c>
      <c r="E432" s="5">
        <v>3571930</v>
      </c>
      <c r="F432" s="8" t="s">
        <v>145</v>
      </c>
      <c r="G432" s="5">
        <v>285754</v>
      </c>
      <c r="H432" s="5">
        <f t="shared" si="78"/>
        <v>3857684</v>
      </c>
      <c r="I432" s="1" t="s">
        <v>593</v>
      </c>
      <c r="J432" s="1" t="s">
        <v>162</v>
      </c>
      <c r="K432" s="22">
        <f t="shared" si="73"/>
        <v>45301</v>
      </c>
      <c r="L432" s="17" t="e">
        <f>+VLOOKUP(B432,'[1]2023'!I$555:Q$654,9,0)</f>
        <v>#N/A</v>
      </c>
      <c r="M432" s="17" t="e">
        <f t="shared" si="74"/>
        <v>#N/A</v>
      </c>
      <c r="N432" s="15" t="e">
        <f>+VLOOKUP(B432,'[1]2023'!I$555:Q$654,7,0)</f>
        <v>#N/A</v>
      </c>
      <c r="P432" s="24">
        <v>0.05</v>
      </c>
      <c r="Q432" s="18">
        <f t="shared" si="75"/>
        <v>178596.5</v>
      </c>
      <c r="R432" s="25">
        <v>1.4999999999999999E-2</v>
      </c>
      <c r="S432" s="18">
        <f t="shared" si="76"/>
        <v>53578.95</v>
      </c>
      <c r="T432" s="26">
        <v>0.06</v>
      </c>
      <c r="U432" s="18">
        <f t="shared" si="77"/>
        <v>214315.8</v>
      </c>
      <c r="V432" t="s">
        <v>1111</v>
      </c>
    </row>
    <row r="433" spans="1:22" hidden="1" x14ac:dyDescent="0.25">
      <c r="A433" s="27">
        <v>45272</v>
      </c>
      <c r="B433" s="13">
        <v>74538</v>
      </c>
      <c r="C433" s="1" t="s">
        <v>371</v>
      </c>
      <c r="D433" s="1" t="s">
        <v>437</v>
      </c>
      <c r="E433" s="5">
        <v>1190660</v>
      </c>
      <c r="F433" s="8" t="s">
        <v>145</v>
      </c>
      <c r="G433" s="5">
        <v>95253</v>
      </c>
      <c r="H433" s="5">
        <f t="shared" si="78"/>
        <v>1285913</v>
      </c>
      <c r="I433" s="1" t="s">
        <v>437</v>
      </c>
      <c r="J433" s="1" t="s">
        <v>456</v>
      </c>
      <c r="K433" s="22">
        <f t="shared" si="73"/>
        <v>45302</v>
      </c>
      <c r="L433" s="17" t="e">
        <f>+VLOOKUP(B433,'[1]2023'!I$555:Q$654,9,0)</f>
        <v>#N/A</v>
      </c>
      <c r="M433" s="17" t="e">
        <f t="shared" si="74"/>
        <v>#N/A</v>
      </c>
      <c r="N433" s="15" t="e">
        <f>+VLOOKUP(B433,'[1]2023'!I$555:Q$654,7,0)</f>
        <v>#N/A</v>
      </c>
      <c r="P433" s="24">
        <v>0.05</v>
      </c>
      <c r="Q433" s="18">
        <f t="shared" si="75"/>
        <v>59533</v>
      </c>
      <c r="R433" s="25">
        <v>1.4999999999999999E-2</v>
      </c>
      <c r="S433" s="18">
        <f t="shared" si="76"/>
        <v>17859.899999999998</v>
      </c>
      <c r="T433" s="26">
        <v>0.06</v>
      </c>
      <c r="U433" s="18">
        <f t="shared" si="77"/>
        <v>71439.599999999991</v>
      </c>
      <c r="V433" t="s">
        <v>1111</v>
      </c>
    </row>
    <row r="434" spans="1:22" hidden="1" x14ac:dyDescent="0.25">
      <c r="A434" s="27">
        <v>45273</v>
      </c>
      <c r="B434" s="13">
        <v>74654</v>
      </c>
      <c r="C434" s="1" t="s">
        <v>371</v>
      </c>
      <c r="D434" s="1" t="s">
        <v>207</v>
      </c>
      <c r="E434" s="5">
        <v>3373290</v>
      </c>
      <c r="F434" s="8" t="s">
        <v>145</v>
      </c>
      <c r="G434" s="5">
        <v>269863</v>
      </c>
      <c r="H434" s="5">
        <f t="shared" si="78"/>
        <v>3643153</v>
      </c>
      <c r="I434" s="1" t="s">
        <v>207</v>
      </c>
      <c r="J434" s="1" t="s">
        <v>706</v>
      </c>
      <c r="K434" s="22">
        <f t="shared" si="73"/>
        <v>45303</v>
      </c>
      <c r="L434" s="17" t="e">
        <f>+VLOOKUP(B434,'[1]2023'!I$555:Q$654,9,0)</f>
        <v>#N/A</v>
      </c>
      <c r="M434" s="17" t="e">
        <f t="shared" si="74"/>
        <v>#N/A</v>
      </c>
      <c r="N434" s="15" t="e">
        <f>+VLOOKUP(B434,'[1]2023'!I$555:Q$654,7,0)</f>
        <v>#N/A</v>
      </c>
      <c r="P434" s="24">
        <v>0.05</v>
      </c>
      <c r="Q434" s="18">
        <f t="shared" si="75"/>
        <v>168664.5</v>
      </c>
      <c r="R434" s="25">
        <v>1.4999999999999999E-2</v>
      </c>
      <c r="S434" s="18">
        <f t="shared" si="76"/>
        <v>50599.35</v>
      </c>
      <c r="T434" s="26">
        <v>0.06</v>
      </c>
      <c r="U434" s="18">
        <f t="shared" si="77"/>
        <v>202397.4</v>
      </c>
      <c r="V434" t="s">
        <v>1111</v>
      </c>
    </row>
    <row r="435" spans="1:22" hidden="1" x14ac:dyDescent="0.25">
      <c r="A435" s="27">
        <v>45274</v>
      </c>
      <c r="B435" s="13">
        <v>75284</v>
      </c>
      <c r="C435" s="1" t="s">
        <v>371</v>
      </c>
      <c r="D435" s="1" t="s">
        <v>747</v>
      </c>
      <c r="E435" s="5">
        <v>-614882</v>
      </c>
      <c r="F435" s="8" t="s">
        <v>145</v>
      </c>
      <c r="G435" s="5">
        <v>-49190</v>
      </c>
      <c r="H435" s="5">
        <f t="shared" si="78"/>
        <v>-664072</v>
      </c>
      <c r="I435" s="1" t="s">
        <v>593</v>
      </c>
      <c r="J435" s="1" t="s">
        <v>162</v>
      </c>
      <c r="K435" s="22">
        <f t="shared" si="73"/>
        <v>45304</v>
      </c>
      <c r="L435" s="17" t="e">
        <f>+VLOOKUP(B435,'[1]2023'!I$555:Q$654,9,0)</f>
        <v>#N/A</v>
      </c>
      <c r="M435" s="17" t="e">
        <f t="shared" si="74"/>
        <v>#N/A</v>
      </c>
      <c r="N435" s="15" t="e">
        <f>+VLOOKUP(B435,'[1]2023'!I$555:Q$654,7,0)</f>
        <v>#N/A</v>
      </c>
      <c r="P435" s="24">
        <v>0.05</v>
      </c>
      <c r="Q435" s="18">
        <f t="shared" si="75"/>
        <v>-30744.100000000002</v>
      </c>
      <c r="R435" s="25">
        <v>1.4999999999999999E-2</v>
      </c>
      <c r="S435" s="18">
        <f t="shared" si="76"/>
        <v>-9223.23</v>
      </c>
      <c r="T435" s="26">
        <v>0.06</v>
      </c>
      <c r="U435" s="18">
        <f t="shared" si="77"/>
        <v>-36892.92</v>
      </c>
      <c r="V435" t="s">
        <v>1111</v>
      </c>
    </row>
    <row r="436" spans="1:22" hidden="1" x14ac:dyDescent="0.25">
      <c r="A436" s="27">
        <v>45274</v>
      </c>
      <c r="B436" s="13">
        <v>75509</v>
      </c>
      <c r="C436" s="1" t="s">
        <v>371</v>
      </c>
      <c r="D436" s="1" t="s">
        <v>996</v>
      </c>
      <c r="E436" s="5">
        <v>5000630</v>
      </c>
      <c r="F436" s="8" t="s">
        <v>145</v>
      </c>
      <c r="G436" s="5">
        <v>400050</v>
      </c>
      <c r="H436" s="5">
        <f t="shared" si="78"/>
        <v>5400680</v>
      </c>
      <c r="I436" s="1" t="s">
        <v>748</v>
      </c>
      <c r="J436" s="1" t="s">
        <v>134</v>
      </c>
      <c r="K436" s="22">
        <f t="shared" si="73"/>
        <v>45304</v>
      </c>
      <c r="L436" s="17" t="e">
        <f>+VLOOKUP(B436,'[1]2023'!I$555:Q$654,9,0)</f>
        <v>#N/A</v>
      </c>
      <c r="M436" s="17" t="e">
        <f t="shared" si="74"/>
        <v>#N/A</v>
      </c>
      <c r="N436" s="15" t="e">
        <f>+VLOOKUP(B436,'[1]2023'!I$555:Q$654,7,0)</f>
        <v>#N/A</v>
      </c>
      <c r="P436" s="24">
        <v>0.05</v>
      </c>
      <c r="Q436" s="18">
        <f t="shared" si="75"/>
        <v>250031.5</v>
      </c>
      <c r="R436" s="25">
        <v>1.4999999999999999E-2</v>
      </c>
      <c r="S436" s="18">
        <f t="shared" si="76"/>
        <v>75009.45</v>
      </c>
      <c r="T436" s="26">
        <v>0.06</v>
      </c>
      <c r="U436" s="18">
        <f t="shared" si="77"/>
        <v>300037.8</v>
      </c>
      <c r="V436" t="s">
        <v>1111</v>
      </c>
    </row>
    <row r="437" spans="1:22" hidden="1" x14ac:dyDescent="0.25">
      <c r="A437" s="27">
        <v>45274</v>
      </c>
      <c r="B437" s="13">
        <v>75568</v>
      </c>
      <c r="C437" s="1" t="s">
        <v>371</v>
      </c>
      <c r="D437" s="1" t="s">
        <v>1105</v>
      </c>
      <c r="E437" s="5">
        <v>2571978</v>
      </c>
      <c r="F437" s="8" t="s">
        <v>145</v>
      </c>
      <c r="G437" s="5">
        <v>205758</v>
      </c>
      <c r="H437" s="5">
        <f t="shared" si="78"/>
        <v>2777736</v>
      </c>
      <c r="I437" s="1" t="s">
        <v>1060</v>
      </c>
      <c r="J437" s="1" t="s">
        <v>1061</v>
      </c>
      <c r="K437" s="22">
        <f t="shared" si="73"/>
        <v>45304</v>
      </c>
      <c r="L437" s="17" t="e">
        <f>+VLOOKUP(B437,'[1]2023'!I$555:Q$654,9,0)</f>
        <v>#N/A</v>
      </c>
      <c r="M437" s="17" t="e">
        <f t="shared" si="74"/>
        <v>#N/A</v>
      </c>
      <c r="N437" s="15" t="e">
        <f>+VLOOKUP(B437,'[1]2023'!I$555:Q$654,7,0)</f>
        <v>#N/A</v>
      </c>
      <c r="P437" s="24">
        <v>0.05</v>
      </c>
      <c r="Q437" s="18">
        <f t="shared" si="75"/>
        <v>128598.90000000001</v>
      </c>
      <c r="R437" s="25">
        <v>1.4999999999999999E-2</v>
      </c>
      <c r="S437" s="18">
        <f t="shared" si="76"/>
        <v>38579.67</v>
      </c>
      <c r="T437" s="26">
        <v>0.06</v>
      </c>
      <c r="U437" s="18">
        <f t="shared" si="77"/>
        <v>154318.68</v>
      </c>
      <c r="V437" t="s">
        <v>1111</v>
      </c>
    </row>
    <row r="438" spans="1:22" hidden="1" x14ac:dyDescent="0.25">
      <c r="A438" s="27">
        <v>45275</v>
      </c>
      <c r="B438" s="13">
        <v>75585</v>
      </c>
      <c r="C438" s="1" t="s">
        <v>371</v>
      </c>
      <c r="D438" s="1" t="s">
        <v>438</v>
      </c>
      <c r="E438" s="5">
        <v>1190660</v>
      </c>
      <c r="F438" s="8" t="s">
        <v>145</v>
      </c>
      <c r="G438" s="5">
        <v>95253</v>
      </c>
      <c r="H438" s="5">
        <f t="shared" si="78"/>
        <v>1285913</v>
      </c>
      <c r="I438" s="1" t="s">
        <v>438</v>
      </c>
      <c r="J438" s="1" t="s">
        <v>779</v>
      </c>
      <c r="K438" s="22">
        <f t="shared" si="73"/>
        <v>45305</v>
      </c>
      <c r="L438" s="17" t="e">
        <f>+VLOOKUP(B438,'[1]2023'!I$555:Q$654,9,0)</f>
        <v>#N/A</v>
      </c>
      <c r="M438" s="17" t="e">
        <f t="shared" si="74"/>
        <v>#N/A</v>
      </c>
      <c r="N438" s="15" t="e">
        <f>+VLOOKUP(B438,'[1]2023'!I$555:Q$654,7,0)</f>
        <v>#N/A</v>
      </c>
      <c r="P438" s="24">
        <v>0.05</v>
      </c>
      <c r="Q438" s="18">
        <f t="shared" si="75"/>
        <v>59533</v>
      </c>
      <c r="R438" s="25">
        <v>1.4999999999999999E-2</v>
      </c>
      <c r="S438" s="18">
        <f t="shared" si="76"/>
        <v>17859.899999999998</v>
      </c>
      <c r="T438" s="26">
        <v>0.06</v>
      </c>
      <c r="U438" s="18">
        <f t="shared" si="77"/>
        <v>71439.599999999991</v>
      </c>
      <c r="V438" t="s">
        <v>1111</v>
      </c>
    </row>
    <row r="439" spans="1:22" hidden="1" x14ac:dyDescent="0.25">
      <c r="A439" s="27">
        <v>45275</v>
      </c>
      <c r="B439" s="13">
        <v>75621</v>
      </c>
      <c r="C439" s="1" t="s">
        <v>371</v>
      </c>
      <c r="D439" s="1" t="s">
        <v>394</v>
      </c>
      <c r="E439" s="5">
        <v>555290</v>
      </c>
      <c r="F439" s="8" t="s">
        <v>145</v>
      </c>
      <c r="G439" s="5">
        <v>44423</v>
      </c>
      <c r="H439" s="5">
        <f t="shared" si="78"/>
        <v>599713</v>
      </c>
      <c r="I439" s="1" t="s">
        <v>394</v>
      </c>
      <c r="J439" s="1" t="s">
        <v>472</v>
      </c>
      <c r="K439" s="22">
        <f t="shared" si="73"/>
        <v>45305</v>
      </c>
      <c r="L439" s="17" t="e">
        <f>+VLOOKUP(B439,'[1]2023'!I$555:Q$654,9,0)</f>
        <v>#N/A</v>
      </c>
      <c r="M439" s="17" t="e">
        <f t="shared" si="74"/>
        <v>#N/A</v>
      </c>
      <c r="N439" s="15" t="e">
        <f>+VLOOKUP(B439,'[1]2023'!I$555:Q$654,7,0)</f>
        <v>#N/A</v>
      </c>
      <c r="P439" s="24">
        <v>0.05</v>
      </c>
      <c r="Q439" s="18">
        <f t="shared" si="75"/>
        <v>27764.5</v>
      </c>
      <c r="R439" s="25">
        <v>1.4999999999999999E-2</v>
      </c>
      <c r="S439" s="18">
        <f t="shared" si="76"/>
        <v>8329.35</v>
      </c>
      <c r="T439" s="26">
        <v>0.06</v>
      </c>
      <c r="U439" s="18">
        <f t="shared" si="77"/>
        <v>33317.4</v>
      </c>
      <c r="V439" t="s">
        <v>1111</v>
      </c>
    </row>
    <row r="440" spans="1:22" hidden="1" x14ac:dyDescent="0.25">
      <c r="A440" s="27">
        <v>45278</v>
      </c>
      <c r="B440" s="13">
        <v>75887</v>
      </c>
      <c r="C440" s="1" t="s">
        <v>371</v>
      </c>
      <c r="D440" s="1" t="s">
        <v>1106</v>
      </c>
      <c r="E440" s="5">
        <v>1091315</v>
      </c>
      <c r="F440" s="8" t="s">
        <v>145</v>
      </c>
      <c r="G440" s="5">
        <v>87305</v>
      </c>
      <c r="H440" s="5">
        <f t="shared" si="78"/>
        <v>1178620</v>
      </c>
      <c r="I440" s="1" t="s">
        <v>1060</v>
      </c>
      <c r="J440" s="1" t="s">
        <v>1061</v>
      </c>
      <c r="K440" s="22">
        <f t="shared" si="73"/>
        <v>45308</v>
      </c>
      <c r="L440" s="17" t="e">
        <f>+VLOOKUP(B440,'[1]2023'!I$555:Q$654,9,0)</f>
        <v>#N/A</v>
      </c>
      <c r="M440" s="17" t="e">
        <f t="shared" si="74"/>
        <v>#N/A</v>
      </c>
      <c r="N440" s="15" t="e">
        <f>+VLOOKUP(B440,'[1]2023'!I$555:Q$654,7,0)</f>
        <v>#N/A</v>
      </c>
      <c r="P440" s="24">
        <v>0.05</v>
      </c>
      <c r="Q440" s="18">
        <f t="shared" si="75"/>
        <v>54565.75</v>
      </c>
      <c r="R440" s="25">
        <v>1.4999999999999999E-2</v>
      </c>
      <c r="S440" s="18">
        <f t="shared" si="76"/>
        <v>16369.724999999999</v>
      </c>
      <c r="T440" s="26">
        <v>0.06</v>
      </c>
      <c r="U440" s="18">
        <f t="shared" si="77"/>
        <v>65478.899999999994</v>
      </c>
      <c r="V440" t="s">
        <v>1111</v>
      </c>
    </row>
    <row r="441" spans="1:22" hidden="1" x14ac:dyDescent="0.25">
      <c r="A441" s="27">
        <v>45278</v>
      </c>
      <c r="B441" s="13">
        <v>75902</v>
      </c>
      <c r="C441" s="1" t="s">
        <v>371</v>
      </c>
      <c r="D441" s="1" t="s">
        <v>1107</v>
      </c>
      <c r="E441" s="5">
        <v>2718655</v>
      </c>
      <c r="F441" s="8" t="s">
        <v>145</v>
      </c>
      <c r="G441" s="5">
        <v>217492</v>
      </c>
      <c r="H441" s="5">
        <f t="shared" si="78"/>
        <v>2936147</v>
      </c>
      <c r="I441" s="1" t="s">
        <v>302</v>
      </c>
      <c r="J441" s="1" t="s">
        <v>375</v>
      </c>
      <c r="K441" s="22">
        <f t="shared" si="73"/>
        <v>45308</v>
      </c>
      <c r="L441" s="17" t="e">
        <f>+VLOOKUP(B441,'[1]2023'!I$555:Q$654,9,0)</f>
        <v>#N/A</v>
      </c>
      <c r="M441" s="17" t="e">
        <f t="shared" si="74"/>
        <v>#N/A</v>
      </c>
      <c r="N441" s="15" t="e">
        <f>+VLOOKUP(B441,'[1]2023'!I$555:Q$654,7,0)</f>
        <v>#N/A</v>
      </c>
      <c r="P441" s="24">
        <v>0.05</v>
      </c>
      <c r="Q441" s="18">
        <f t="shared" si="75"/>
        <v>135932.75</v>
      </c>
      <c r="R441" s="25">
        <v>1.4999999999999999E-2</v>
      </c>
      <c r="S441" s="18">
        <f t="shared" si="76"/>
        <v>40779.824999999997</v>
      </c>
      <c r="T441" s="26">
        <v>0.06</v>
      </c>
      <c r="U441" s="18">
        <f t="shared" si="77"/>
        <v>163119.29999999999</v>
      </c>
      <c r="V441" t="s">
        <v>1111</v>
      </c>
    </row>
    <row r="442" spans="1:22" hidden="1" x14ac:dyDescent="0.25">
      <c r="A442" s="27">
        <v>45278</v>
      </c>
      <c r="B442" s="13">
        <v>75927</v>
      </c>
      <c r="C442" s="1" t="s">
        <v>371</v>
      </c>
      <c r="D442" s="1" t="s">
        <v>727</v>
      </c>
      <c r="E442" s="5">
        <v>1963830</v>
      </c>
      <c r="F442" s="8" t="s">
        <v>145</v>
      </c>
      <c r="G442" s="5">
        <v>157106</v>
      </c>
      <c r="H442" s="5">
        <f t="shared" si="78"/>
        <v>2120936</v>
      </c>
      <c r="I442" s="1" t="s">
        <v>727</v>
      </c>
      <c r="J442" s="1" t="s">
        <v>243</v>
      </c>
      <c r="K442" s="22">
        <f t="shared" si="73"/>
        <v>45308</v>
      </c>
      <c r="L442" s="17" t="e">
        <f>+VLOOKUP(B442,'[1]2023'!I$555:Q$654,9,0)</f>
        <v>#N/A</v>
      </c>
      <c r="M442" s="17" t="e">
        <f t="shared" si="74"/>
        <v>#N/A</v>
      </c>
      <c r="N442" s="15" t="e">
        <f>+VLOOKUP(B442,'[1]2023'!I$555:Q$654,7,0)</f>
        <v>#N/A</v>
      </c>
      <c r="P442" s="24">
        <v>0.05</v>
      </c>
      <c r="Q442" s="18">
        <f t="shared" si="75"/>
        <v>98191.5</v>
      </c>
      <c r="R442" s="25">
        <v>1.4999999999999999E-2</v>
      </c>
      <c r="S442" s="18">
        <f t="shared" si="76"/>
        <v>29457.45</v>
      </c>
      <c r="T442" s="26">
        <v>0.06</v>
      </c>
      <c r="U442" s="18">
        <f t="shared" si="77"/>
        <v>117829.8</v>
      </c>
      <c r="V442" t="s">
        <v>1111</v>
      </c>
    </row>
    <row r="443" spans="1:22" hidden="1" x14ac:dyDescent="0.25">
      <c r="A443" s="27">
        <v>45278</v>
      </c>
      <c r="B443" s="13">
        <v>75928</v>
      </c>
      <c r="C443" s="1" t="s">
        <v>371</v>
      </c>
      <c r="D443" s="1" t="s">
        <v>393</v>
      </c>
      <c r="E443" s="5">
        <v>1608075</v>
      </c>
      <c r="F443" s="8" t="s">
        <v>145</v>
      </c>
      <c r="G443" s="5">
        <v>128646</v>
      </c>
      <c r="H443" s="5">
        <f t="shared" si="78"/>
        <v>1736721</v>
      </c>
      <c r="I443" s="1" t="s">
        <v>393</v>
      </c>
      <c r="J443" s="1" t="s">
        <v>677</v>
      </c>
      <c r="K443" s="22">
        <f t="shared" si="73"/>
        <v>45308</v>
      </c>
      <c r="L443" s="17" t="e">
        <f>+VLOOKUP(B443,'[1]2023'!I$555:Q$654,9,0)</f>
        <v>#N/A</v>
      </c>
      <c r="M443" s="17" t="e">
        <f t="shared" si="74"/>
        <v>#N/A</v>
      </c>
      <c r="N443" s="15" t="e">
        <f>+VLOOKUP(B443,'[1]2023'!I$555:Q$654,7,0)</f>
        <v>#N/A</v>
      </c>
      <c r="P443" s="24">
        <v>0.05</v>
      </c>
      <c r="Q443" s="18">
        <f t="shared" si="75"/>
        <v>80403.75</v>
      </c>
      <c r="R443" s="25">
        <v>1.4999999999999999E-2</v>
      </c>
      <c r="S443" s="18">
        <f t="shared" si="76"/>
        <v>24121.125</v>
      </c>
      <c r="T443" s="26">
        <v>0.06</v>
      </c>
      <c r="U443" s="18">
        <f t="shared" si="77"/>
        <v>96484.5</v>
      </c>
      <c r="V443" t="s">
        <v>1111</v>
      </c>
    </row>
    <row r="444" spans="1:22" hidden="1" x14ac:dyDescent="0.25">
      <c r="A444" s="27">
        <v>45280</v>
      </c>
      <c r="B444" s="13">
        <v>76141</v>
      </c>
      <c r="C444" s="1" t="s">
        <v>371</v>
      </c>
      <c r="D444" s="1" t="s">
        <v>207</v>
      </c>
      <c r="E444" s="5">
        <v>2837265</v>
      </c>
      <c r="F444" s="8" t="s">
        <v>145</v>
      </c>
      <c r="G444" s="5">
        <v>226981</v>
      </c>
      <c r="H444" s="5">
        <f t="shared" si="78"/>
        <v>3064246</v>
      </c>
      <c r="I444" s="1" t="s">
        <v>207</v>
      </c>
      <c r="J444" s="1" t="s">
        <v>706</v>
      </c>
      <c r="K444" s="22">
        <f t="shared" si="73"/>
        <v>45310</v>
      </c>
      <c r="L444" s="17" t="e">
        <f>+VLOOKUP(B444,'[1]2023'!I$555:Q$654,9,0)</f>
        <v>#N/A</v>
      </c>
      <c r="M444" s="17" t="e">
        <f t="shared" si="74"/>
        <v>#N/A</v>
      </c>
      <c r="N444" s="15" t="e">
        <f>+VLOOKUP(B444,'[1]2023'!I$555:Q$654,7,0)</f>
        <v>#N/A</v>
      </c>
      <c r="P444" s="24">
        <v>0.05</v>
      </c>
      <c r="Q444" s="18">
        <f t="shared" si="75"/>
        <v>141863.25</v>
      </c>
      <c r="R444" s="25">
        <v>1.4999999999999999E-2</v>
      </c>
      <c r="S444" s="18">
        <f t="shared" si="76"/>
        <v>42558.974999999999</v>
      </c>
      <c r="T444" s="26">
        <v>0.06</v>
      </c>
      <c r="U444" s="18">
        <f t="shared" si="77"/>
        <v>170235.9</v>
      </c>
      <c r="V444" t="s">
        <v>1111</v>
      </c>
    </row>
    <row r="445" spans="1:22" hidden="1" x14ac:dyDescent="0.25">
      <c r="A445" s="27">
        <v>45282</v>
      </c>
      <c r="B445" s="13">
        <v>77290</v>
      </c>
      <c r="C445" s="1" t="s">
        <v>371</v>
      </c>
      <c r="D445" s="1" t="s">
        <v>394</v>
      </c>
      <c r="E445" s="5">
        <v>1110580</v>
      </c>
      <c r="F445" s="8" t="s">
        <v>145</v>
      </c>
      <c r="G445" s="5">
        <v>88846</v>
      </c>
      <c r="H445" s="5">
        <f t="shared" si="78"/>
        <v>1199426</v>
      </c>
      <c r="I445" s="1" t="s">
        <v>394</v>
      </c>
      <c r="J445" s="1" t="s">
        <v>472</v>
      </c>
      <c r="K445" s="22">
        <f t="shared" si="73"/>
        <v>45312</v>
      </c>
      <c r="L445" s="17" t="e">
        <f>+VLOOKUP(B445,'[1]2023'!I$555:Q$654,9,0)</f>
        <v>#N/A</v>
      </c>
      <c r="M445" s="17" t="e">
        <f t="shared" si="74"/>
        <v>#N/A</v>
      </c>
      <c r="N445" s="15" t="e">
        <f>+VLOOKUP(B445,'[1]2023'!I$555:Q$654,7,0)</f>
        <v>#N/A</v>
      </c>
      <c r="P445" s="24">
        <v>0.05</v>
      </c>
      <c r="Q445" s="18">
        <f t="shared" si="75"/>
        <v>55529</v>
      </c>
      <c r="R445" s="25">
        <v>1.4999999999999999E-2</v>
      </c>
      <c r="S445" s="18">
        <f t="shared" si="76"/>
        <v>16658.7</v>
      </c>
      <c r="T445" s="26">
        <v>0.06</v>
      </c>
      <c r="U445" s="18">
        <f t="shared" si="77"/>
        <v>66634.8</v>
      </c>
      <c r="V445" t="s">
        <v>1111</v>
      </c>
    </row>
    <row r="446" spans="1:22" hidden="1" x14ac:dyDescent="0.25">
      <c r="A446" s="27">
        <v>45285</v>
      </c>
      <c r="B446" s="13">
        <v>77391</v>
      </c>
      <c r="C446" s="1" t="s">
        <v>371</v>
      </c>
      <c r="D446" s="1" t="s">
        <v>996</v>
      </c>
      <c r="E446" s="5">
        <v>4165750</v>
      </c>
      <c r="F446" s="8" t="s">
        <v>145</v>
      </c>
      <c r="G446" s="5">
        <v>333260</v>
      </c>
      <c r="H446" s="5">
        <f t="shared" si="78"/>
        <v>4499010</v>
      </c>
      <c r="I446" s="1" t="s">
        <v>748</v>
      </c>
      <c r="J446" s="1" t="s">
        <v>134</v>
      </c>
      <c r="K446" s="22">
        <f t="shared" si="73"/>
        <v>45315</v>
      </c>
      <c r="L446" s="17" t="e">
        <f>+VLOOKUP(B446,'[1]2023'!I$555:Q$654,9,0)</f>
        <v>#N/A</v>
      </c>
      <c r="M446" s="17" t="e">
        <f t="shared" si="74"/>
        <v>#N/A</v>
      </c>
      <c r="N446" s="15" t="e">
        <f>+VLOOKUP(B446,'[1]2023'!I$555:Q$654,7,0)</f>
        <v>#N/A</v>
      </c>
      <c r="P446" s="24">
        <v>0.05</v>
      </c>
      <c r="Q446" s="18">
        <f t="shared" si="75"/>
        <v>208287.5</v>
      </c>
      <c r="R446" s="25">
        <v>1.4999999999999999E-2</v>
      </c>
      <c r="S446" s="18">
        <f t="shared" si="76"/>
        <v>62486.25</v>
      </c>
      <c r="T446" s="26">
        <v>0.06</v>
      </c>
      <c r="U446" s="18">
        <f t="shared" si="77"/>
        <v>249945</v>
      </c>
      <c r="V446" t="s">
        <v>1111</v>
      </c>
    </row>
    <row r="447" spans="1:22" hidden="1" x14ac:dyDescent="0.25">
      <c r="A447" s="27">
        <v>45285</v>
      </c>
      <c r="B447" s="13">
        <v>77428</v>
      </c>
      <c r="C447" s="1" t="s">
        <v>371</v>
      </c>
      <c r="D447" s="1" t="s">
        <v>1108</v>
      </c>
      <c r="E447" s="5">
        <v>595330</v>
      </c>
      <c r="F447" s="8" t="s">
        <v>145</v>
      </c>
      <c r="G447" s="5">
        <v>47626</v>
      </c>
      <c r="H447" s="5">
        <f t="shared" si="78"/>
        <v>642956</v>
      </c>
      <c r="I447" s="1" t="s">
        <v>251</v>
      </c>
      <c r="J447" s="1" t="s">
        <v>745</v>
      </c>
      <c r="K447" s="22">
        <f t="shared" si="73"/>
        <v>45315</v>
      </c>
      <c r="L447" s="17" t="e">
        <f>+VLOOKUP(B447,'[1]2023'!I$555:Q$654,9,0)</f>
        <v>#N/A</v>
      </c>
      <c r="M447" s="17" t="e">
        <f t="shared" si="74"/>
        <v>#N/A</v>
      </c>
      <c r="N447" s="15" t="e">
        <f>+VLOOKUP(B447,'[1]2023'!I$555:Q$654,7,0)</f>
        <v>#N/A</v>
      </c>
      <c r="P447" s="24">
        <v>0.05</v>
      </c>
      <c r="Q447" s="18">
        <f t="shared" si="75"/>
        <v>29766.5</v>
      </c>
      <c r="R447" s="25">
        <v>1.4999999999999999E-2</v>
      </c>
      <c r="S447" s="18">
        <f t="shared" si="76"/>
        <v>8929.9499999999989</v>
      </c>
      <c r="T447" s="26">
        <v>0.06</v>
      </c>
      <c r="U447" s="18">
        <f t="shared" si="77"/>
        <v>35719.799999999996</v>
      </c>
      <c r="V447" t="s">
        <v>1111</v>
      </c>
    </row>
    <row r="448" spans="1:22" hidden="1" x14ac:dyDescent="0.25">
      <c r="A448" s="27">
        <v>45285</v>
      </c>
      <c r="B448" s="13">
        <v>77432</v>
      </c>
      <c r="C448" s="1" t="s">
        <v>371</v>
      </c>
      <c r="D448" s="1" t="s">
        <v>1109</v>
      </c>
      <c r="E448" s="5">
        <v>2182630</v>
      </c>
      <c r="F448" s="8" t="s">
        <v>145</v>
      </c>
      <c r="G448" s="5">
        <v>174610</v>
      </c>
      <c r="H448" s="5">
        <f t="shared" si="78"/>
        <v>2357240</v>
      </c>
      <c r="I448" s="1" t="s">
        <v>1060</v>
      </c>
      <c r="J448" s="1" t="s">
        <v>1061</v>
      </c>
      <c r="K448" s="22">
        <f t="shared" si="73"/>
        <v>45315</v>
      </c>
      <c r="L448" s="17" t="e">
        <f>+VLOOKUP(B448,'[1]2023'!I$555:Q$654,9,0)</f>
        <v>#N/A</v>
      </c>
      <c r="M448" s="17" t="e">
        <f t="shared" si="74"/>
        <v>#N/A</v>
      </c>
      <c r="N448" s="15" t="e">
        <f>+VLOOKUP(B448,'[1]2023'!I$555:Q$654,7,0)</f>
        <v>#N/A</v>
      </c>
      <c r="P448" s="24">
        <v>0.05</v>
      </c>
      <c r="Q448" s="18">
        <f t="shared" si="75"/>
        <v>109131.5</v>
      </c>
      <c r="R448" s="25">
        <v>1.4999999999999999E-2</v>
      </c>
      <c r="S448" s="18">
        <f t="shared" si="76"/>
        <v>32739.449999999997</v>
      </c>
      <c r="T448" s="26">
        <v>0.06</v>
      </c>
      <c r="U448" s="18">
        <f t="shared" si="77"/>
        <v>130957.79999999999</v>
      </c>
      <c r="V448" t="s">
        <v>1111</v>
      </c>
    </row>
    <row r="449" spans="1:23" hidden="1" x14ac:dyDescent="0.25">
      <c r="A449" s="27">
        <v>45285</v>
      </c>
      <c r="B449" s="13">
        <v>77473</v>
      </c>
      <c r="C449" s="1" t="s">
        <v>371</v>
      </c>
      <c r="D449" s="1" t="s">
        <v>393</v>
      </c>
      <c r="E449" s="5">
        <v>2381320</v>
      </c>
      <c r="F449" s="8" t="s">
        <v>145</v>
      </c>
      <c r="G449" s="5">
        <v>190506</v>
      </c>
      <c r="H449" s="5">
        <f t="shared" si="78"/>
        <v>2571826</v>
      </c>
      <c r="I449" s="1" t="s">
        <v>393</v>
      </c>
      <c r="J449" s="1" t="s">
        <v>677</v>
      </c>
      <c r="K449" s="22">
        <f t="shared" si="73"/>
        <v>45315</v>
      </c>
      <c r="L449" s="17" t="e">
        <f>+VLOOKUP(B449,'[1]2023'!I$555:Q$654,9,0)</f>
        <v>#N/A</v>
      </c>
      <c r="M449" s="17" t="e">
        <f t="shared" si="74"/>
        <v>#N/A</v>
      </c>
      <c r="N449" s="15" t="e">
        <f>+VLOOKUP(B449,'[1]2023'!I$555:Q$654,7,0)</f>
        <v>#N/A</v>
      </c>
      <c r="P449" s="24">
        <v>0.05</v>
      </c>
      <c r="Q449" s="18">
        <f t="shared" si="75"/>
        <v>119066</v>
      </c>
      <c r="R449" s="25">
        <v>1.4999999999999999E-2</v>
      </c>
      <c r="S449" s="18">
        <f t="shared" si="76"/>
        <v>35719.799999999996</v>
      </c>
      <c r="T449" s="26">
        <v>0.06</v>
      </c>
      <c r="U449" s="18">
        <f t="shared" si="77"/>
        <v>142879.19999999998</v>
      </c>
      <c r="V449" t="s">
        <v>1111</v>
      </c>
    </row>
    <row r="450" spans="1:23" hidden="1" x14ac:dyDescent="0.25">
      <c r="A450" s="27">
        <v>45286</v>
      </c>
      <c r="B450" s="13">
        <v>77554</v>
      </c>
      <c r="C450" s="1" t="s">
        <v>371</v>
      </c>
      <c r="D450" s="1" t="s">
        <v>437</v>
      </c>
      <c r="E450" s="5">
        <v>1686645</v>
      </c>
      <c r="F450" s="8" t="s">
        <v>145</v>
      </c>
      <c r="G450" s="5">
        <v>134932</v>
      </c>
      <c r="H450" s="5">
        <f t="shared" si="78"/>
        <v>1821577</v>
      </c>
      <c r="I450" s="1" t="s">
        <v>437</v>
      </c>
      <c r="J450" s="1" t="s">
        <v>456</v>
      </c>
      <c r="K450" s="22">
        <f t="shared" si="73"/>
        <v>45316</v>
      </c>
      <c r="L450" s="17" t="e">
        <f>+VLOOKUP(B450,'[1]2023'!I$555:Q$654,9,0)</f>
        <v>#N/A</v>
      </c>
      <c r="M450" s="17" t="e">
        <f t="shared" si="74"/>
        <v>#N/A</v>
      </c>
      <c r="N450" s="15" t="e">
        <f>+VLOOKUP(B450,'[1]2023'!I$555:Q$654,7,0)</f>
        <v>#N/A</v>
      </c>
      <c r="P450" s="24">
        <v>0.05</v>
      </c>
      <c r="Q450" s="18">
        <f t="shared" si="75"/>
        <v>84332.25</v>
      </c>
      <c r="R450" s="25">
        <v>1.4999999999999999E-2</v>
      </c>
      <c r="S450" s="18">
        <f t="shared" si="76"/>
        <v>25299.674999999999</v>
      </c>
      <c r="T450" s="26">
        <v>0.06</v>
      </c>
      <c r="U450" s="18">
        <f t="shared" si="77"/>
        <v>101198.7</v>
      </c>
      <c r="V450" t="s">
        <v>1111</v>
      </c>
    </row>
    <row r="451" spans="1:23" hidden="1" x14ac:dyDescent="0.25">
      <c r="A451" s="27">
        <v>45287</v>
      </c>
      <c r="B451" s="13">
        <v>77640</v>
      </c>
      <c r="C451" s="1" t="s">
        <v>371</v>
      </c>
      <c r="D451" s="1" t="s">
        <v>747</v>
      </c>
      <c r="E451" s="5">
        <v>-480107</v>
      </c>
      <c r="F451" s="8" t="s">
        <v>145</v>
      </c>
      <c r="G451" s="5">
        <v>-38409</v>
      </c>
      <c r="H451" s="5">
        <f t="shared" si="78"/>
        <v>-518516</v>
      </c>
      <c r="I451" s="1" t="s">
        <v>727</v>
      </c>
      <c r="J451" s="1" t="s">
        <v>243</v>
      </c>
      <c r="K451" s="22">
        <f t="shared" si="73"/>
        <v>45317</v>
      </c>
      <c r="L451" s="17" t="e">
        <f>+VLOOKUP(B451,'[1]2023'!I$555:Q$654,9,0)</f>
        <v>#N/A</v>
      </c>
      <c r="M451" s="17" t="e">
        <f t="shared" si="74"/>
        <v>#N/A</v>
      </c>
      <c r="N451" s="15" t="e">
        <f>+VLOOKUP(B451,'[1]2023'!I$555:Q$654,7,0)</f>
        <v>#N/A</v>
      </c>
      <c r="P451" s="24">
        <v>0.05</v>
      </c>
      <c r="Q451" s="18">
        <f t="shared" si="75"/>
        <v>-24005.350000000002</v>
      </c>
      <c r="R451" s="25">
        <v>1.4999999999999999E-2</v>
      </c>
      <c r="S451" s="18">
        <f t="shared" si="76"/>
        <v>-7201.6049999999996</v>
      </c>
      <c r="T451" s="26">
        <v>0.06</v>
      </c>
      <c r="U451" s="18">
        <f t="shared" si="77"/>
        <v>-28806.42</v>
      </c>
      <c r="V451" t="s">
        <v>1111</v>
      </c>
    </row>
    <row r="452" spans="1:23" hidden="1" x14ac:dyDescent="0.25">
      <c r="A452" s="27">
        <v>45287</v>
      </c>
      <c r="B452" s="13">
        <v>78629</v>
      </c>
      <c r="C452" s="1" t="s">
        <v>371</v>
      </c>
      <c r="D452" s="1" t="s">
        <v>727</v>
      </c>
      <c r="E452" s="5">
        <v>1110580</v>
      </c>
      <c r="F452" s="8" t="s">
        <v>145</v>
      </c>
      <c r="G452" s="5">
        <v>88846</v>
      </c>
      <c r="H452" s="5">
        <f t="shared" si="78"/>
        <v>1199426</v>
      </c>
      <c r="I452" s="1" t="s">
        <v>727</v>
      </c>
      <c r="J452" s="1" t="s">
        <v>243</v>
      </c>
      <c r="K452" s="22">
        <f t="shared" si="73"/>
        <v>45317</v>
      </c>
      <c r="L452" s="17" t="e">
        <f>+VLOOKUP(B452,'[1]2023'!I$555:Q$654,9,0)</f>
        <v>#N/A</v>
      </c>
      <c r="M452" s="17" t="e">
        <f t="shared" si="74"/>
        <v>#N/A</v>
      </c>
      <c r="N452" s="15" t="e">
        <f>+VLOOKUP(B452,'[1]2023'!I$555:Q$654,7,0)</f>
        <v>#N/A</v>
      </c>
      <c r="P452" s="24">
        <v>0.05</v>
      </c>
      <c r="Q452" s="18">
        <f t="shared" si="75"/>
        <v>55529</v>
      </c>
      <c r="R452" s="25">
        <v>1.4999999999999999E-2</v>
      </c>
      <c r="S452" s="18">
        <f t="shared" si="76"/>
        <v>16658.7</v>
      </c>
      <c r="T452" s="26">
        <v>0.06</v>
      </c>
      <c r="U452" s="18">
        <f t="shared" si="77"/>
        <v>66634.8</v>
      </c>
      <c r="V452" t="s">
        <v>1111</v>
      </c>
    </row>
    <row r="453" spans="1:23" hidden="1" x14ac:dyDescent="0.25">
      <c r="A453" s="27">
        <v>45288</v>
      </c>
      <c r="B453" s="13">
        <v>78671</v>
      </c>
      <c r="C453" s="1" t="s">
        <v>371</v>
      </c>
      <c r="D453" s="1" t="s">
        <v>1110</v>
      </c>
      <c r="E453" s="5">
        <v>2182630</v>
      </c>
      <c r="F453" s="8" t="s">
        <v>145</v>
      </c>
      <c r="G453" s="5">
        <v>174610</v>
      </c>
      <c r="H453" s="5">
        <f t="shared" si="78"/>
        <v>2357240</v>
      </c>
      <c r="I453" s="1" t="s">
        <v>302</v>
      </c>
      <c r="J453" s="1" t="s">
        <v>375</v>
      </c>
      <c r="K453" s="22">
        <f t="shared" si="73"/>
        <v>45318</v>
      </c>
      <c r="L453" s="17" t="e">
        <f>+VLOOKUP(B453,'[1]2023'!I$555:Q$654,9,0)</f>
        <v>#N/A</v>
      </c>
      <c r="M453" s="17" t="e">
        <f t="shared" si="74"/>
        <v>#N/A</v>
      </c>
      <c r="N453" s="15" t="e">
        <f>+VLOOKUP(B453,'[1]2023'!I$555:Q$654,7,0)</f>
        <v>#N/A</v>
      </c>
      <c r="P453" s="24">
        <v>0.05</v>
      </c>
      <c r="Q453" s="18">
        <f t="shared" si="75"/>
        <v>109131.5</v>
      </c>
      <c r="R453" s="25">
        <v>1.4999999999999999E-2</v>
      </c>
      <c r="S453" s="18">
        <f t="shared" si="76"/>
        <v>32739.449999999997</v>
      </c>
      <c r="T453" s="26">
        <v>0.06</v>
      </c>
      <c r="U453" s="18">
        <f t="shared" si="77"/>
        <v>130957.79999999999</v>
      </c>
      <c r="V453" t="s">
        <v>1111</v>
      </c>
    </row>
    <row r="454" spans="1:23" hidden="1" x14ac:dyDescent="0.25">
      <c r="A454" s="27">
        <v>45289</v>
      </c>
      <c r="B454" s="13">
        <v>78692</v>
      </c>
      <c r="C454" s="1" t="s">
        <v>371</v>
      </c>
      <c r="D454" s="1" t="s">
        <v>996</v>
      </c>
      <c r="E454" s="5">
        <v>5813865</v>
      </c>
      <c r="F454" s="8" t="s">
        <v>145</v>
      </c>
      <c r="G454" s="5">
        <v>465109</v>
      </c>
      <c r="H454" s="5">
        <f t="shared" si="78"/>
        <v>6278974</v>
      </c>
      <c r="I454" s="1" t="s">
        <v>748</v>
      </c>
      <c r="J454" s="1" t="s">
        <v>134</v>
      </c>
      <c r="K454" s="22">
        <f t="shared" si="73"/>
        <v>45319</v>
      </c>
      <c r="L454" s="17" t="e">
        <f>+VLOOKUP(B454,'[1]2023'!I$555:Q$654,9,0)</f>
        <v>#N/A</v>
      </c>
      <c r="M454" s="17" t="e">
        <f t="shared" si="74"/>
        <v>#N/A</v>
      </c>
      <c r="N454" s="15" t="e">
        <f>+VLOOKUP(B454,'[1]2023'!I$555:Q$654,7,0)</f>
        <v>#N/A</v>
      </c>
      <c r="P454" s="24">
        <v>0.05</v>
      </c>
      <c r="Q454" s="18">
        <f t="shared" si="75"/>
        <v>290693.25</v>
      </c>
      <c r="R454" s="25">
        <v>1.4999999999999999E-2</v>
      </c>
      <c r="S454" s="18">
        <f t="shared" si="76"/>
        <v>87207.974999999991</v>
      </c>
      <c r="T454" s="26">
        <v>0.06</v>
      </c>
      <c r="U454" s="18">
        <f t="shared" si="77"/>
        <v>348831.89999999997</v>
      </c>
      <c r="V454" t="s">
        <v>1111</v>
      </c>
    </row>
    <row r="455" spans="1:23" hidden="1" x14ac:dyDescent="0.25">
      <c r="A455" s="27">
        <v>45289</v>
      </c>
      <c r="B455" s="13">
        <v>78722</v>
      </c>
      <c r="C455" s="1" t="s">
        <v>371</v>
      </c>
      <c r="D455" s="1" t="s">
        <v>747</v>
      </c>
      <c r="E455" s="5">
        <v>-119066</v>
      </c>
      <c r="F455" s="8" t="s">
        <v>145</v>
      </c>
      <c r="G455" s="5">
        <v>-9525</v>
      </c>
      <c r="H455" s="5">
        <f t="shared" si="78"/>
        <v>-128591</v>
      </c>
      <c r="I455" s="1" t="s">
        <v>251</v>
      </c>
      <c r="J455" s="1" t="s">
        <v>745</v>
      </c>
      <c r="K455" s="22">
        <f t="shared" si="73"/>
        <v>45319</v>
      </c>
      <c r="L455" s="17" t="e">
        <f>+VLOOKUP(B455,'[1]2023'!I$555:Q$654,9,0)</f>
        <v>#N/A</v>
      </c>
      <c r="M455" s="17" t="e">
        <f t="shared" si="74"/>
        <v>#N/A</v>
      </c>
      <c r="N455" s="15" t="e">
        <f>+VLOOKUP(B455,'[1]2023'!I$555:Q$654,7,0)</f>
        <v>#N/A</v>
      </c>
      <c r="P455" s="24">
        <v>0.05</v>
      </c>
      <c r="Q455" s="18">
        <f t="shared" si="75"/>
        <v>-5953.3</v>
      </c>
      <c r="R455" s="25">
        <v>1.4999999999999999E-2</v>
      </c>
      <c r="S455" s="18">
        <f t="shared" si="76"/>
        <v>-1785.99</v>
      </c>
      <c r="T455" s="26">
        <v>0.06</v>
      </c>
      <c r="U455" s="18">
        <f t="shared" si="77"/>
        <v>-7143.96</v>
      </c>
      <c r="V455" t="s">
        <v>1111</v>
      </c>
    </row>
    <row r="456" spans="1:23" hidden="1" x14ac:dyDescent="0.25">
      <c r="A456" s="27">
        <v>45290</v>
      </c>
      <c r="B456" s="13">
        <v>79129</v>
      </c>
      <c r="C456" s="1" t="s">
        <v>371</v>
      </c>
      <c r="D456" s="1" t="s">
        <v>437</v>
      </c>
      <c r="E456" s="5">
        <v>2241935</v>
      </c>
      <c r="F456" s="8" t="s">
        <v>145</v>
      </c>
      <c r="G456" s="5">
        <v>179355</v>
      </c>
      <c r="H456" s="5">
        <f t="shared" si="78"/>
        <v>2421290</v>
      </c>
      <c r="I456" s="1" t="s">
        <v>437</v>
      </c>
      <c r="J456" s="1" t="s">
        <v>456</v>
      </c>
      <c r="K456" s="22">
        <f t="shared" si="73"/>
        <v>45320</v>
      </c>
      <c r="L456" s="17" t="e">
        <f>+VLOOKUP(B456,'[1]2023'!I$555:Q$654,9,0)</f>
        <v>#N/A</v>
      </c>
      <c r="M456" s="17" t="e">
        <f t="shared" si="74"/>
        <v>#N/A</v>
      </c>
      <c r="N456" s="15" t="e">
        <f>+VLOOKUP(B456,'[1]2023'!I$555:Q$654,7,0)</f>
        <v>#N/A</v>
      </c>
      <c r="P456" s="24">
        <v>0.05</v>
      </c>
      <c r="Q456" s="18">
        <f t="shared" si="75"/>
        <v>112096.75</v>
      </c>
      <c r="R456" s="25">
        <v>1.4999999999999999E-2</v>
      </c>
      <c r="S456" s="18">
        <f t="shared" si="76"/>
        <v>33629.025000000001</v>
      </c>
      <c r="T456" s="26">
        <v>0.06</v>
      </c>
      <c r="U456" s="18">
        <f t="shared" si="77"/>
        <v>134516.1</v>
      </c>
      <c r="V456" t="s">
        <v>1111</v>
      </c>
    </row>
    <row r="457" spans="1:23" hidden="1" x14ac:dyDescent="0.25">
      <c r="A457" s="11">
        <v>45293</v>
      </c>
      <c r="B457" s="13">
        <v>29</v>
      </c>
      <c r="C457" s="1" t="s">
        <v>1112</v>
      </c>
      <c r="D457" s="1" t="s">
        <v>996</v>
      </c>
      <c r="E457" s="5">
        <v>4365260</v>
      </c>
      <c r="F457" s="8" t="s">
        <v>145</v>
      </c>
      <c r="G457" s="5">
        <v>349221</v>
      </c>
      <c r="H457" s="5">
        <f t="shared" si="78"/>
        <v>4714481</v>
      </c>
      <c r="I457" s="1" t="s">
        <v>748</v>
      </c>
      <c r="J457" s="1" t="s">
        <v>134</v>
      </c>
      <c r="K457" s="22">
        <f t="shared" ref="K457" si="79">30+A457</f>
        <v>45323</v>
      </c>
      <c r="L457" s="17" t="e">
        <f>+VLOOKUP(B457,'[1]2023'!I$555:Q$654,9,0)</f>
        <v>#N/A</v>
      </c>
      <c r="M457" s="17" t="e">
        <f t="shared" ref="M457" si="80">+L457-H457</f>
        <v>#N/A</v>
      </c>
      <c r="N457" s="15" t="e">
        <f>+VLOOKUP(B457,'[1]2023'!I$555:Q$654,7,0)</f>
        <v>#N/A</v>
      </c>
      <c r="P457" s="24">
        <v>0.05</v>
      </c>
      <c r="Q457" s="18">
        <f t="shared" ref="Q457" si="81">+P457*E457</f>
        <v>218263</v>
      </c>
      <c r="R457" s="25">
        <v>1.4999999999999999E-2</v>
      </c>
      <c r="S457" s="18">
        <f t="shared" ref="S457" si="82">+R457*E457</f>
        <v>65478.899999999994</v>
      </c>
      <c r="T457" s="26">
        <v>6.5000000000000002E-2</v>
      </c>
      <c r="U457" s="18">
        <f>+T457*E457</f>
        <v>283741.90000000002</v>
      </c>
      <c r="V457" t="s">
        <v>1149</v>
      </c>
      <c r="W457" s="31" t="s">
        <v>1150</v>
      </c>
    </row>
    <row r="458" spans="1:23" hidden="1" x14ac:dyDescent="0.25">
      <c r="A458" s="11">
        <v>45294</v>
      </c>
      <c r="B458" s="13">
        <v>217</v>
      </c>
      <c r="C458" s="1" t="s">
        <v>1112</v>
      </c>
      <c r="D458" s="1" t="s">
        <v>593</v>
      </c>
      <c r="E458" s="5">
        <v>9702430</v>
      </c>
      <c r="F458" s="8" t="s">
        <v>145</v>
      </c>
      <c r="G458" s="5">
        <v>776194</v>
      </c>
      <c r="H458" s="5">
        <f t="shared" si="78"/>
        <v>10478624</v>
      </c>
      <c r="I458" s="1" t="s">
        <v>593</v>
      </c>
      <c r="J458" s="1" t="s">
        <v>162</v>
      </c>
      <c r="K458" s="22">
        <f t="shared" ref="K458:K493" si="83">30+A458</f>
        <v>45324</v>
      </c>
      <c r="L458" s="17" t="e">
        <f>+VLOOKUP(B458,'[1]2023'!I$555:Q$654,9,0)</f>
        <v>#N/A</v>
      </c>
      <c r="M458" s="17" t="e">
        <f t="shared" ref="M458:M493" si="84">+L458-H458</f>
        <v>#N/A</v>
      </c>
      <c r="N458" s="15" t="e">
        <f>+VLOOKUP(B458,'[1]2023'!I$555:Q$654,7,0)</f>
        <v>#N/A</v>
      </c>
      <c r="P458" s="24">
        <v>0.05</v>
      </c>
      <c r="Q458" s="18">
        <f t="shared" ref="Q458:Q493" si="85">+P458*E458</f>
        <v>485121.5</v>
      </c>
      <c r="R458" s="25">
        <v>1.4999999999999999E-2</v>
      </c>
      <c r="S458" s="18">
        <f t="shared" ref="S458:S493" si="86">+R458*E458</f>
        <v>145536.44999999998</v>
      </c>
      <c r="T458" s="26">
        <v>6.5000000000000002E-2</v>
      </c>
      <c r="U458" s="18">
        <f t="shared" ref="U458:U493" si="87">+T458*E458</f>
        <v>630657.95000000007</v>
      </c>
      <c r="V458" t="s">
        <v>1149</v>
      </c>
      <c r="W458" s="31" t="s">
        <v>1150</v>
      </c>
    </row>
    <row r="459" spans="1:23" hidden="1" x14ac:dyDescent="0.25">
      <c r="A459" s="11">
        <v>45294</v>
      </c>
      <c r="B459" s="13">
        <v>218</v>
      </c>
      <c r="C459" s="1" t="s">
        <v>1112</v>
      </c>
      <c r="D459" s="1" t="s">
        <v>394</v>
      </c>
      <c r="E459" s="5">
        <v>1305725</v>
      </c>
      <c r="F459" s="8" t="s">
        <v>145</v>
      </c>
      <c r="G459" s="5">
        <v>104458</v>
      </c>
      <c r="H459" s="5">
        <f t="shared" si="78"/>
        <v>1410183</v>
      </c>
      <c r="I459" s="1" t="s">
        <v>394</v>
      </c>
      <c r="J459" s="1" t="s">
        <v>472</v>
      </c>
      <c r="K459" s="22">
        <f t="shared" si="83"/>
        <v>45324</v>
      </c>
      <c r="L459" s="17" t="e">
        <f>+VLOOKUP(B459,'[1]2023'!I$555:Q$654,9,0)</f>
        <v>#N/A</v>
      </c>
      <c r="M459" s="17" t="e">
        <f t="shared" si="84"/>
        <v>#N/A</v>
      </c>
      <c r="N459" s="15" t="e">
        <f>+VLOOKUP(B459,'[1]2023'!I$555:Q$654,7,0)</f>
        <v>#N/A</v>
      </c>
      <c r="P459" s="24">
        <v>0.05</v>
      </c>
      <c r="Q459" s="18">
        <f t="shared" si="85"/>
        <v>65286.25</v>
      </c>
      <c r="R459" s="25">
        <v>1.4999999999999999E-2</v>
      </c>
      <c r="S459" s="18">
        <f t="shared" si="86"/>
        <v>19585.875</v>
      </c>
      <c r="T459" s="26">
        <v>6.5000000000000002E-2</v>
      </c>
      <c r="U459" s="18">
        <f t="shared" si="87"/>
        <v>84872.125</v>
      </c>
      <c r="V459" t="s">
        <v>1149</v>
      </c>
      <c r="W459" s="31" t="s">
        <v>1150</v>
      </c>
    </row>
    <row r="460" spans="1:23" hidden="1" x14ac:dyDescent="0.25">
      <c r="A460" s="11">
        <v>45294</v>
      </c>
      <c r="B460" s="13">
        <v>219</v>
      </c>
      <c r="C460" s="1" t="s">
        <v>1112</v>
      </c>
      <c r="D460" s="1" t="s">
        <v>393</v>
      </c>
      <c r="E460" s="5">
        <v>2144100</v>
      </c>
      <c r="F460" s="8" t="s">
        <v>145</v>
      </c>
      <c r="G460" s="5">
        <v>171528</v>
      </c>
      <c r="H460" s="5">
        <f t="shared" si="78"/>
        <v>2315628</v>
      </c>
      <c r="I460" s="1" t="s">
        <v>393</v>
      </c>
      <c r="J460" s="1" t="s">
        <v>677</v>
      </c>
      <c r="K460" s="22">
        <f t="shared" si="83"/>
        <v>45324</v>
      </c>
      <c r="L460" s="17" t="e">
        <f>+VLOOKUP(B460,'[1]2023'!I$555:Q$654,9,0)</f>
        <v>#N/A</v>
      </c>
      <c r="M460" s="17" t="e">
        <f t="shared" si="84"/>
        <v>#N/A</v>
      </c>
      <c r="N460" s="15" t="e">
        <f>+VLOOKUP(B460,'[1]2023'!I$555:Q$654,7,0)</f>
        <v>#N/A</v>
      </c>
      <c r="P460" s="24">
        <v>0.05</v>
      </c>
      <c r="Q460" s="18">
        <f t="shared" si="85"/>
        <v>107205</v>
      </c>
      <c r="R460" s="25">
        <v>1.4999999999999999E-2</v>
      </c>
      <c r="S460" s="18">
        <f t="shared" si="86"/>
        <v>32161.5</v>
      </c>
      <c r="T460" s="26">
        <v>6.5000000000000002E-2</v>
      </c>
      <c r="U460" s="18">
        <f t="shared" si="87"/>
        <v>139366.5</v>
      </c>
      <c r="V460" t="s">
        <v>1149</v>
      </c>
      <c r="W460" s="31" t="s">
        <v>1150</v>
      </c>
    </row>
    <row r="461" spans="1:23" hidden="1" x14ac:dyDescent="0.25">
      <c r="A461" s="11">
        <v>45294</v>
      </c>
      <c r="B461" s="13">
        <v>220</v>
      </c>
      <c r="C461" s="1" t="s">
        <v>1112</v>
      </c>
      <c r="D461" s="1" t="s">
        <v>207</v>
      </c>
      <c r="E461" s="5">
        <v>3373290</v>
      </c>
      <c r="F461" s="8" t="s">
        <v>145</v>
      </c>
      <c r="G461" s="5">
        <v>269863</v>
      </c>
      <c r="H461" s="5">
        <f t="shared" si="78"/>
        <v>3643153</v>
      </c>
      <c r="I461" s="1" t="s">
        <v>207</v>
      </c>
      <c r="J461" s="1" t="s">
        <v>706</v>
      </c>
      <c r="K461" s="22">
        <f t="shared" si="83"/>
        <v>45324</v>
      </c>
      <c r="L461" s="17" t="e">
        <f>+VLOOKUP(B461,'[1]2023'!I$555:Q$654,9,0)</f>
        <v>#N/A</v>
      </c>
      <c r="M461" s="17" t="e">
        <f t="shared" si="84"/>
        <v>#N/A</v>
      </c>
      <c r="N461" s="15" t="e">
        <f>+VLOOKUP(B461,'[1]2023'!I$555:Q$654,7,0)</f>
        <v>#N/A</v>
      </c>
      <c r="P461" s="24">
        <v>0.05</v>
      </c>
      <c r="Q461" s="18">
        <f t="shared" si="85"/>
        <v>168664.5</v>
      </c>
      <c r="R461" s="25">
        <v>1.4999999999999999E-2</v>
      </c>
      <c r="S461" s="18">
        <f t="shared" si="86"/>
        <v>50599.35</v>
      </c>
      <c r="T461" s="26">
        <v>6.5000000000000002E-2</v>
      </c>
      <c r="U461" s="18">
        <f t="shared" si="87"/>
        <v>219263.85</v>
      </c>
      <c r="V461" t="s">
        <v>1149</v>
      </c>
      <c r="W461" s="31" t="s">
        <v>1150</v>
      </c>
    </row>
    <row r="462" spans="1:23" hidden="1" x14ac:dyDescent="0.25">
      <c r="A462" s="11">
        <v>45294</v>
      </c>
      <c r="B462" s="13">
        <v>221</v>
      </c>
      <c r="C462" s="1" t="s">
        <v>1112</v>
      </c>
      <c r="D462" s="1" t="s">
        <v>727</v>
      </c>
      <c r="E462" s="5">
        <v>1072050</v>
      </c>
      <c r="F462" s="8" t="s">
        <v>145</v>
      </c>
      <c r="G462" s="5">
        <v>85764</v>
      </c>
      <c r="H462" s="5">
        <f t="shared" si="78"/>
        <v>1157814</v>
      </c>
      <c r="I462" s="1" t="s">
        <v>727</v>
      </c>
      <c r="J462" s="1" t="s">
        <v>243</v>
      </c>
      <c r="K462" s="22">
        <f t="shared" si="83"/>
        <v>45324</v>
      </c>
      <c r="L462" s="17" t="e">
        <f>+VLOOKUP(B462,'[1]2023'!I$555:Q$654,9,0)</f>
        <v>#N/A</v>
      </c>
      <c r="M462" s="17" t="e">
        <f t="shared" si="84"/>
        <v>#N/A</v>
      </c>
      <c r="N462" s="15" t="e">
        <f>+VLOOKUP(B462,'[1]2023'!I$555:Q$654,7,0)</f>
        <v>#N/A</v>
      </c>
      <c r="P462" s="24">
        <v>0.05</v>
      </c>
      <c r="Q462" s="18">
        <f t="shared" si="85"/>
        <v>53602.5</v>
      </c>
      <c r="R462" s="25">
        <v>1.4999999999999999E-2</v>
      </c>
      <c r="S462" s="18">
        <f t="shared" si="86"/>
        <v>16080.75</v>
      </c>
      <c r="T462" s="26">
        <v>6.5000000000000002E-2</v>
      </c>
      <c r="U462" s="18">
        <f t="shared" si="87"/>
        <v>69683.25</v>
      </c>
      <c r="V462" t="s">
        <v>1149</v>
      </c>
      <c r="W462" s="31" t="s">
        <v>1150</v>
      </c>
    </row>
    <row r="463" spans="1:23" hidden="1" x14ac:dyDescent="0.25">
      <c r="A463" s="11">
        <v>45296</v>
      </c>
      <c r="B463" s="13">
        <v>899</v>
      </c>
      <c r="C463" s="1" t="s">
        <v>1112</v>
      </c>
      <c r="D463" s="1" t="s">
        <v>438</v>
      </c>
      <c r="E463" s="5">
        <v>1429248</v>
      </c>
      <c r="F463" s="8" t="s">
        <v>145</v>
      </c>
      <c r="G463" s="5">
        <v>114340</v>
      </c>
      <c r="H463" s="5">
        <f t="shared" si="78"/>
        <v>1543588</v>
      </c>
      <c r="I463" s="1" t="s">
        <v>438</v>
      </c>
      <c r="J463" s="1" t="s">
        <v>779</v>
      </c>
      <c r="K463" s="22">
        <f t="shared" si="83"/>
        <v>45326</v>
      </c>
      <c r="L463" s="17" t="e">
        <f>+VLOOKUP(B463,'[1]2023'!I$555:Q$654,9,0)</f>
        <v>#N/A</v>
      </c>
      <c r="M463" s="17" t="e">
        <f t="shared" si="84"/>
        <v>#N/A</v>
      </c>
      <c r="N463" s="15" t="e">
        <f>+VLOOKUP(B463,'[1]2023'!I$555:Q$654,7,0)</f>
        <v>#N/A</v>
      </c>
      <c r="P463" s="24">
        <v>0.05</v>
      </c>
      <c r="Q463" s="18">
        <f t="shared" si="85"/>
        <v>71462.400000000009</v>
      </c>
      <c r="R463" s="25">
        <v>1.4999999999999999E-2</v>
      </c>
      <c r="S463" s="18">
        <f t="shared" si="86"/>
        <v>21438.719999999998</v>
      </c>
      <c r="T463" s="26">
        <v>6.5000000000000002E-2</v>
      </c>
      <c r="U463" s="18">
        <f t="shared" si="87"/>
        <v>92901.12000000001</v>
      </c>
      <c r="V463" t="s">
        <v>1149</v>
      </c>
      <c r="W463" s="31" t="s">
        <v>1150</v>
      </c>
    </row>
    <row r="464" spans="1:23" hidden="1" x14ac:dyDescent="0.25">
      <c r="A464" s="11">
        <v>45297</v>
      </c>
      <c r="B464" s="13">
        <v>1234</v>
      </c>
      <c r="C464" s="1" t="s">
        <v>1112</v>
      </c>
      <c r="D464" s="1" t="s">
        <v>1113</v>
      </c>
      <c r="E464" s="5">
        <v>3432570</v>
      </c>
      <c r="F464" s="8" t="s">
        <v>145</v>
      </c>
      <c r="G464" s="5">
        <v>274606</v>
      </c>
      <c r="H464" s="5">
        <f t="shared" si="78"/>
        <v>3707176</v>
      </c>
      <c r="I464" s="1" t="s">
        <v>1114</v>
      </c>
      <c r="J464" s="1" t="s">
        <v>1061</v>
      </c>
      <c r="K464" s="22">
        <f t="shared" si="83"/>
        <v>45327</v>
      </c>
      <c r="L464" s="17" t="e">
        <f>+VLOOKUP(B464,'[1]2023'!I$555:Q$654,9,0)</f>
        <v>#N/A</v>
      </c>
      <c r="M464" s="17" t="e">
        <f t="shared" si="84"/>
        <v>#N/A</v>
      </c>
      <c r="N464" s="15" t="e">
        <f>+VLOOKUP(B464,'[1]2023'!I$555:Q$654,7,0)</f>
        <v>#N/A</v>
      </c>
      <c r="P464" s="24">
        <v>0.05</v>
      </c>
      <c r="Q464" s="18">
        <f t="shared" si="85"/>
        <v>171628.5</v>
      </c>
      <c r="R464" s="25">
        <v>1.4999999999999999E-2</v>
      </c>
      <c r="S464" s="18">
        <f t="shared" si="86"/>
        <v>51488.549999999996</v>
      </c>
      <c r="T464" s="26">
        <v>6.5000000000000002E-2</v>
      </c>
      <c r="U464" s="18">
        <f t="shared" si="87"/>
        <v>223117.05000000002</v>
      </c>
      <c r="V464" t="s">
        <v>1149</v>
      </c>
      <c r="W464" s="31" t="s">
        <v>1150</v>
      </c>
    </row>
    <row r="465" spans="1:23" hidden="1" x14ac:dyDescent="0.25">
      <c r="A465" s="11">
        <v>45299</v>
      </c>
      <c r="B465" s="13">
        <v>1334</v>
      </c>
      <c r="C465" s="1" t="s">
        <v>1112</v>
      </c>
      <c r="D465" s="1" t="s">
        <v>1115</v>
      </c>
      <c r="E465" s="5">
        <v>595330</v>
      </c>
      <c r="F465" s="8" t="s">
        <v>145</v>
      </c>
      <c r="G465" s="5">
        <v>47626</v>
      </c>
      <c r="H465" s="5">
        <f t="shared" si="78"/>
        <v>642956</v>
      </c>
      <c r="I465" s="1" t="s">
        <v>251</v>
      </c>
      <c r="J465" s="1" t="s">
        <v>745</v>
      </c>
      <c r="K465" s="22">
        <f t="shared" si="83"/>
        <v>45329</v>
      </c>
      <c r="L465" s="17" t="e">
        <f>+VLOOKUP(B465,'[1]2023'!I$555:Q$654,9,0)</f>
        <v>#N/A</v>
      </c>
      <c r="M465" s="17" t="e">
        <f t="shared" si="84"/>
        <v>#N/A</v>
      </c>
      <c r="N465" s="15" t="e">
        <f>+VLOOKUP(B465,'[1]2023'!I$555:Q$654,7,0)</f>
        <v>#N/A</v>
      </c>
      <c r="P465" s="24">
        <v>0.05</v>
      </c>
      <c r="Q465" s="18">
        <f t="shared" si="85"/>
        <v>29766.5</v>
      </c>
      <c r="R465" s="25">
        <v>1.4999999999999999E-2</v>
      </c>
      <c r="S465" s="18">
        <f t="shared" si="86"/>
        <v>8929.9499999999989</v>
      </c>
      <c r="T465" s="26">
        <v>6.5000000000000002E-2</v>
      </c>
      <c r="U465" s="18">
        <f t="shared" si="87"/>
        <v>38696.450000000004</v>
      </c>
      <c r="V465" t="s">
        <v>1149</v>
      </c>
      <c r="W465" s="31" t="s">
        <v>1150</v>
      </c>
    </row>
    <row r="466" spans="1:23" hidden="1" x14ac:dyDescent="0.25">
      <c r="A466" s="11">
        <v>45299</v>
      </c>
      <c r="B466" s="13">
        <v>1337</v>
      </c>
      <c r="C466" s="1" t="s">
        <v>1112</v>
      </c>
      <c r="D466" s="1" t="s">
        <v>1116</v>
      </c>
      <c r="E466" s="5">
        <v>2718655</v>
      </c>
      <c r="F466" s="8" t="s">
        <v>145</v>
      </c>
      <c r="G466" s="5">
        <v>217492</v>
      </c>
      <c r="H466" s="5">
        <f t="shared" si="78"/>
        <v>2936147</v>
      </c>
      <c r="I466" s="1" t="s">
        <v>302</v>
      </c>
      <c r="J466" s="1" t="s">
        <v>375</v>
      </c>
      <c r="K466" s="22">
        <f t="shared" si="83"/>
        <v>45329</v>
      </c>
      <c r="L466" s="17" t="e">
        <f>+VLOOKUP(B466,'[1]2023'!I$555:Q$654,9,0)</f>
        <v>#N/A</v>
      </c>
      <c r="M466" s="17" t="e">
        <f t="shared" si="84"/>
        <v>#N/A</v>
      </c>
      <c r="N466" s="15" t="e">
        <f>+VLOOKUP(B466,'[1]2023'!I$555:Q$654,7,0)</f>
        <v>#N/A</v>
      </c>
      <c r="P466" s="24">
        <v>0.05</v>
      </c>
      <c r="Q466" s="18">
        <f t="shared" si="85"/>
        <v>135932.75</v>
      </c>
      <c r="R466" s="25">
        <v>1.4999999999999999E-2</v>
      </c>
      <c r="S466" s="18">
        <f t="shared" si="86"/>
        <v>40779.824999999997</v>
      </c>
      <c r="T466" s="26">
        <v>6.5000000000000002E-2</v>
      </c>
      <c r="U466" s="18">
        <f t="shared" si="87"/>
        <v>176712.57500000001</v>
      </c>
      <c r="V466" t="s">
        <v>1149</v>
      </c>
      <c r="W466" s="31" t="s">
        <v>1150</v>
      </c>
    </row>
    <row r="467" spans="1:23" hidden="1" x14ac:dyDescent="0.25">
      <c r="A467" s="11">
        <v>45299</v>
      </c>
      <c r="B467" s="13">
        <v>1338</v>
      </c>
      <c r="C467" s="1" t="s">
        <v>1112</v>
      </c>
      <c r="D467" s="1" t="s">
        <v>1117</v>
      </c>
      <c r="E467" s="5">
        <v>1765190</v>
      </c>
      <c r="F467" s="8" t="s">
        <v>145</v>
      </c>
      <c r="G467" s="5">
        <v>141215</v>
      </c>
      <c r="H467" s="5">
        <f t="shared" si="78"/>
        <v>1906405</v>
      </c>
      <c r="I467" s="1" t="s">
        <v>1114</v>
      </c>
      <c r="J467" s="1" t="s">
        <v>1061</v>
      </c>
      <c r="K467" s="22">
        <f t="shared" si="83"/>
        <v>45329</v>
      </c>
      <c r="L467" s="17" t="e">
        <f>+VLOOKUP(B467,'[1]2023'!I$555:Q$654,9,0)</f>
        <v>#N/A</v>
      </c>
      <c r="M467" s="17" t="e">
        <f t="shared" si="84"/>
        <v>#N/A</v>
      </c>
      <c r="N467" s="15" t="e">
        <f>+VLOOKUP(B467,'[1]2023'!I$555:Q$654,7,0)</f>
        <v>#N/A</v>
      </c>
      <c r="P467" s="24">
        <v>0.05</v>
      </c>
      <c r="Q467" s="18">
        <f t="shared" si="85"/>
        <v>88259.5</v>
      </c>
      <c r="R467" s="25">
        <v>1.4999999999999999E-2</v>
      </c>
      <c r="S467" s="18">
        <f t="shared" si="86"/>
        <v>26477.85</v>
      </c>
      <c r="T467" s="26">
        <v>6.5000000000000002E-2</v>
      </c>
      <c r="U467" s="18">
        <f t="shared" si="87"/>
        <v>114737.35</v>
      </c>
      <c r="V467" t="s">
        <v>1149</v>
      </c>
      <c r="W467" s="31" t="s">
        <v>1150</v>
      </c>
    </row>
    <row r="468" spans="1:23" hidden="1" x14ac:dyDescent="0.25">
      <c r="A468" s="11">
        <v>45302</v>
      </c>
      <c r="B468" s="13">
        <v>1538</v>
      </c>
      <c r="C468" s="1" t="s">
        <v>1112</v>
      </c>
      <c r="D468" s="1" t="s">
        <v>996</v>
      </c>
      <c r="E468" s="5">
        <v>2896570</v>
      </c>
      <c r="F468" s="8" t="s">
        <v>145</v>
      </c>
      <c r="G468" s="5">
        <v>231726</v>
      </c>
      <c r="H468" s="5">
        <f t="shared" si="78"/>
        <v>3128296</v>
      </c>
      <c r="I468" s="1" t="s">
        <v>748</v>
      </c>
      <c r="J468" s="1" t="s">
        <v>134</v>
      </c>
      <c r="K468" s="22">
        <f t="shared" si="83"/>
        <v>45332</v>
      </c>
      <c r="L468" s="17" t="e">
        <f>+VLOOKUP(B468,'[1]2023'!I$555:Q$654,9,0)</f>
        <v>#N/A</v>
      </c>
      <c r="M468" s="17" t="e">
        <f t="shared" si="84"/>
        <v>#N/A</v>
      </c>
      <c r="N468" s="15" t="e">
        <f>+VLOOKUP(B468,'[1]2023'!I$555:Q$654,7,0)</f>
        <v>#N/A</v>
      </c>
      <c r="P468" s="24">
        <v>0.05</v>
      </c>
      <c r="Q468" s="18">
        <f t="shared" si="85"/>
        <v>144828.5</v>
      </c>
      <c r="R468" s="25">
        <v>1.4999999999999999E-2</v>
      </c>
      <c r="S468" s="18">
        <f t="shared" si="86"/>
        <v>43448.549999999996</v>
      </c>
      <c r="T468" s="26">
        <v>6.5000000000000002E-2</v>
      </c>
      <c r="U468" s="18">
        <f t="shared" si="87"/>
        <v>188277.05000000002</v>
      </c>
      <c r="V468" t="s">
        <v>1149</v>
      </c>
      <c r="W468" s="31" t="s">
        <v>1150</v>
      </c>
    </row>
    <row r="469" spans="1:23" hidden="1" x14ac:dyDescent="0.25">
      <c r="A469" s="11">
        <v>45303</v>
      </c>
      <c r="B469" s="13">
        <v>2301</v>
      </c>
      <c r="C469" s="1" t="s">
        <v>1112</v>
      </c>
      <c r="D469" s="1" t="s">
        <v>974</v>
      </c>
      <c r="E469" s="5">
        <v>555290</v>
      </c>
      <c r="F469" s="8" t="s">
        <v>145</v>
      </c>
      <c r="G469" s="5">
        <v>44423</v>
      </c>
      <c r="H469" s="5">
        <f t="shared" ref="H469:H510" si="88">+E469+G469</f>
        <v>599713</v>
      </c>
      <c r="I469" s="1" t="s">
        <v>748</v>
      </c>
      <c r="J469" s="1" t="s">
        <v>134</v>
      </c>
      <c r="K469" s="22">
        <f t="shared" si="83"/>
        <v>45333</v>
      </c>
      <c r="L469" s="17" t="e">
        <f>+VLOOKUP(B469,'[1]2023'!I$555:Q$654,9,0)</f>
        <v>#N/A</v>
      </c>
      <c r="M469" s="17" t="e">
        <f t="shared" si="84"/>
        <v>#N/A</v>
      </c>
      <c r="N469" s="15" t="e">
        <f>+VLOOKUP(B469,'[1]2023'!I$555:Q$654,7,0)</f>
        <v>#N/A</v>
      </c>
      <c r="P469" s="24">
        <v>0.05</v>
      </c>
      <c r="Q469" s="18">
        <f t="shared" si="85"/>
        <v>27764.5</v>
      </c>
      <c r="R469" s="25">
        <v>1.4999999999999999E-2</v>
      </c>
      <c r="S469" s="18">
        <f t="shared" si="86"/>
        <v>8329.35</v>
      </c>
      <c r="T469" s="26">
        <v>6.5000000000000002E-2</v>
      </c>
      <c r="U469" s="18">
        <f t="shared" si="87"/>
        <v>36093.85</v>
      </c>
      <c r="V469" t="s">
        <v>1149</v>
      </c>
      <c r="W469" s="31" t="s">
        <v>1150</v>
      </c>
    </row>
    <row r="470" spans="1:23" hidden="1" x14ac:dyDescent="0.25">
      <c r="A470" s="11">
        <v>45303</v>
      </c>
      <c r="B470" s="13">
        <v>2451</v>
      </c>
      <c r="C470" s="1" t="s">
        <v>1112</v>
      </c>
      <c r="D470" s="1" t="s">
        <v>393</v>
      </c>
      <c r="E470" s="5">
        <v>2680125</v>
      </c>
      <c r="F470" s="8" t="s">
        <v>145</v>
      </c>
      <c r="G470" s="5">
        <v>214410</v>
      </c>
      <c r="H470" s="5">
        <f t="shared" si="88"/>
        <v>2894535</v>
      </c>
      <c r="I470" s="1" t="s">
        <v>393</v>
      </c>
      <c r="J470" s="1" t="s">
        <v>677</v>
      </c>
      <c r="K470" s="22">
        <f t="shared" si="83"/>
        <v>45333</v>
      </c>
      <c r="L470" s="17" t="e">
        <f>+VLOOKUP(B470,'[1]2023'!I$555:Q$654,9,0)</f>
        <v>#N/A</v>
      </c>
      <c r="M470" s="17" t="e">
        <f t="shared" si="84"/>
        <v>#N/A</v>
      </c>
      <c r="N470" s="15" t="e">
        <f>+VLOOKUP(B470,'[1]2023'!I$555:Q$654,7,0)</f>
        <v>#N/A</v>
      </c>
      <c r="P470" s="24">
        <v>0.05</v>
      </c>
      <c r="Q470" s="18">
        <f t="shared" si="85"/>
        <v>134006.25</v>
      </c>
      <c r="R470" s="25">
        <v>1.4999999999999999E-2</v>
      </c>
      <c r="S470" s="18">
        <f t="shared" si="86"/>
        <v>40201.875</v>
      </c>
      <c r="T470" s="26">
        <v>6.5000000000000002E-2</v>
      </c>
      <c r="U470" s="18">
        <f t="shared" si="87"/>
        <v>174208.125</v>
      </c>
      <c r="V470" t="s">
        <v>1149</v>
      </c>
      <c r="W470" s="31" t="s">
        <v>1150</v>
      </c>
    </row>
    <row r="471" spans="1:23" hidden="1" x14ac:dyDescent="0.25">
      <c r="A471" s="11">
        <v>45303</v>
      </c>
      <c r="B471" s="13">
        <v>2452</v>
      </c>
      <c r="C471" s="1" t="s">
        <v>1112</v>
      </c>
      <c r="D471" s="1" t="s">
        <v>394</v>
      </c>
      <c r="E471" s="5">
        <v>7697000</v>
      </c>
      <c r="F471" s="8" t="s">
        <v>145</v>
      </c>
      <c r="G471" s="5">
        <v>615760</v>
      </c>
      <c r="H471" s="5">
        <f t="shared" si="88"/>
        <v>8312760</v>
      </c>
      <c r="I471" s="1" t="s">
        <v>394</v>
      </c>
      <c r="J471" s="1" t="s">
        <v>472</v>
      </c>
      <c r="K471" s="22">
        <f t="shared" si="83"/>
        <v>45333</v>
      </c>
      <c r="L471" s="17" t="e">
        <f>+VLOOKUP(B471,'[1]2023'!I$555:Q$654,9,0)</f>
        <v>#N/A</v>
      </c>
      <c r="M471" s="17" t="e">
        <f t="shared" si="84"/>
        <v>#N/A</v>
      </c>
      <c r="N471" s="15" t="e">
        <f>+VLOOKUP(B471,'[1]2023'!I$555:Q$654,7,0)</f>
        <v>#N/A</v>
      </c>
      <c r="P471" s="24">
        <v>0.05</v>
      </c>
      <c r="Q471" s="18">
        <f t="shared" si="85"/>
        <v>384850</v>
      </c>
      <c r="R471" s="25">
        <v>1.4999999999999999E-2</v>
      </c>
      <c r="S471" s="18">
        <f t="shared" si="86"/>
        <v>115455</v>
      </c>
      <c r="T471" s="26">
        <v>6.5000000000000002E-2</v>
      </c>
      <c r="U471" s="18">
        <f t="shared" si="87"/>
        <v>500305</v>
      </c>
      <c r="V471" t="s">
        <v>1149</v>
      </c>
      <c r="W471" s="31" t="s">
        <v>1150</v>
      </c>
    </row>
    <row r="472" spans="1:23" hidden="1" x14ac:dyDescent="0.25">
      <c r="A472" s="11">
        <v>45306</v>
      </c>
      <c r="B472" s="13">
        <v>2589</v>
      </c>
      <c r="C472" s="1" t="s">
        <v>1112</v>
      </c>
      <c r="D472" s="1" t="s">
        <v>1118</v>
      </c>
      <c r="E472" s="5">
        <v>1110580</v>
      </c>
      <c r="F472" s="8" t="s">
        <v>145</v>
      </c>
      <c r="G472" s="5">
        <v>88846</v>
      </c>
      <c r="H472" s="5">
        <f t="shared" si="88"/>
        <v>1199426</v>
      </c>
      <c r="I472" s="1" t="s">
        <v>1114</v>
      </c>
      <c r="J472" s="1" t="s">
        <v>1061</v>
      </c>
      <c r="K472" s="22">
        <f t="shared" si="83"/>
        <v>45336</v>
      </c>
      <c r="L472" s="17" t="e">
        <f>+VLOOKUP(B472,'[1]2023'!I$555:Q$654,9,0)</f>
        <v>#N/A</v>
      </c>
      <c r="M472" s="17" t="e">
        <f t="shared" si="84"/>
        <v>#N/A</v>
      </c>
      <c r="N472" s="15" t="e">
        <f>+VLOOKUP(B472,'[1]2023'!I$555:Q$654,7,0)</f>
        <v>#N/A</v>
      </c>
      <c r="P472" s="24">
        <v>0.05</v>
      </c>
      <c r="Q472" s="18">
        <f t="shared" si="85"/>
        <v>55529</v>
      </c>
      <c r="R472" s="25">
        <v>1.4999999999999999E-2</v>
      </c>
      <c r="S472" s="18">
        <f t="shared" si="86"/>
        <v>16658.7</v>
      </c>
      <c r="T472" s="26">
        <v>6.5000000000000002E-2</v>
      </c>
      <c r="U472" s="18">
        <f t="shared" si="87"/>
        <v>72187.7</v>
      </c>
      <c r="V472" t="s">
        <v>1149</v>
      </c>
      <c r="W472" s="31" t="s">
        <v>1150</v>
      </c>
    </row>
    <row r="473" spans="1:23" hidden="1" x14ac:dyDescent="0.25">
      <c r="A473" s="11">
        <v>45306</v>
      </c>
      <c r="B473" s="13">
        <v>2638</v>
      </c>
      <c r="C473" s="1" t="s">
        <v>1112</v>
      </c>
      <c r="D473" s="1" t="s">
        <v>394</v>
      </c>
      <c r="E473" s="5">
        <v>15149380</v>
      </c>
      <c r="F473" s="8" t="s">
        <v>145</v>
      </c>
      <c r="G473" s="5">
        <v>1211950</v>
      </c>
      <c r="H473" s="5">
        <f t="shared" si="88"/>
        <v>16361330</v>
      </c>
      <c r="I473" s="1" t="s">
        <v>394</v>
      </c>
      <c r="J473" s="1" t="s">
        <v>472</v>
      </c>
      <c r="K473" s="22">
        <f t="shared" si="83"/>
        <v>45336</v>
      </c>
      <c r="L473" s="17" t="e">
        <f>+VLOOKUP(B473,'[1]2023'!I$555:Q$654,9,0)</f>
        <v>#N/A</v>
      </c>
      <c r="M473" s="17" t="e">
        <f t="shared" si="84"/>
        <v>#N/A</v>
      </c>
      <c r="N473" s="15" t="e">
        <f>+VLOOKUP(B473,'[1]2023'!I$555:Q$654,7,0)</f>
        <v>#N/A</v>
      </c>
      <c r="P473" s="24">
        <v>0.05</v>
      </c>
      <c r="Q473" s="18">
        <f t="shared" si="85"/>
        <v>757469</v>
      </c>
      <c r="R473" s="25">
        <v>1.4999999999999999E-2</v>
      </c>
      <c r="S473" s="18">
        <f t="shared" si="86"/>
        <v>227240.69999999998</v>
      </c>
      <c r="T473" s="26">
        <v>6.5000000000000002E-2</v>
      </c>
      <c r="U473" s="18">
        <f t="shared" si="87"/>
        <v>984709.70000000007</v>
      </c>
      <c r="V473" t="s">
        <v>1149</v>
      </c>
      <c r="W473" s="31" t="s">
        <v>1150</v>
      </c>
    </row>
    <row r="474" spans="1:23" hidden="1" x14ac:dyDescent="0.25">
      <c r="A474" s="11">
        <v>45306</v>
      </c>
      <c r="B474" s="13">
        <v>2639</v>
      </c>
      <c r="C474" s="1" t="s">
        <v>1112</v>
      </c>
      <c r="D474" s="1" t="s">
        <v>393</v>
      </c>
      <c r="E474" s="5">
        <v>8687020</v>
      </c>
      <c r="F474" s="8" t="s">
        <v>145</v>
      </c>
      <c r="G474" s="5">
        <v>694962</v>
      </c>
      <c r="H474" s="5">
        <f t="shared" si="88"/>
        <v>9381982</v>
      </c>
      <c r="I474" s="1" t="s">
        <v>393</v>
      </c>
      <c r="J474" s="1" t="s">
        <v>677</v>
      </c>
      <c r="K474" s="22">
        <f t="shared" si="83"/>
        <v>45336</v>
      </c>
      <c r="L474" s="17" t="e">
        <f>+VLOOKUP(B474,'[1]2023'!I$555:Q$654,9,0)</f>
        <v>#N/A</v>
      </c>
      <c r="M474" s="17" t="e">
        <f t="shared" si="84"/>
        <v>#N/A</v>
      </c>
      <c r="N474" s="15" t="e">
        <f>+VLOOKUP(B474,'[1]2023'!I$555:Q$654,7,0)</f>
        <v>#N/A</v>
      </c>
      <c r="P474" s="24">
        <v>0.05</v>
      </c>
      <c r="Q474" s="18">
        <f t="shared" si="85"/>
        <v>434351</v>
      </c>
      <c r="R474" s="25">
        <v>1.4999999999999999E-2</v>
      </c>
      <c r="S474" s="18">
        <f t="shared" si="86"/>
        <v>130305.29999999999</v>
      </c>
      <c r="T474" s="26">
        <v>6.5000000000000002E-2</v>
      </c>
      <c r="U474" s="18">
        <f t="shared" si="87"/>
        <v>564656.30000000005</v>
      </c>
      <c r="V474" t="s">
        <v>1149</v>
      </c>
      <c r="W474" s="31" t="s">
        <v>1150</v>
      </c>
    </row>
    <row r="475" spans="1:23" hidden="1" x14ac:dyDescent="0.25">
      <c r="A475" s="11">
        <v>45306</v>
      </c>
      <c r="B475" s="13">
        <v>2640</v>
      </c>
      <c r="C475" s="1" t="s">
        <v>1112</v>
      </c>
      <c r="D475" s="1" t="s">
        <v>593</v>
      </c>
      <c r="E475" s="5">
        <v>8014280</v>
      </c>
      <c r="F475" s="8" t="s">
        <v>145</v>
      </c>
      <c r="G475" s="5">
        <v>641142</v>
      </c>
      <c r="H475" s="5">
        <f t="shared" si="88"/>
        <v>8655422</v>
      </c>
      <c r="I475" s="1" t="s">
        <v>593</v>
      </c>
      <c r="J475" s="1" t="s">
        <v>162</v>
      </c>
      <c r="K475" s="22">
        <f t="shared" si="83"/>
        <v>45336</v>
      </c>
      <c r="L475" s="17" t="e">
        <f>+VLOOKUP(B475,'[1]2023'!I$555:Q$654,9,0)</f>
        <v>#N/A</v>
      </c>
      <c r="M475" s="17" t="e">
        <f t="shared" si="84"/>
        <v>#N/A</v>
      </c>
      <c r="N475" s="15" t="e">
        <f>+VLOOKUP(B475,'[1]2023'!I$555:Q$654,7,0)</f>
        <v>#N/A</v>
      </c>
      <c r="P475" s="24">
        <v>0.05</v>
      </c>
      <c r="Q475" s="18">
        <f t="shared" si="85"/>
        <v>400714</v>
      </c>
      <c r="R475" s="25">
        <v>1.4999999999999999E-2</v>
      </c>
      <c r="S475" s="18">
        <f t="shared" si="86"/>
        <v>120214.2</v>
      </c>
      <c r="T475" s="26">
        <v>6.5000000000000002E-2</v>
      </c>
      <c r="U475" s="18">
        <f t="shared" si="87"/>
        <v>520928.2</v>
      </c>
      <c r="V475" t="s">
        <v>1149</v>
      </c>
      <c r="W475" s="31" t="s">
        <v>1150</v>
      </c>
    </row>
    <row r="476" spans="1:23" hidden="1" x14ac:dyDescent="0.25">
      <c r="A476" s="11">
        <v>45308</v>
      </c>
      <c r="B476" s="13">
        <v>2980</v>
      </c>
      <c r="C476" s="1" t="s">
        <v>1112</v>
      </c>
      <c r="D476" s="1" t="s">
        <v>207</v>
      </c>
      <c r="E476" s="5">
        <v>5980720</v>
      </c>
      <c r="F476" s="8" t="s">
        <v>145</v>
      </c>
      <c r="G476" s="5">
        <v>478458</v>
      </c>
      <c r="H476" s="5">
        <f t="shared" si="88"/>
        <v>6459178</v>
      </c>
      <c r="I476" s="1" t="s">
        <v>207</v>
      </c>
      <c r="J476" s="1" t="s">
        <v>706</v>
      </c>
      <c r="K476" s="22">
        <f t="shared" si="83"/>
        <v>45338</v>
      </c>
      <c r="L476" s="17" t="e">
        <f>+VLOOKUP(B476,'[1]2023'!I$555:Q$654,9,0)</f>
        <v>#N/A</v>
      </c>
      <c r="M476" s="17" t="e">
        <f t="shared" si="84"/>
        <v>#N/A</v>
      </c>
      <c r="N476" s="15" t="e">
        <f>+VLOOKUP(B476,'[1]2023'!I$555:Q$654,7,0)</f>
        <v>#N/A</v>
      </c>
      <c r="P476" s="24">
        <v>0.05</v>
      </c>
      <c r="Q476" s="18">
        <f t="shared" si="85"/>
        <v>299036</v>
      </c>
      <c r="R476" s="25">
        <v>1.4999999999999999E-2</v>
      </c>
      <c r="S476" s="18">
        <f t="shared" si="86"/>
        <v>89710.8</v>
      </c>
      <c r="T476" s="26">
        <v>6.5000000000000002E-2</v>
      </c>
      <c r="U476" s="18">
        <f t="shared" si="87"/>
        <v>388746.8</v>
      </c>
      <c r="V476" t="s">
        <v>1149</v>
      </c>
      <c r="W476" s="31" t="s">
        <v>1150</v>
      </c>
    </row>
    <row r="477" spans="1:23" hidden="1" x14ac:dyDescent="0.25">
      <c r="A477" s="11">
        <v>45309</v>
      </c>
      <c r="B477" s="13">
        <v>2983</v>
      </c>
      <c r="C477" s="1" t="s">
        <v>1112</v>
      </c>
      <c r="D477" s="1" t="s">
        <v>996</v>
      </c>
      <c r="E477" s="5">
        <v>4276800</v>
      </c>
      <c r="F477" s="8" t="s">
        <v>145</v>
      </c>
      <c r="G477" s="5">
        <v>342144</v>
      </c>
      <c r="H477" s="5">
        <f t="shared" si="88"/>
        <v>4618944</v>
      </c>
      <c r="I477" s="1" t="s">
        <v>748</v>
      </c>
      <c r="J477" s="1" t="s">
        <v>134</v>
      </c>
      <c r="K477" s="22">
        <f t="shared" si="83"/>
        <v>45339</v>
      </c>
      <c r="L477" s="17" t="e">
        <f>+VLOOKUP(B477,'[1]2023'!I$555:Q$654,9,0)</f>
        <v>#N/A</v>
      </c>
      <c r="M477" s="17" t="e">
        <f t="shared" si="84"/>
        <v>#N/A</v>
      </c>
      <c r="N477" s="15" t="e">
        <f>+VLOOKUP(B477,'[1]2023'!I$555:Q$654,7,0)</f>
        <v>#N/A</v>
      </c>
      <c r="P477" s="24">
        <v>0.05</v>
      </c>
      <c r="Q477" s="18">
        <f t="shared" si="85"/>
        <v>213840</v>
      </c>
      <c r="R477" s="25">
        <v>1.4999999999999999E-2</v>
      </c>
      <c r="S477" s="18">
        <f t="shared" si="86"/>
        <v>64152</v>
      </c>
      <c r="T477" s="26">
        <v>6.5000000000000002E-2</v>
      </c>
      <c r="U477" s="18">
        <f t="shared" si="87"/>
        <v>277992</v>
      </c>
      <c r="V477" t="s">
        <v>1149</v>
      </c>
      <c r="W477" s="31" t="s">
        <v>1150</v>
      </c>
    </row>
    <row r="478" spans="1:23" hidden="1" x14ac:dyDescent="0.25">
      <c r="A478" s="11">
        <v>45309</v>
      </c>
      <c r="B478" s="13">
        <v>3673</v>
      </c>
      <c r="C478" s="1" t="s">
        <v>1112</v>
      </c>
      <c r="D478" s="1" t="s">
        <v>437</v>
      </c>
      <c r="E478" s="5">
        <v>2990360</v>
      </c>
      <c r="F478" s="8" t="s">
        <v>145</v>
      </c>
      <c r="G478" s="5">
        <v>239229</v>
      </c>
      <c r="H478" s="5">
        <f t="shared" si="88"/>
        <v>3229589</v>
      </c>
      <c r="I478" s="1" t="s">
        <v>437</v>
      </c>
      <c r="J478" s="1" t="s">
        <v>456</v>
      </c>
      <c r="K478" s="22">
        <f t="shared" si="83"/>
        <v>45339</v>
      </c>
      <c r="L478" s="17" t="e">
        <f>+VLOOKUP(B478,'[1]2023'!I$555:Q$654,9,0)</f>
        <v>#N/A</v>
      </c>
      <c r="M478" s="17" t="e">
        <f t="shared" si="84"/>
        <v>#N/A</v>
      </c>
      <c r="N478" s="15" t="e">
        <f>+VLOOKUP(B478,'[1]2023'!I$555:Q$654,7,0)</f>
        <v>#N/A</v>
      </c>
      <c r="P478" s="24">
        <v>0.05</v>
      </c>
      <c r="Q478" s="18">
        <f t="shared" si="85"/>
        <v>149518</v>
      </c>
      <c r="R478" s="25">
        <v>1.4999999999999999E-2</v>
      </c>
      <c r="S478" s="18">
        <f t="shared" si="86"/>
        <v>44855.4</v>
      </c>
      <c r="T478" s="26">
        <v>6.5000000000000002E-2</v>
      </c>
      <c r="U478" s="18">
        <f t="shared" si="87"/>
        <v>194373.4</v>
      </c>
      <c r="V478" t="s">
        <v>1149</v>
      </c>
      <c r="W478" s="31" t="s">
        <v>1151</v>
      </c>
    </row>
    <row r="479" spans="1:23" hidden="1" x14ac:dyDescent="0.25">
      <c r="A479" s="11">
        <v>45309</v>
      </c>
      <c r="B479" s="13">
        <v>1</v>
      </c>
      <c r="C479" s="1" t="s">
        <v>1119</v>
      </c>
      <c r="D479" s="1" t="s">
        <v>747</v>
      </c>
      <c r="E479" s="5">
        <v>-444232</v>
      </c>
      <c r="F479" s="8" t="s">
        <v>145</v>
      </c>
      <c r="G479" s="5">
        <v>-35539</v>
      </c>
      <c r="H479" s="5">
        <f t="shared" si="88"/>
        <v>-479771</v>
      </c>
      <c r="I479" s="1" t="s">
        <v>207</v>
      </c>
      <c r="J479" s="1" t="s">
        <v>706</v>
      </c>
      <c r="K479" s="22">
        <f t="shared" si="83"/>
        <v>45339</v>
      </c>
      <c r="L479" s="17" t="e">
        <f>+VLOOKUP(B479,'[1]2023'!I$555:Q$654,9,0)</f>
        <v>#N/A</v>
      </c>
      <c r="M479" s="17" t="e">
        <f t="shared" si="84"/>
        <v>#N/A</v>
      </c>
      <c r="N479" s="15" t="e">
        <f>+VLOOKUP(B479,'[1]2023'!I$555:Q$654,7,0)</f>
        <v>#N/A</v>
      </c>
      <c r="P479" s="24">
        <v>0.05</v>
      </c>
      <c r="Q479" s="18">
        <f t="shared" si="85"/>
        <v>-22211.600000000002</v>
      </c>
      <c r="R479" s="25">
        <v>1.4999999999999999E-2</v>
      </c>
      <c r="S479" s="18">
        <f t="shared" si="86"/>
        <v>-6663.48</v>
      </c>
      <c r="T479" s="26">
        <v>6.5000000000000002E-2</v>
      </c>
      <c r="U479" s="18">
        <f t="shared" si="87"/>
        <v>-28875.08</v>
      </c>
      <c r="V479" t="s">
        <v>1149</v>
      </c>
      <c r="W479" s="31" t="s">
        <v>1150</v>
      </c>
    </row>
    <row r="480" spans="1:23" hidden="1" x14ac:dyDescent="0.25">
      <c r="A480" s="11">
        <v>45310</v>
      </c>
      <c r="B480" s="13">
        <v>4070</v>
      </c>
      <c r="C480" s="1" t="s">
        <v>1112</v>
      </c>
      <c r="D480" s="1" t="s">
        <v>1120</v>
      </c>
      <c r="E480" s="5">
        <v>1190660</v>
      </c>
      <c r="F480" s="8" t="s">
        <v>145</v>
      </c>
      <c r="G480" s="5">
        <v>95253</v>
      </c>
      <c r="H480" s="5">
        <f t="shared" si="88"/>
        <v>1285913</v>
      </c>
      <c r="I480" s="1" t="s">
        <v>251</v>
      </c>
      <c r="J480" s="1" t="s">
        <v>745</v>
      </c>
      <c r="K480" s="22">
        <f t="shared" si="83"/>
        <v>45340</v>
      </c>
      <c r="L480" s="17" t="e">
        <f>+VLOOKUP(B480,'[1]2023'!I$555:Q$654,9,0)</f>
        <v>#N/A</v>
      </c>
      <c r="M480" s="17" t="e">
        <f t="shared" si="84"/>
        <v>#N/A</v>
      </c>
      <c r="N480" s="15" t="e">
        <f>+VLOOKUP(B480,'[1]2023'!I$555:Q$654,7,0)</f>
        <v>#N/A</v>
      </c>
      <c r="P480" s="24">
        <v>0.05</v>
      </c>
      <c r="Q480" s="18">
        <f t="shared" si="85"/>
        <v>59533</v>
      </c>
      <c r="R480" s="25">
        <v>1.4999999999999999E-2</v>
      </c>
      <c r="S480" s="18">
        <f t="shared" si="86"/>
        <v>17859.899999999998</v>
      </c>
      <c r="T480" s="26">
        <v>6.5000000000000002E-2</v>
      </c>
      <c r="U480" s="18">
        <f t="shared" si="87"/>
        <v>77392.900000000009</v>
      </c>
      <c r="V480" t="s">
        <v>1149</v>
      </c>
      <c r="W480" s="31" t="s">
        <v>1150</v>
      </c>
    </row>
    <row r="481" spans="1:23" hidden="1" x14ac:dyDescent="0.25">
      <c r="A481" s="11">
        <v>45311</v>
      </c>
      <c r="B481" s="13">
        <v>4192</v>
      </c>
      <c r="C481" s="1" t="s">
        <v>1112</v>
      </c>
      <c r="D481" s="1" t="s">
        <v>974</v>
      </c>
      <c r="E481" s="5">
        <v>444230</v>
      </c>
      <c r="F481" s="8" t="s">
        <v>145</v>
      </c>
      <c r="G481" s="5">
        <v>35538</v>
      </c>
      <c r="H481" s="5">
        <f t="shared" si="88"/>
        <v>479768</v>
      </c>
      <c r="I481" s="1" t="s">
        <v>748</v>
      </c>
      <c r="J481" s="1" t="s">
        <v>134</v>
      </c>
      <c r="K481" s="22">
        <f t="shared" si="83"/>
        <v>45341</v>
      </c>
      <c r="L481" s="17" t="e">
        <f>+VLOOKUP(B481,'[1]2023'!I$555:Q$654,9,0)</f>
        <v>#N/A</v>
      </c>
      <c r="M481" s="17" t="e">
        <f t="shared" si="84"/>
        <v>#N/A</v>
      </c>
      <c r="N481" s="15" t="e">
        <f>+VLOOKUP(B481,'[1]2023'!I$555:Q$654,7,0)</f>
        <v>#N/A</v>
      </c>
      <c r="P481" s="24">
        <v>0.05</v>
      </c>
      <c r="Q481" s="18">
        <f t="shared" si="85"/>
        <v>22211.5</v>
      </c>
      <c r="R481" s="25">
        <v>1.4999999999999999E-2</v>
      </c>
      <c r="S481" s="18">
        <f t="shared" si="86"/>
        <v>6663.45</v>
      </c>
      <c r="T481" s="26">
        <v>6.5000000000000002E-2</v>
      </c>
      <c r="U481" s="18">
        <f t="shared" si="87"/>
        <v>28874.95</v>
      </c>
      <c r="V481" t="s">
        <v>1149</v>
      </c>
      <c r="W481" s="31" t="s">
        <v>1151</v>
      </c>
    </row>
    <row r="482" spans="1:23" hidden="1" x14ac:dyDescent="0.25">
      <c r="A482" s="11">
        <v>45313</v>
      </c>
      <c r="B482" s="13">
        <v>4285</v>
      </c>
      <c r="C482" s="1" t="s">
        <v>1112</v>
      </c>
      <c r="D482" s="1" t="s">
        <v>1121</v>
      </c>
      <c r="E482" s="5">
        <v>2699550</v>
      </c>
      <c r="F482" s="8" t="s">
        <v>145</v>
      </c>
      <c r="G482" s="5">
        <v>215964</v>
      </c>
      <c r="H482" s="5">
        <f t="shared" si="88"/>
        <v>2915514</v>
      </c>
      <c r="I482" s="1" t="s">
        <v>302</v>
      </c>
      <c r="J482" s="1" t="s">
        <v>375</v>
      </c>
      <c r="K482" s="22">
        <f t="shared" si="83"/>
        <v>45343</v>
      </c>
      <c r="L482" s="17" t="e">
        <f>+VLOOKUP(B482,'[1]2023'!I$555:Q$654,9,0)</f>
        <v>#N/A</v>
      </c>
      <c r="M482" s="17" t="e">
        <f t="shared" si="84"/>
        <v>#N/A</v>
      </c>
      <c r="N482" s="15" t="e">
        <f>+VLOOKUP(B482,'[1]2023'!I$555:Q$654,7,0)</f>
        <v>#N/A</v>
      </c>
      <c r="P482" s="24">
        <v>0.05</v>
      </c>
      <c r="Q482" s="18">
        <f t="shared" si="85"/>
        <v>134977.5</v>
      </c>
      <c r="R482" s="25">
        <v>1.4999999999999999E-2</v>
      </c>
      <c r="S482" s="18">
        <f t="shared" si="86"/>
        <v>40493.25</v>
      </c>
      <c r="T482" s="26">
        <v>6.5000000000000002E-2</v>
      </c>
      <c r="U482" s="18">
        <f t="shared" si="87"/>
        <v>175470.75</v>
      </c>
      <c r="V482" t="s">
        <v>1149</v>
      </c>
      <c r="W482" s="31" t="s">
        <v>1151</v>
      </c>
    </row>
    <row r="483" spans="1:23" hidden="1" x14ac:dyDescent="0.25">
      <c r="A483" s="11">
        <v>45313</v>
      </c>
      <c r="B483" s="13">
        <v>4329</v>
      </c>
      <c r="C483" s="1" t="s">
        <v>1112</v>
      </c>
      <c r="D483" s="1" t="s">
        <v>593</v>
      </c>
      <c r="E483" s="5">
        <v>4938840</v>
      </c>
      <c r="F483" s="8" t="s">
        <v>145</v>
      </c>
      <c r="G483" s="5">
        <v>395107</v>
      </c>
      <c r="H483" s="5">
        <f t="shared" si="88"/>
        <v>5333947</v>
      </c>
      <c r="I483" s="1" t="s">
        <v>593</v>
      </c>
      <c r="J483" s="1" t="s">
        <v>162</v>
      </c>
      <c r="K483" s="22">
        <f t="shared" si="83"/>
        <v>45343</v>
      </c>
      <c r="L483" s="17" t="e">
        <f>+VLOOKUP(B483,'[1]2023'!I$555:Q$654,9,0)</f>
        <v>#N/A</v>
      </c>
      <c r="M483" s="17" t="e">
        <f t="shared" si="84"/>
        <v>#N/A</v>
      </c>
      <c r="N483" s="15" t="e">
        <f>+VLOOKUP(B483,'[1]2023'!I$555:Q$654,7,0)</f>
        <v>#N/A</v>
      </c>
      <c r="P483" s="24">
        <v>0.05</v>
      </c>
      <c r="Q483" s="18">
        <f t="shared" si="85"/>
        <v>246942</v>
      </c>
      <c r="R483" s="25">
        <v>1.4999999999999999E-2</v>
      </c>
      <c r="S483" s="18">
        <f t="shared" si="86"/>
        <v>74082.599999999991</v>
      </c>
      <c r="T483" s="26">
        <v>6.5000000000000002E-2</v>
      </c>
      <c r="U483" s="18">
        <f t="shared" si="87"/>
        <v>321024.60000000003</v>
      </c>
      <c r="V483" t="s">
        <v>1149</v>
      </c>
      <c r="W483" s="31" t="s">
        <v>1150</v>
      </c>
    </row>
    <row r="484" spans="1:23" hidden="1" x14ac:dyDescent="0.25">
      <c r="A484" s="11">
        <v>45315</v>
      </c>
      <c r="B484" s="13">
        <v>4422</v>
      </c>
      <c r="C484" s="1" t="s">
        <v>1112</v>
      </c>
      <c r="D484" s="1" t="s">
        <v>1122</v>
      </c>
      <c r="E484" s="5">
        <v>1694170</v>
      </c>
      <c r="F484" s="8" t="s">
        <v>145</v>
      </c>
      <c r="G484" s="5">
        <v>135534</v>
      </c>
      <c r="H484" s="5">
        <f t="shared" si="88"/>
        <v>1829704</v>
      </c>
      <c r="I484" s="1" t="s">
        <v>1114</v>
      </c>
      <c r="J484" s="1" t="s">
        <v>1061</v>
      </c>
      <c r="K484" s="22">
        <f t="shared" si="83"/>
        <v>45345</v>
      </c>
      <c r="L484" s="17" t="e">
        <f>+VLOOKUP(B484,'[1]2023'!I$555:Q$654,9,0)</f>
        <v>#N/A</v>
      </c>
      <c r="M484" s="17" t="e">
        <f t="shared" si="84"/>
        <v>#N/A</v>
      </c>
      <c r="N484" s="15" t="e">
        <f>+VLOOKUP(B484,'[1]2023'!I$555:Q$654,7,0)</f>
        <v>#N/A</v>
      </c>
      <c r="P484" s="24">
        <v>0.05</v>
      </c>
      <c r="Q484" s="18">
        <f t="shared" si="85"/>
        <v>84708.5</v>
      </c>
      <c r="R484" s="25">
        <v>1.4999999999999999E-2</v>
      </c>
      <c r="S484" s="18">
        <f t="shared" si="86"/>
        <v>25412.55</v>
      </c>
      <c r="T484" s="26">
        <v>6.5000000000000002E-2</v>
      </c>
      <c r="U484" s="18">
        <f t="shared" si="87"/>
        <v>110121.05</v>
      </c>
      <c r="V484" t="s">
        <v>1149</v>
      </c>
      <c r="W484" s="31" t="s">
        <v>1151</v>
      </c>
    </row>
    <row r="485" spans="1:23" hidden="1" x14ac:dyDescent="0.25">
      <c r="A485" s="11">
        <v>45315</v>
      </c>
      <c r="B485" s="13">
        <v>4447</v>
      </c>
      <c r="C485" s="1" t="s">
        <v>1112</v>
      </c>
      <c r="D485" s="1" t="s">
        <v>438</v>
      </c>
      <c r="E485" s="5">
        <v>1646280</v>
      </c>
      <c r="F485" s="8" t="s">
        <v>145</v>
      </c>
      <c r="G485" s="5">
        <v>131702</v>
      </c>
      <c r="H485" s="5">
        <f t="shared" si="88"/>
        <v>1777982</v>
      </c>
      <c r="I485" s="1" t="s">
        <v>438</v>
      </c>
      <c r="J485" s="1" t="s">
        <v>779</v>
      </c>
      <c r="K485" s="22">
        <f t="shared" si="83"/>
        <v>45345</v>
      </c>
      <c r="L485" s="17" t="e">
        <f>+VLOOKUP(B485,'[1]2023'!I$555:Q$654,9,0)</f>
        <v>#N/A</v>
      </c>
      <c r="M485" s="17" t="e">
        <f t="shared" si="84"/>
        <v>#N/A</v>
      </c>
      <c r="N485" s="15" t="e">
        <f>+VLOOKUP(B485,'[1]2023'!I$555:Q$654,7,0)</f>
        <v>#N/A</v>
      </c>
      <c r="P485" s="24">
        <v>0.05</v>
      </c>
      <c r="Q485" s="18">
        <f t="shared" si="85"/>
        <v>82314</v>
      </c>
      <c r="R485" s="25">
        <v>1.4999999999999999E-2</v>
      </c>
      <c r="S485" s="18">
        <f t="shared" si="86"/>
        <v>24694.2</v>
      </c>
      <c r="T485" s="26">
        <v>6.5000000000000002E-2</v>
      </c>
      <c r="U485" s="18">
        <f t="shared" si="87"/>
        <v>107008.2</v>
      </c>
      <c r="V485" t="s">
        <v>1149</v>
      </c>
      <c r="W485" s="31" t="s">
        <v>1151</v>
      </c>
    </row>
    <row r="486" spans="1:23" hidden="1" x14ac:dyDescent="0.25">
      <c r="A486" s="11">
        <v>45315</v>
      </c>
      <c r="B486" s="13">
        <v>4456</v>
      </c>
      <c r="C486" s="1" t="s">
        <v>1112</v>
      </c>
      <c r="D486" s="1" t="s">
        <v>437</v>
      </c>
      <c r="E486" s="5">
        <v>911240</v>
      </c>
      <c r="F486" s="8" t="s">
        <v>145</v>
      </c>
      <c r="G486" s="5">
        <v>72899</v>
      </c>
      <c r="H486" s="5">
        <f t="shared" si="88"/>
        <v>984139</v>
      </c>
      <c r="I486" s="1" t="s">
        <v>437</v>
      </c>
      <c r="J486" s="1" t="s">
        <v>456</v>
      </c>
      <c r="K486" s="22">
        <f t="shared" si="83"/>
        <v>45345</v>
      </c>
      <c r="L486" s="17" t="e">
        <f>+VLOOKUP(B486,'[1]2023'!I$555:Q$654,9,0)</f>
        <v>#N/A</v>
      </c>
      <c r="M486" s="17" t="e">
        <f t="shared" si="84"/>
        <v>#N/A</v>
      </c>
      <c r="N486" s="15" t="e">
        <f>+VLOOKUP(B486,'[1]2023'!I$555:Q$654,7,0)</f>
        <v>#N/A</v>
      </c>
      <c r="P486" s="24">
        <v>0.05</v>
      </c>
      <c r="Q486" s="18">
        <f t="shared" si="85"/>
        <v>45562</v>
      </c>
      <c r="R486" s="25">
        <v>1.4999999999999999E-2</v>
      </c>
      <c r="S486" s="18">
        <f t="shared" si="86"/>
        <v>13668.6</v>
      </c>
      <c r="T486" s="26">
        <v>6.5000000000000002E-2</v>
      </c>
      <c r="U486" s="18">
        <f t="shared" si="87"/>
        <v>59230.6</v>
      </c>
      <c r="V486" t="s">
        <v>1149</v>
      </c>
      <c r="W486" s="31" t="s">
        <v>1151</v>
      </c>
    </row>
    <row r="487" spans="1:23" hidden="1" x14ac:dyDescent="0.25">
      <c r="A487" s="11">
        <v>45315</v>
      </c>
      <c r="B487" s="13">
        <v>4528</v>
      </c>
      <c r="C487" s="1" t="s">
        <v>1112</v>
      </c>
      <c r="D487" s="1" t="s">
        <v>207</v>
      </c>
      <c r="E487" s="5">
        <v>13326900</v>
      </c>
      <c r="F487" s="8" t="s">
        <v>145</v>
      </c>
      <c r="G487" s="5">
        <v>1066152</v>
      </c>
      <c r="H487" s="5">
        <f t="shared" si="88"/>
        <v>14393052</v>
      </c>
      <c r="I487" s="1" t="s">
        <v>207</v>
      </c>
      <c r="J487" s="1" t="s">
        <v>706</v>
      </c>
      <c r="K487" s="22">
        <f t="shared" si="83"/>
        <v>45345</v>
      </c>
      <c r="L487" s="17" t="e">
        <f>+VLOOKUP(B487,'[1]2023'!I$555:Q$654,9,0)</f>
        <v>#N/A</v>
      </c>
      <c r="M487" s="17" t="e">
        <f t="shared" si="84"/>
        <v>#N/A</v>
      </c>
      <c r="N487" s="15" t="e">
        <f>+VLOOKUP(B487,'[1]2023'!I$555:Q$654,7,0)</f>
        <v>#N/A</v>
      </c>
      <c r="P487" s="24">
        <v>0.05</v>
      </c>
      <c r="Q487" s="18">
        <f t="shared" si="85"/>
        <v>666345</v>
      </c>
      <c r="R487" s="25">
        <v>1.4999999999999999E-2</v>
      </c>
      <c r="S487" s="18">
        <f t="shared" si="86"/>
        <v>199903.5</v>
      </c>
      <c r="T487" s="26">
        <v>6.5000000000000002E-2</v>
      </c>
      <c r="U487" s="18">
        <f t="shared" si="87"/>
        <v>866248.5</v>
      </c>
      <c r="V487" t="s">
        <v>1149</v>
      </c>
      <c r="W487" s="31" t="s">
        <v>1150</v>
      </c>
    </row>
    <row r="488" spans="1:23" hidden="1" x14ac:dyDescent="0.25">
      <c r="A488" s="11">
        <v>45316</v>
      </c>
      <c r="B488" s="13">
        <v>5682</v>
      </c>
      <c r="C488" s="1" t="s">
        <v>1112</v>
      </c>
      <c r="D488" s="1" t="s">
        <v>207</v>
      </c>
      <c r="E488" s="5">
        <v>23813200</v>
      </c>
      <c r="F488" s="8" t="s">
        <v>145</v>
      </c>
      <c r="G488" s="5">
        <v>1905056</v>
      </c>
      <c r="H488" s="5">
        <f t="shared" si="88"/>
        <v>25718256</v>
      </c>
      <c r="I488" s="1" t="s">
        <v>207</v>
      </c>
      <c r="J488" s="1" t="s">
        <v>706</v>
      </c>
      <c r="K488" s="22">
        <f t="shared" si="83"/>
        <v>45346</v>
      </c>
      <c r="L488" s="17" t="e">
        <f>+VLOOKUP(B488,'[1]2023'!I$555:Q$654,9,0)</f>
        <v>#N/A</v>
      </c>
      <c r="M488" s="17" t="e">
        <f t="shared" si="84"/>
        <v>#N/A</v>
      </c>
      <c r="N488" s="15" t="e">
        <f>+VLOOKUP(B488,'[1]2023'!I$555:Q$654,7,0)</f>
        <v>#N/A</v>
      </c>
      <c r="P488" s="24">
        <v>0.05</v>
      </c>
      <c r="Q488" s="18">
        <f t="shared" si="85"/>
        <v>1190660</v>
      </c>
      <c r="R488" s="25">
        <v>1.4999999999999999E-2</v>
      </c>
      <c r="S488" s="18">
        <f t="shared" si="86"/>
        <v>357198</v>
      </c>
      <c r="T488" s="26">
        <v>6.5000000000000002E-2</v>
      </c>
      <c r="U488" s="18">
        <f t="shared" si="87"/>
        <v>1547858</v>
      </c>
      <c r="V488" t="s">
        <v>1149</v>
      </c>
      <c r="W488" s="31" t="s">
        <v>1150</v>
      </c>
    </row>
    <row r="489" spans="1:23" hidden="1" x14ac:dyDescent="0.25">
      <c r="A489" s="11">
        <v>45317</v>
      </c>
      <c r="B489" s="13">
        <v>5699</v>
      </c>
      <c r="C489" s="1" t="s">
        <v>1112</v>
      </c>
      <c r="D489" s="1" t="s">
        <v>437</v>
      </c>
      <c r="E489" s="5">
        <v>1483790</v>
      </c>
      <c r="F489" s="8" t="s">
        <v>145</v>
      </c>
      <c r="G489" s="5">
        <v>118703</v>
      </c>
      <c r="H489" s="5">
        <f t="shared" si="88"/>
        <v>1602493</v>
      </c>
      <c r="I489" s="1" t="s">
        <v>437</v>
      </c>
      <c r="J489" s="1" t="s">
        <v>456</v>
      </c>
      <c r="K489" s="22">
        <f t="shared" si="83"/>
        <v>45347</v>
      </c>
      <c r="L489" s="17" t="e">
        <f>+VLOOKUP(B489,'[1]2023'!I$555:Q$654,9,0)</f>
        <v>#N/A</v>
      </c>
      <c r="M489" s="17" t="e">
        <f t="shared" si="84"/>
        <v>#N/A</v>
      </c>
      <c r="N489" s="15" t="e">
        <f>+VLOOKUP(B489,'[1]2023'!I$555:Q$654,7,0)</f>
        <v>#N/A</v>
      </c>
      <c r="P489" s="24">
        <v>0.05</v>
      </c>
      <c r="Q489" s="18">
        <f t="shared" si="85"/>
        <v>74189.5</v>
      </c>
      <c r="R489" s="25">
        <v>1.4999999999999999E-2</v>
      </c>
      <c r="S489" s="18">
        <f t="shared" si="86"/>
        <v>22256.85</v>
      </c>
      <c r="T489" s="26">
        <v>6.5000000000000002E-2</v>
      </c>
      <c r="U489" s="18">
        <f t="shared" si="87"/>
        <v>96446.35</v>
      </c>
      <c r="V489" t="s">
        <v>1149</v>
      </c>
      <c r="W489" s="31" t="s">
        <v>1151</v>
      </c>
    </row>
    <row r="490" spans="1:23" hidden="1" x14ac:dyDescent="0.25">
      <c r="A490" s="11">
        <v>45317</v>
      </c>
      <c r="B490" s="13">
        <v>5758</v>
      </c>
      <c r="C490" s="1" t="s">
        <v>1112</v>
      </c>
      <c r="D490" s="1" t="s">
        <v>727</v>
      </c>
      <c r="E490" s="5">
        <v>1776920</v>
      </c>
      <c r="F490" s="8" t="s">
        <v>145</v>
      </c>
      <c r="G490" s="5">
        <v>142154</v>
      </c>
      <c r="H490" s="5">
        <f t="shared" si="88"/>
        <v>1919074</v>
      </c>
      <c r="I490" s="1" t="s">
        <v>727</v>
      </c>
      <c r="J490" s="1" t="s">
        <v>243</v>
      </c>
      <c r="K490" s="22">
        <f t="shared" si="83"/>
        <v>45347</v>
      </c>
      <c r="L490" s="17" t="e">
        <f>+VLOOKUP(B490,'[1]2023'!I$555:Q$654,9,0)</f>
        <v>#N/A</v>
      </c>
      <c r="M490" s="17" t="e">
        <f t="shared" si="84"/>
        <v>#N/A</v>
      </c>
      <c r="N490" s="15" t="e">
        <f>+VLOOKUP(B490,'[1]2023'!I$555:Q$654,7,0)</f>
        <v>#N/A</v>
      </c>
      <c r="P490" s="24">
        <v>0.05</v>
      </c>
      <c r="Q490" s="18">
        <f t="shared" si="85"/>
        <v>88846</v>
      </c>
      <c r="R490" s="25">
        <v>1.4999999999999999E-2</v>
      </c>
      <c r="S490" s="18">
        <f t="shared" si="86"/>
        <v>26653.8</v>
      </c>
      <c r="T490" s="26">
        <v>6.5000000000000002E-2</v>
      </c>
      <c r="U490" s="18">
        <f t="shared" si="87"/>
        <v>115499.8</v>
      </c>
      <c r="V490" t="s">
        <v>1149</v>
      </c>
      <c r="W490" s="31" t="s">
        <v>1150</v>
      </c>
    </row>
    <row r="491" spans="1:23" hidden="1" x14ac:dyDescent="0.25">
      <c r="A491" s="11">
        <v>45320</v>
      </c>
      <c r="B491" s="13">
        <v>5972</v>
      </c>
      <c r="C491" s="1" t="s">
        <v>1112</v>
      </c>
      <c r="D491" s="1" t="s">
        <v>996</v>
      </c>
      <c r="E491" s="5">
        <v>30277420</v>
      </c>
      <c r="F491" s="8" t="s">
        <v>145</v>
      </c>
      <c r="G491" s="5">
        <v>2422194</v>
      </c>
      <c r="H491" s="5">
        <f t="shared" si="88"/>
        <v>32699614</v>
      </c>
      <c r="I491" s="1" t="s">
        <v>748</v>
      </c>
      <c r="J491" s="1" t="s">
        <v>134</v>
      </c>
      <c r="K491" s="22">
        <f t="shared" si="83"/>
        <v>45350</v>
      </c>
      <c r="L491" s="17" t="e">
        <f>+VLOOKUP(B491,'[1]2023'!I$555:Q$654,9,0)</f>
        <v>#N/A</v>
      </c>
      <c r="M491" s="17" t="e">
        <f t="shared" si="84"/>
        <v>#N/A</v>
      </c>
      <c r="N491" s="15" t="e">
        <f>+VLOOKUP(B491,'[1]2023'!I$555:Q$654,7,0)</f>
        <v>#N/A</v>
      </c>
      <c r="P491" s="24">
        <v>0.05</v>
      </c>
      <c r="Q491" s="18">
        <f t="shared" si="85"/>
        <v>1513871</v>
      </c>
      <c r="R491" s="25">
        <v>1.4999999999999999E-2</v>
      </c>
      <c r="S491" s="18">
        <f t="shared" si="86"/>
        <v>454161.3</v>
      </c>
      <c r="T491" s="26">
        <v>6.5000000000000002E-2</v>
      </c>
      <c r="U491" s="18">
        <f t="shared" si="87"/>
        <v>1968032.3</v>
      </c>
      <c r="V491" t="s">
        <v>1149</v>
      </c>
      <c r="W491" s="31" t="s">
        <v>1151</v>
      </c>
    </row>
    <row r="492" spans="1:23" hidden="1" x14ac:dyDescent="0.25">
      <c r="A492" s="11">
        <v>45320</v>
      </c>
      <c r="B492" s="13">
        <v>6079</v>
      </c>
      <c r="C492" s="1" t="s">
        <v>1112</v>
      </c>
      <c r="D492" s="1" t="s">
        <v>393</v>
      </c>
      <c r="E492" s="5">
        <v>12435200</v>
      </c>
      <c r="F492" s="8" t="s">
        <v>145</v>
      </c>
      <c r="G492" s="5">
        <v>994816</v>
      </c>
      <c r="H492" s="5">
        <f t="shared" si="88"/>
        <v>13430016</v>
      </c>
      <c r="I492" s="1" t="s">
        <v>393</v>
      </c>
      <c r="J492" s="1" t="s">
        <v>677</v>
      </c>
      <c r="K492" s="22">
        <f t="shared" si="83"/>
        <v>45350</v>
      </c>
      <c r="L492" s="17" t="e">
        <f>+VLOOKUP(B492,'[1]2023'!I$555:Q$654,9,0)</f>
        <v>#N/A</v>
      </c>
      <c r="M492" s="17" t="e">
        <f t="shared" si="84"/>
        <v>#N/A</v>
      </c>
      <c r="N492" s="15" t="e">
        <f>+VLOOKUP(B492,'[1]2023'!I$555:Q$654,7,0)</f>
        <v>#N/A</v>
      </c>
      <c r="P492" s="24">
        <v>0.05</v>
      </c>
      <c r="Q492" s="18">
        <f t="shared" si="85"/>
        <v>621760</v>
      </c>
      <c r="R492" s="25">
        <v>1.4999999999999999E-2</v>
      </c>
      <c r="S492" s="18">
        <f t="shared" si="86"/>
        <v>186528</v>
      </c>
      <c r="T492" s="26">
        <v>6.5000000000000002E-2</v>
      </c>
      <c r="U492" s="18">
        <f t="shared" si="87"/>
        <v>808288</v>
      </c>
      <c r="V492" t="s">
        <v>1149</v>
      </c>
      <c r="W492" s="31" t="s">
        <v>1150</v>
      </c>
    </row>
    <row r="493" spans="1:23" x14ac:dyDescent="0.25">
      <c r="A493" s="11">
        <v>45320</v>
      </c>
      <c r="B493" s="13">
        <v>6080</v>
      </c>
      <c r="C493" s="1" t="s">
        <v>1112</v>
      </c>
      <c r="D493" s="1" t="s">
        <v>593</v>
      </c>
      <c r="E493" s="5">
        <v>23602560</v>
      </c>
      <c r="F493" s="8" t="s">
        <v>145</v>
      </c>
      <c r="G493" s="5">
        <v>1888205</v>
      </c>
      <c r="H493" s="5">
        <f t="shared" si="88"/>
        <v>25490765</v>
      </c>
      <c r="I493" s="1" t="s">
        <v>593</v>
      </c>
      <c r="J493" s="1" t="s">
        <v>162</v>
      </c>
      <c r="K493" s="22">
        <f t="shared" si="83"/>
        <v>45350</v>
      </c>
      <c r="L493" s="17" t="e">
        <f>+VLOOKUP(B493,'[1]2023'!I$555:Q$654,9,0)</f>
        <v>#N/A</v>
      </c>
      <c r="M493" s="17" t="e">
        <f t="shared" si="84"/>
        <v>#N/A</v>
      </c>
      <c r="N493" s="15" t="e">
        <f>+VLOOKUP(B493,'[1]2023'!I$555:Q$654,7,0)</f>
        <v>#N/A</v>
      </c>
      <c r="P493" s="24">
        <v>0.05</v>
      </c>
      <c r="Q493" s="18">
        <f t="shared" si="85"/>
        <v>1180128</v>
      </c>
      <c r="R493" s="25">
        <v>1.4999999999999999E-2</v>
      </c>
      <c r="S493" s="18">
        <f t="shared" si="86"/>
        <v>354038.39999999997</v>
      </c>
      <c r="T493" s="26">
        <v>6.5000000000000002E-2</v>
      </c>
      <c r="U493" s="18">
        <f t="shared" si="87"/>
        <v>1534166.4000000001</v>
      </c>
    </row>
    <row r="494" spans="1:23" x14ac:dyDescent="0.25">
      <c r="A494" s="11">
        <v>45323</v>
      </c>
      <c r="B494" s="1" t="s">
        <v>1123</v>
      </c>
      <c r="C494" s="1" t="s">
        <v>1112</v>
      </c>
      <c r="D494" s="1" t="s">
        <v>727</v>
      </c>
      <c r="E494" s="5">
        <v>2665380</v>
      </c>
      <c r="F494" s="8" t="s">
        <v>145</v>
      </c>
      <c r="G494" s="5">
        <v>213230</v>
      </c>
      <c r="H494" s="5">
        <f t="shared" si="88"/>
        <v>2878610</v>
      </c>
      <c r="I494" s="1" t="s">
        <v>727</v>
      </c>
      <c r="J494" s="1" t="s">
        <v>243</v>
      </c>
      <c r="K494" s="22">
        <f t="shared" ref="K494" si="89">30+A494</f>
        <v>45353</v>
      </c>
      <c r="L494" s="17" t="e">
        <f>+VLOOKUP(B494,'[1]2023'!I$555:Q$654,9,0)</f>
        <v>#N/A</v>
      </c>
      <c r="M494" s="17" t="e">
        <f t="shared" ref="M494" si="90">+L494-H494</f>
        <v>#N/A</v>
      </c>
      <c r="N494" s="15" t="e">
        <f>+VLOOKUP(B494,'[1]2023'!I$555:Q$654,7,0)</f>
        <v>#N/A</v>
      </c>
      <c r="P494" s="24">
        <v>0.05</v>
      </c>
      <c r="Q494" s="18">
        <f t="shared" ref="Q494:Q510" si="91">+P494*E494</f>
        <v>133269</v>
      </c>
      <c r="R494" s="25">
        <v>1.4999999999999999E-2</v>
      </c>
      <c r="S494" s="18">
        <f t="shared" ref="S494:S510" si="92">+R494*E494</f>
        <v>39980.699999999997</v>
      </c>
      <c r="T494" s="26">
        <v>6.5000000000000002E-2</v>
      </c>
      <c r="U494" s="18">
        <f t="shared" ref="U494:U510" si="93">+T494*E494</f>
        <v>173249.7</v>
      </c>
    </row>
    <row r="495" spans="1:23" x14ac:dyDescent="0.25">
      <c r="A495" s="11">
        <v>45324</v>
      </c>
      <c r="B495" s="1" t="s">
        <v>1124</v>
      </c>
      <c r="C495" s="1" t="s">
        <v>1112</v>
      </c>
      <c r="D495" s="1" t="s">
        <v>1125</v>
      </c>
      <c r="E495" s="5">
        <v>7780420</v>
      </c>
      <c r="F495" s="8" t="s">
        <v>145</v>
      </c>
      <c r="G495" s="5">
        <v>622434</v>
      </c>
      <c r="H495" s="5">
        <f t="shared" si="88"/>
        <v>8402854</v>
      </c>
      <c r="I495" s="1" t="s">
        <v>302</v>
      </c>
      <c r="J495" s="1" t="s">
        <v>375</v>
      </c>
      <c r="K495" s="22">
        <f t="shared" ref="K495:K510" si="94">30+A495</f>
        <v>45354</v>
      </c>
      <c r="L495" s="17" t="e">
        <f>+VLOOKUP(B495,'[1]2023'!I$555:Q$654,9,0)</f>
        <v>#N/A</v>
      </c>
      <c r="M495" s="17" t="e">
        <f t="shared" ref="M495:M510" si="95">+L495-H495</f>
        <v>#N/A</v>
      </c>
      <c r="N495" s="15" t="e">
        <f>+VLOOKUP(B495,'[1]2023'!I$555:Q$654,7,0)</f>
        <v>#N/A</v>
      </c>
      <c r="P495" s="24">
        <v>0.05</v>
      </c>
      <c r="Q495" s="18">
        <f t="shared" si="91"/>
        <v>389021</v>
      </c>
      <c r="R495" s="25">
        <v>1.4999999999999999E-2</v>
      </c>
      <c r="S495" s="18">
        <f t="shared" si="92"/>
        <v>116706.3</v>
      </c>
      <c r="T495" s="26">
        <v>6.5000000000000002E-2</v>
      </c>
      <c r="U495" s="18">
        <f t="shared" si="93"/>
        <v>505727.3</v>
      </c>
    </row>
    <row r="496" spans="1:23" x14ac:dyDescent="0.25">
      <c r="A496" s="11">
        <v>45324</v>
      </c>
      <c r="B496" s="1" t="s">
        <v>1126</v>
      </c>
      <c r="C496" s="1" t="s">
        <v>1112</v>
      </c>
      <c r="D496" s="1" t="s">
        <v>1127</v>
      </c>
      <c r="E496" s="5">
        <v>5971650</v>
      </c>
      <c r="F496" s="8" t="s">
        <v>145</v>
      </c>
      <c r="G496" s="5">
        <v>477732</v>
      </c>
      <c r="H496" s="5">
        <f t="shared" si="88"/>
        <v>6449382</v>
      </c>
      <c r="I496" s="1" t="s">
        <v>1114</v>
      </c>
      <c r="J496" s="1" t="s">
        <v>1061</v>
      </c>
      <c r="K496" s="22">
        <f t="shared" si="94"/>
        <v>45354</v>
      </c>
      <c r="L496" s="17" t="e">
        <f>+VLOOKUP(B496,'[1]2023'!I$555:Q$654,9,0)</f>
        <v>#N/A</v>
      </c>
      <c r="M496" s="17" t="e">
        <f t="shared" si="95"/>
        <v>#N/A</v>
      </c>
      <c r="N496" s="15" t="e">
        <f>+VLOOKUP(B496,'[1]2023'!I$555:Q$654,7,0)</f>
        <v>#N/A</v>
      </c>
      <c r="P496" s="24">
        <v>0.05</v>
      </c>
      <c r="Q496" s="18">
        <f t="shared" si="91"/>
        <v>298582.5</v>
      </c>
      <c r="R496" s="25">
        <v>1.4999999999999999E-2</v>
      </c>
      <c r="S496" s="18">
        <f t="shared" si="92"/>
        <v>89574.75</v>
      </c>
      <c r="T496" s="26">
        <v>6.5000000000000002E-2</v>
      </c>
      <c r="U496" s="18">
        <f t="shared" si="93"/>
        <v>388157.25</v>
      </c>
    </row>
    <row r="497" spans="1:22" x14ac:dyDescent="0.25">
      <c r="A497" s="11">
        <v>45324</v>
      </c>
      <c r="B497" s="1" t="s">
        <v>1128</v>
      </c>
      <c r="C497" s="1" t="s">
        <v>1112</v>
      </c>
      <c r="D497" s="1" t="s">
        <v>1129</v>
      </c>
      <c r="E497" s="5">
        <v>1190660</v>
      </c>
      <c r="F497" s="8" t="s">
        <v>145</v>
      </c>
      <c r="G497" s="5">
        <v>95253</v>
      </c>
      <c r="H497" s="5">
        <f t="shared" si="88"/>
        <v>1285913</v>
      </c>
      <c r="I497" s="1" t="s">
        <v>251</v>
      </c>
      <c r="J497" s="1" t="s">
        <v>745</v>
      </c>
      <c r="K497" s="22">
        <f t="shared" si="94"/>
        <v>45354</v>
      </c>
      <c r="L497" s="17" t="e">
        <f>+VLOOKUP(B497,'[1]2023'!I$555:Q$654,9,0)</f>
        <v>#N/A</v>
      </c>
      <c r="M497" s="17" t="e">
        <f t="shared" si="95"/>
        <v>#N/A</v>
      </c>
      <c r="N497" s="15" t="e">
        <f>+VLOOKUP(B497,'[1]2023'!I$555:Q$654,7,0)</f>
        <v>#N/A</v>
      </c>
      <c r="P497" s="24">
        <v>0.05</v>
      </c>
      <c r="Q497" s="18">
        <f t="shared" si="91"/>
        <v>59533</v>
      </c>
      <c r="R497" s="25">
        <v>1.4999999999999999E-2</v>
      </c>
      <c r="S497" s="18">
        <f t="shared" si="92"/>
        <v>17859.899999999998</v>
      </c>
      <c r="T497" s="26">
        <v>6.5000000000000002E-2</v>
      </c>
      <c r="U497" s="18">
        <f t="shared" si="93"/>
        <v>77392.900000000009</v>
      </c>
    </row>
    <row r="498" spans="1:22" x14ac:dyDescent="0.25">
      <c r="A498" s="11">
        <v>45324</v>
      </c>
      <c r="B498" s="1" t="s">
        <v>1130</v>
      </c>
      <c r="C498" s="1" t="s">
        <v>1112</v>
      </c>
      <c r="D498" s="1" t="s">
        <v>974</v>
      </c>
      <c r="E498" s="5">
        <v>888460</v>
      </c>
      <c r="F498" s="8" t="s">
        <v>145</v>
      </c>
      <c r="G498" s="5">
        <v>71077</v>
      </c>
      <c r="H498" s="5">
        <f t="shared" si="88"/>
        <v>959537</v>
      </c>
      <c r="I498" s="1" t="s">
        <v>748</v>
      </c>
      <c r="J498" s="1" t="s">
        <v>134</v>
      </c>
      <c r="K498" s="22">
        <f t="shared" si="94"/>
        <v>45354</v>
      </c>
      <c r="L498" s="17" t="e">
        <f>+VLOOKUP(B498,'[1]2023'!I$555:Q$654,9,0)</f>
        <v>#N/A</v>
      </c>
      <c r="M498" s="17" t="e">
        <f t="shared" si="95"/>
        <v>#N/A</v>
      </c>
      <c r="N498" s="15" t="e">
        <f>+VLOOKUP(B498,'[1]2023'!I$555:Q$654,7,0)</f>
        <v>#N/A</v>
      </c>
      <c r="P498" s="24">
        <v>0.05</v>
      </c>
      <c r="Q498" s="18">
        <f t="shared" si="91"/>
        <v>44423</v>
      </c>
      <c r="R498" s="25">
        <v>1.4999999999999999E-2</v>
      </c>
      <c r="S498" s="18">
        <f t="shared" si="92"/>
        <v>13326.9</v>
      </c>
      <c r="T498" s="26">
        <v>6.5000000000000002E-2</v>
      </c>
      <c r="U498" s="18">
        <f t="shared" si="93"/>
        <v>57749.9</v>
      </c>
    </row>
    <row r="499" spans="1:22" x14ac:dyDescent="0.25">
      <c r="A499" s="11">
        <v>45324</v>
      </c>
      <c r="B499" s="1" t="s">
        <v>1131</v>
      </c>
      <c r="C499" s="1" t="s">
        <v>1112</v>
      </c>
      <c r="D499" s="1" t="s">
        <v>996</v>
      </c>
      <c r="E499" s="5">
        <v>4442300</v>
      </c>
      <c r="F499" s="8" t="s">
        <v>145</v>
      </c>
      <c r="G499" s="5">
        <v>355384</v>
      </c>
      <c r="H499" s="5">
        <f t="shared" si="88"/>
        <v>4797684</v>
      </c>
      <c r="I499" s="1" t="s">
        <v>748</v>
      </c>
      <c r="J499" s="1" t="s">
        <v>134</v>
      </c>
      <c r="K499" s="22">
        <f t="shared" si="94"/>
        <v>45354</v>
      </c>
      <c r="L499" s="17" t="e">
        <f>+VLOOKUP(B499,'[1]2023'!I$555:Q$654,9,0)</f>
        <v>#N/A</v>
      </c>
      <c r="M499" s="17" t="e">
        <f t="shared" si="95"/>
        <v>#N/A</v>
      </c>
      <c r="N499" s="15" t="e">
        <f>+VLOOKUP(B499,'[1]2023'!I$555:Q$654,7,0)</f>
        <v>#N/A</v>
      </c>
      <c r="P499" s="24">
        <v>0.05</v>
      </c>
      <c r="Q499" s="18">
        <f t="shared" si="91"/>
        <v>222115</v>
      </c>
      <c r="R499" s="25">
        <v>1.4999999999999999E-2</v>
      </c>
      <c r="S499" s="18">
        <f t="shared" si="92"/>
        <v>66634.5</v>
      </c>
      <c r="T499" s="26">
        <v>6.5000000000000002E-2</v>
      </c>
      <c r="U499" s="18">
        <f t="shared" si="93"/>
        <v>288749.5</v>
      </c>
    </row>
    <row r="500" spans="1:22" x14ac:dyDescent="0.25">
      <c r="A500" s="11">
        <v>45324</v>
      </c>
      <c r="B500" s="1" t="s">
        <v>1132</v>
      </c>
      <c r="C500" s="1" t="s">
        <v>1112</v>
      </c>
      <c r="D500" s="1" t="s">
        <v>394</v>
      </c>
      <c r="E500" s="5">
        <v>1822480</v>
      </c>
      <c r="F500" s="8" t="s">
        <v>145</v>
      </c>
      <c r="G500" s="5">
        <v>145798</v>
      </c>
      <c r="H500" s="5">
        <f t="shared" si="88"/>
        <v>1968278</v>
      </c>
      <c r="I500" s="1" t="s">
        <v>394</v>
      </c>
      <c r="J500" s="1" t="s">
        <v>472</v>
      </c>
      <c r="K500" s="22">
        <f t="shared" si="94"/>
        <v>45354</v>
      </c>
      <c r="L500" s="17" t="e">
        <f>+VLOOKUP(B500,'[1]2023'!I$555:Q$654,9,0)</f>
        <v>#N/A</v>
      </c>
      <c r="M500" s="17" t="e">
        <f t="shared" si="95"/>
        <v>#N/A</v>
      </c>
      <c r="N500" s="15" t="e">
        <f>+VLOOKUP(B500,'[1]2023'!I$555:Q$654,7,0)</f>
        <v>#N/A</v>
      </c>
      <c r="P500" s="24">
        <v>0.05</v>
      </c>
      <c r="Q500" s="18">
        <f t="shared" si="91"/>
        <v>91124</v>
      </c>
      <c r="R500" s="25">
        <v>1.4999999999999999E-2</v>
      </c>
      <c r="S500" s="18">
        <f t="shared" si="92"/>
        <v>27337.200000000001</v>
      </c>
      <c r="T500" s="26">
        <v>6.5000000000000002E-2</v>
      </c>
      <c r="U500" s="18">
        <f t="shared" si="93"/>
        <v>118461.2</v>
      </c>
    </row>
    <row r="501" spans="1:22" x14ac:dyDescent="0.25">
      <c r="A501" s="11">
        <v>45327</v>
      </c>
      <c r="B501" s="1" t="s">
        <v>1133</v>
      </c>
      <c r="C501" s="1" t="s">
        <v>1112</v>
      </c>
      <c r="D501" s="1" t="s">
        <v>1134</v>
      </c>
      <c r="E501" s="5">
        <v>3599400</v>
      </c>
      <c r="F501" s="8" t="s">
        <v>145</v>
      </c>
      <c r="G501" s="5">
        <v>287952</v>
      </c>
      <c r="H501" s="5">
        <f t="shared" si="88"/>
        <v>3887352</v>
      </c>
      <c r="I501" s="1" t="s">
        <v>1134</v>
      </c>
      <c r="J501" s="1" t="s">
        <v>1148</v>
      </c>
      <c r="K501" s="22">
        <f t="shared" si="94"/>
        <v>45357</v>
      </c>
      <c r="L501" s="17" t="e">
        <f>+VLOOKUP(B501,'[1]2023'!I$555:Q$654,9,0)</f>
        <v>#N/A</v>
      </c>
      <c r="M501" s="17" t="e">
        <f t="shared" si="95"/>
        <v>#N/A</v>
      </c>
      <c r="N501" s="15" t="e">
        <f>+VLOOKUP(B501,'[1]2023'!I$555:Q$654,7,0)</f>
        <v>#N/A</v>
      </c>
      <c r="P501" s="24">
        <v>0.05</v>
      </c>
      <c r="Q501" s="18">
        <f t="shared" si="91"/>
        <v>179970</v>
      </c>
      <c r="R501" s="25">
        <v>1.4999999999999999E-2</v>
      </c>
      <c r="S501" s="18">
        <f t="shared" si="92"/>
        <v>53991</v>
      </c>
      <c r="T501" s="26">
        <v>6.5000000000000002E-2</v>
      </c>
      <c r="U501" s="18">
        <f t="shared" si="93"/>
        <v>233961</v>
      </c>
    </row>
    <row r="502" spans="1:22" x14ac:dyDescent="0.25">
      <c r="A502" s="11">
        <v>45327</v>
      </c>
      <c r="B502" s="1" t="s">
        <v>1135</v>
      </c>
      <c r="C502" s="1" t="s">
        <v>1112</v>
      </c>
      <c r="D502" s="1" t="s">
        <v>727</v>
      </c>
      <c r="E502" s="5">
        <v>1799700</v>
      </c>
      <c r="F502" s="8" t="s">
        <v>145</v>
      </c>
      <c r="G502" s="5">
        <v>143976</v>
      </c>
      <c r="H502" s="5">
        <f t="shared" si="88"/>
        <v>1943676</v>
      </c>
      <c r="I502" s="1" t="s">
        <v>727</v>
      </c>
      <c r="J502" s="1" t="s">
        <v>243</v>
      </c>
      <c r="K502" s="22">
        <f t="shared" si="94"/>
        <v>45357</v>
      </c>
      <c r="L502" s="17" t="e">
        <f>+VLOOKUP(B502,'[1]2023'!I$555:Q$654,9,0)</f>
        <v>#N/A</v>
      </c>
      <c r="M502" s="17" t="e">
        <f t="shared" si="95"/>
        <v>#N/A</v>
      </c>
      <c r="N502" s="15" t="e">
        <f>+VLOOKUP(B502,'[1]2023'!I$555:Q$654,7,0)</f>
        <v>#N/A</v>
      </c>
      <c r="P502" s="24">
        <v>0.05</v>
      </c>
      <c r="Q502" s="18">
        <f t="shared" si="91"/>
        <v>89985</v>
      </c>
      <c r="R502" s="25">
        <v>1.4999999999999999E-2</v>
      </c>
      <c r="S502" s="18">
        <f t="shared" si="92"/>
        <v>26995.5</v>
      </c>
      <c r="T502" s="26">
        <v>6.5000000000000002E-2</v>
      </c>
      <c r="U502" s="18">
        <f t="shared" si="93"/>
        <v>116980.5</v>
      </c>
    </row>
    <row r="503" spans="1:22" x14ac:dyDescent="0.25">
      <c r="A503" s="11">
        <v>45329</v>
      </c>
      <c r="B503" s="1" t="s">
        <v>1136</v>
      </c>
      <c r="C503" s="1" t="s">
        <v>1112</v>
      </c>
      <c r="D503" s="1" t="s">
        <v>1137</v>
      </c>
      <c r="E503" s="5">
        <v>3031648</v>
      </c>
      <c r="F503" s="8" t="s">
        <v>145</v>
      </c>
      <c r="G503" s="5">
        <v>242532</v>
      </c>
      <c r="H503" s="5">
        <f t="shared" si="88"/>
        <v>3274180</v>
      </c>
      <c r="I503" s="1" t="s">
        <v>1114</v>
      </c>
      <c r="J503" s="1" t="s">
        <v>1061</v>
      </c>
      <c r="K503" s="22">
        <f t="shared" si="94"/>
        <v>45359</v>
      </c>
      <c r="L503" s="17" t="e">
        <f>+VLOOKUP(B503,'[1]2023'!I$555:Q$654,9,0)</f>
        <v>#N/A</v>
      </c>
      <c r="M503" s="17" t="e">
        <f t="shared" si="95"/>
        <v>#N/A</v>
      </c>
      <c r="N503" s="15" t="e">
        <f>+VLOOKUP(B503,'[1]2023'!I$555:Q$654,7,0)</f>
        <v>#N/A</v>
      </c>
      <c r="P503" s="24">
        <v>0.05</v>
      </c>
      <c r="Q503" s="18">
        <f t="shared" si="91"/>
        <v>151582.39999999999</v>
      </c>
      <c r="R503" s="25">
        <v>1.4999999999999999E-2</v>
      </c>
      <c r="S503" s="18">
        <f t="shared" si="92"/>
        <v>45474.720000000001</v>
      </c>
      <c r="T503" s="26">
        <v>6.5000000000000002E-2</v>
      </c>
      <c r="U503" s="18">
        <f t="shared" si="93"/>
        <v>197057.12</v>
      </c>
    </row>
    <row r="504" spans="1:22" x14ac:dyDescent="0.25">
      <c r="A504" s="11">
        <v>45329</v>
      </c>
      <c r="B504" s="1" t="s">
        <v>1138</v>
      </c>
      <c r="C504" s="1" t="s">
        <v>1112</v>
      </c>
      <c r="D504" s="1" t="s">
        <v>1139</v>
      </c>
      <c r="E504" s="5">
        <v>2079120</v>
      </c>
      <c r="F504" s="8" t="s">
        <v>145</v>
      </c>
      <c r="G504" s="5">
        <v>166330</v>
      </c>
      <c r="H504" s="5">
        <f t="shared" si="88"/>
        <v>2245450</v>
      </c>
      <c r="I504" s="1" t="s">
        <v>1114</v>
      </c>
      <c r="J504" s="1" t="s">
        <v>1061</v>
      </c>
      <c r="K504" s="22">
        <f t="shared" si="94"/>
        <v>45359</v>
      </c>
      <c r="L504" s="17" t="e">
        <f>+VLOOKUP(B504,'[1]2023'!I$555:Q$654,9,0)</f>
        <v>#N/A</v>
      </c>
      <c r="M504" s="17" t="e">
        <f t="shared" si="95"/>
        <v>#N/A</v>
      </c>
      <c r="N504" s="15" t="e">
        <f>+VLOOKUP(B504,'[1]2023'!I$555:Q$654,7,0)</f>
        <v>#N/A</v>
      </c>
      <c r="P504" s="24">
        <v>0.05</v>
      </c>
      <c r="Q504" s="18">
        <f t="shared" si="91"/>
        <v>103956</v>
      </c>
      <c r="R504" s="25">
        <v>1.4999999999999999E-2</v>
      </c>
      <c r="S504" s="18">
        <f t="shared" si="92"/>
        <v>31186.799999999999</v>
      </c>
      <c r="T504" s="26">
        <v>6.5000000000000002E-2</v>
      </c>
      <c r="U504" s="18">
        <f t="shared" si="93"/>
        <v>135142.80000000002</v>
      </c>
    </row>
    <row r="505" spans="1:22" x14ac:dyDescent="0.25">
      <c r="A505" s="11">
        <v>45329</v>
      </c>
      <c r="B505" s="1" t="s">
        <v>1140</v>
      </c>
      <c r="C505" s="1" t="s">
        <v>1112</v>
      </c>
      <c r="D505" s="1" t="s">
        <v>1141</v>
      </c>
      <c r="E505" s="5">
        <v>1071594</v>
      </c>
      <c r="F505" s="8" t="s">
        <v>145</v>
      </c>
      <c r="G505" s="5">
        <v>85728</v>
      </c>
      <c r="H505" s="5">
        <f t="shared" si="88"/>
        <v>1157322</v>
      </c>
      <c r="I505" s="1" t="s">
        <v>1114</v>
      </c>
      <c r="J505" s="1" t="s">
        <v>1061</v>
      </c>
      <c r="K505" s="22">
        <f t="shared" si="94"/>
        <v>45359</v>
      </c>
      <c r="L505" s="17" t="e">
        <f>+VLOOKUP(B505,'[1]2023'!I$555:Q$654,9,0)</f>
        <v>#N/A</v>
      </c>
      <c r="M505" s="17" t="e">
        <f t="shared" si="95"/>
        <v>#N/A</v>
      </c>
      <c r="N505" s="15" t="e">
        <f>+VLOOKUP(B505,'[1]2023'!I$555:Q$654,7,0)</f>
        <v>#N/A</v>
      </c>
      <c r="P505" s="24">
        <v>0.05</v>
      </c>
      <c r="Q505" s="18">
        <f t="shared" si="91"/>
        <v>53579.700000000004</v>
      </c>
      <c r="R505" s="25">
        <v>1.4999999999999999E-2</v>
      </c>
      <c r="S505" s="18">
        <f t="shared" si="92"/>
        <v>16073.91</v>
      </c>
      <c r="T505" s="26">
        <v>6.5000000000000002E-2</v>
      </c>
      <c r="U505" s="18">
        <f t="shared" si="93"/>
        <v>69653.61</v>
      </c>
    </row>
    <row r="506" spans="1:22" x14ac:dyDescent="0.25">
      <c r="A506" s="11">
        <v>45330</v>
      </c>
      <c r="B506" s="1" t="s">
        <v>1142</v>
      </c>
      <c r="C506" s="1" t="s">
        <v>1112</v>
      </c>
      <c r="D506" s="1" t="s">
        <v>437</v>
      </c>
      <c r="E506" s="5">
        <v>1785990</v>
      </c>
      <c r="F506" s="8" t="s">
        <v>145</v>
      </c>
      <c r="G506" s="5">
        <v>142879</v>
      </c>
      <c r="H506" s="5">
        <f t="shared" si="88"/>
        <v>1928869</v>
      </c>
      <c r="I506" s="1" t="s">
        <v>437</v>
      </c>
      <c r="J506" s="1" t="s">
        <v>456</v>
      </c>
      <c r="K506" s="22">
        <f t="shared" si="94"/>
        <v>45360</v>
      </c>
      <c r="L506" s="17" t="e">
        <f>+VLOOKUP(B506,'[1]2023'!I$555:Q$654,9,0)</f>
        <v>#N/A</v>
      </c>
      <c r="M506" s="17" t="e">
        <f t="shared" si="95"/>
        <v>#N/A</v>
      </c>
      <c r="N506" s="15" t="e">
        <f>+VLOOKUP(B506,'[1]2023'!I$555:Q$654,7,0)</f>
        <v>#N/A</v>
      </c>
      <c r="P506" s="24">
        <v>0.05</v>
      </c>
      <c r="Q506" s="18">
        <f t="shared" si="91"/>
        <v>89299.5</v>
      </c>
      <c r="R506" s="25">
        <v>1.4999999999999999E-2</v>
      </c>
      <c r="S506" s="18">
        <f t="shared" si="92"/>
        <v>26789.85</v>
      </c>
      <c r="T506" s="26">
        <v>6.5000000000000002E-2</v>
      </c>
      <c r="U506" s="18">
        <f t="shared" si="93"/>
        <v>116089.35</v>
      </c>
    </row>
    <row r="507" spans="1:22" hidden="1" x14ac:dyDescent="0.25">
      <c r="A507" s="11">
        <v>45351</v>
      </c>
      <c r="B507" s="1" t="s">
        <v>1143</v>
      </c>
      <c r="C507" s="1" t="s">
        <v>1112</v>
      </c>
      <c r="D507" s="1" t="s">
        <v>593</v>
      </c>
      <c r="E507" s="5">
        <v>10158400</v>
      </c>
      <c r="F507" s="8" t="s">
        <v>145</v>
      </c>
      <c r="G507" s="5">
        <v>812672</v>
      </c>
      <c r="H507" s="5">
        <f t="shared" si="88"/>
        <v>10971072</v>
      </c>
      <c r="I507" s="1" t="s">
        <v>593</v>
      </c>
      <c r="J507" s="1" t="s">
        <v>162</v>
      </c>
      <c r="K507" s="22">
        <f t="shared" si="94"/>
        <v>45381</v>
      </c>
      <c r="L507" s="17" t="e">
        <f>+VLOOKUP(B507,'[1]2023'!I$555:Q$654,9,0)</f>
        <v>#N/A</v>
      </c>
      <c r="M507" s="17" t="e">
        <f t="shared" si="95"/>
        <v>#N/A</v>
      </c>
      <c r="N507" s="15" t="e">
        <f>+VLOOKUP(B507,'[1]2023'!I$555:Q$654,7,0)</f>
        <v>#N/A</v>
      </c>
      <c r="P507" s="24">
        <v>0.05</v>
      </c>
      <c r="Q507" s="18">
        <f t="shared" si="91"/>
        <v>507920</v>
      </c>
      <c r="R507" s="25">
        <v>1.4999999999999999E-2</v>
      </c>
      <c r="S507" s="18">
        <f t="shared" si="92"/>
        <v>152376</v>
      </c>
      <c r="T507" s="26">
        <v>6.5000000000000002E-2</v>
      </c>
      <c r="U507" s="18">
        <f t="shared" si="93"/>
        <v>660296</v>
      </c>
      <c r="V507" t="s">
        <v>1195</v>
      </c>
    </row>
    <row r="508" spans="1:22" x14ac:dyDescent="0.25">
      <c r="A508" s="11">
        <v>45351</v>
      </c>
      <c r="B508" s="1" t="s">
        <v>1144</v>
      </c>
      <c r="C508" s="1" t="s">
        <v>1112</v>
      </c>
      <c r="D508" s="1" t="s">
        <v>1145</v>
      </c>
      <c r="E508" s="5">
        <v>2301240</v>
      </c>
      <c r="F508" s="8" t="s">
        <v>145</v>
      </c>
      <c r="G508" s="5">
        <v>184099</v>
      </c>
      <c r="H508" s="5">
        <f t="shared" si="88"/>
        <v>2485339</v>
      </c>
      <c r="I508" s="1" t="s">
        <v>1114</v>
      </c>
      <c r="J508" s="1" t="s">
        <v>1061</v>
      </c>
      <c r="K508" s="22">
        <f t="shared" si="94"/>
        <v>45381</v>
      </c>
      <c r="L508" s="17" t="e">
        <f>+VLOOKUP(B508,'[1]2023'!I$555:Q$654,9,0)</f>
        <v>#N/A</v>
      </c>
      <c r="M508" s="17" t="e">
        <f t="shared" si="95"/>
        <v>#N/A</v>
      </c>
      <c r="N508" s="15" t="e">
        <f>+VLOOKUP(B508,'[1]2023'!I$555:Q$654,7,0)</f>
        <v>#N/A</v>
      </c>
      <c r="P508" s="24">
        <v>0.05</v>
      </c>
      <c r="Q508" s="18">
        <f t="shared" si="91"/>
        <v>115062</v>
      </c>
      <c r="R508" s="25">
        <v>1.4999999999999999E-2</v>
      </c>
      <c r="S508" s="18">
        <f t="shared" si="92"/>
        <v>34518.6</v>
      </c>
      <c r="T508" s="26">
        <v>6.5000000000000002E-2</v>
      </c>
      <c r="U508" s="18">
        <f t="shared" si="93"/>
        <v>149580.6</v>
      </c>
    </row>
    <row r="509" spans="1:22" x14ac:dyDescent="0.25">
      <c r="A509" s="11">
        <v>45351</v>
      </c>
      <c r="B509" s="1" t="s">
        <v>1146</v>
      </c>
      <c r="C509" s="1" t="s">
        <v>1112</v>
      </c>
      <c r="D509" s="1" t="s">
        <v>996</v>
      </c>
      <c r="E509" s="5">
        <v>5674530</v>
      </c>
      <c r="F509" s="8" t="s">
        <v>145</v>
      </c>
      <c r="G509" s="5">
        <v>453962</v>
      </c>
      <c r="H509" s="5">
        <f t="shared" si="88"/>
        <v>6128492</v>
      </c>
      <c r="I509" s="1" t="s">
        <v>748</v>
      </c>
      <c r="J509" s="1" t="s">
        <v>134</v>
      </c>
      <c r="K509" s="22">
        <f t="shared" si="94"/>
        <v>45381</v>
      </c>
      <c r="L509" s="17" t="e">
        <f>+VLOOKUP(B509,'[1]2023'!I$555:Q$654,9,0)</f>
        <v>#N/A</v>
      </c>
      <c r="M509" s="17" t="e">
        <f t="shared" si="95"/>
        <v>#N/A</v>
      </c>
      <c r="N509" s="15" t="e">
        <f>+VLOOKUP(B509,'[1]2023'!I$555:Q$654,7,0)</f>
        <v>#N/A</v>
      </c>
      <c r="P509" s="24">
        <v>0.05</v>
      </c>
      <c r="Q509" s="18">
        <f t="shared" si="91"/>
        <v>283726.5</v>
      </c>
      <c r="R509" s="25">
        <v>1.4999999999999999E-2</v>
      </c>
      <c r="S509" s="18">
        <f t="shared" si="92"/>
        <v>85117.95</v>
      </c>
      <c r="T509" s="26">
        <v>6.5000000000000002E-2</v>
      </c>
      <c r="U509" s="18">
        <f t="shared" si="93"/>
        <v>368844.45</v>
      </c>
    </row>
    <row r="510" spans="1:22" hidden="1" x14ac:dyDescent="0.25">
      <c r="A510" s="11">
        <v>45351</v>
      </c>
      <c r="B510" s="1" t="s">
        <v>1147</v>
      </c>
      <c r="C510" s="1" t="s">
        <v>1112</v>
      </c>
      <c r="D510" s="1" t="s">
        <v>727</v>
      </c>
      <c r="E510" s="5">
        <v>1627340</v>
      </c>
      <c r="F510" s="8" t="s">
        <v>145</v>
      </c>
      <c r="G510" s="5">
        <v>130187</v>
      </c>
      <c r="H510" s="5">
        <f t="shared" si="88"/>
        <v>1757527</v>
      </c>
      <c r="I510" s="1" t="s">
        <v>727</v>
      </c>
      <c r="J510" s="1" t="s">
        <v>243</v>
      </c>
      <c r="K510" s="22">
        <f t="shared" si="94"/>
        <v>45381</v>
      </c>
      <c r="L510" s="17" t="e">
        <f>+VLOOKUP(B510,'[1]2023'!I$555:Q$654,9,0)</f>
        <v>#N/A</v>
      </c>
      <c r="M510" s="17" t="e">
        <f t="shared" si="95"/>
        <v>#N/A</v>
      </c>
      <c r="N510" s="15" t="e">
        <f>+VLOOKUP(B510,'[1]2023'!I$555:Q$654,7,0)</f>
        <v>#N/A</v>
      </c>
      <c r="P510" s="24">
        <v>0.05</v>
      </c>
      <c r="Q510" s="18">
        <f t="shared" si="91"/>
        <v>81367</v>
      </c>
      <c r="R510" s="25">
        <v>1.4999999999999999E-2</v>
      </c>
      <c r="S510" s="18">
        <f t="shared" si="92"/>
        <v>24410.1</v>
      </c>
      <c r="T510" s="26">
        <v>6.5000000000000002E-2</v>
      </c>
      <c r="U510" s="18">
        <f t="shared" si="93"/>
        <v>105777.1</v>
      </c>
      <c r="V510" t="s">
        <v>1195</v>
      </c>
    </row>
    <row r="511" spans="1:22" hidden="1" x14ac:dyDescent="0.25">
      <c r="A511" s="11">
        <v>45352</v>
      </c>
      <c r="B511" s="1" t="s">
        <v>1152</v>
      </c>
      <c r="C511" s="1" t="s">
        <v>1112</v>
      </c>
      <c r="D511" s="1" t="s">
        <v>1134</v>
      </c>
      <c r="E511" s="5">
        <v>8929210</v>
      </c>
      <c r="F511" s="8" t="s">
        <v>145</v>
      </c>
      <c r="G511" s="5">
        <v>714337</v>
      </c>
      <c r="H511" s="5">
        <v>9643547</v>
      </c>
      <c r="I511" s="1" t="s">
        <v>1134</v>
      </c>
      <c r="J511" s="1" t="s">
        <v>1148</v>
      </c>
      <c r="K511" s="22">
        <f t="shared" ref="K511:K544" si="96">30+A511</f>
        <v>45382</v>
      </c>
      <c r="L511" s="17" t="e">
        <f>+VLOOKUP(B511,'[1]2023'!I$555:Q$654,9,0)</f>
        <v>#N/A</v>
      </c>
      <c r="M511" s="17" t="e">
        <f t="shared" ref="M511:M544" si="97">+L511-H511</f>
        <v>#N/A</v>
      </c>
      <c r="N511" s="15" t="e">
        <f>+VLOOKUP(B511,'[1]2023'!I$555:Q$654,7,0)</f>
        <v>#N/A</v>
      </c>
      <c r="P511" s="24">
        <v>0.05</v>
      </c>
      <c r="Q511" s="18">
        <f t="shared" ref="Q511:Q544" si="98">+P511*E511</f>
        <v>446460.5</v>
      </c>
      <c r="R511" s="25">
        <v>1.4999999999999999E-2</v>
      </c>
      <c r="S511" s="18">
        <f t="shared" ref="S511:S544" si="99">+R511*E511</f>
        <v>133938.15</v>
      </c>
      <c r="T511" s="26">
        <v>6.5000000000000002E-2</v>
      </c>
      <c r="U511" s="18">
        <f t="shared" ref="U511:U544" si="100">+T511*E511</f>
        <v>580398.65</v>
      </c>
      <c r="V511" t="s">
        <v>1195</v>
      </c>
    </row>
    <row r="512" spans="1:22" hidden="1" x14ac:dyDescent="0.25">
      <c r="A512" s="11">
        <v>45352</v>
      </c>
      <c r="B512" s="1" t="s">
        <v>1153</v>
      </c>
      <c r="C512" s="1" t="s">
        <v>1112</v>
      </c>
      <c r="D512" s="1" t="s">
        <v>1154</v>
      </c>
      <c r="E512" s="5">
        <v>1190660</v>
      </c>
      <c r="F512" s="8" t="s">
        <v>145</v>
      </c>
      <c r="G512" s="5">
        <v>95253</v>
      </c>
      <c r="H512" s="5">
        <v>1285913</v>
      </c>
      <c r="I512" s="1" t="s">
        <v>251</v>
      </c>
      <c r="J512" s="1" t="s">
        <v>745</v>
      </c>
      <c r="K512" s="22">
        <f t="shared" si="96"/>
        <v>45382</v>
      </c>
      <c r="L512" s="17" t="e">
        <f>+VLOOKUP(B512,'[1]2023'!I$555:Q$654,9,0)</f>
        <v>#N/A</v>
      </c>
      <c r="M512" s="17" t="e">
        <f t="shared" si="97"/>
        <v>#N/A</v>
      </c>
      <c r="N512" s="15" t="e">
        <f>+VLOOKUP(B512,'[1]2023'!I$555:Q$654,7,0)</f>
        <v>#N/A</v>
      </c>
      <c r="P512" s="24">
        <v>0.05</v>
      </c>
      <c r="Q512" s="18">
        <f t="shared" si="98"/>
        <v>59533</v>
      </c>
      <c r="R512" s="25">
        <v>1.4999999999999999E-2</v>
      </c>
      <c r="S512" s="18">
        <f t="shared" si="99"/>
        <v>17859.899999999998</v>
      </c>
      <c r="T512" s="26">
        <v>6.5000000000000002E-2</v>
      </c>
      <c r="U512" s="18">
        <f t="shared" si="100"/>
        <v>77392.900000000009</v>
      </c>
      <c r="V512" t="s">
        <v>1195</v>
      </c>
    </row>
    <row r="513" spans="1:22" hidden="1" x14ac:dyDescent="0.25">
      <c r="A513" s="11">
        <v>45352</v>
      </c>
      <c r="B513" s="1" t="s">
        <v>1155</v>
      </c>
      <c r="C513" s="1" t="s">
        <v>1112</v>
      </c>
      <c r="D513" s="1" t="s">
        <v>393</v>
      </c>
      <c r="E513" s="5">
        <v>4525420</v>
      </c>
      <c r="F513" s="8" t="s">
        <v>145</v>
      </c>
      <c r="G513" s="5">
        <v>362034</v>
      </c>
      <c r="H513" s="5">
        <v>4887454</v>
      </c>
      <c r="I513" s="1" t="s">
        <v>393</v>
      </c>
      <c r="J513" s="1" t="s">
        <v>677</v>
      </c>
      <c r="K513" s="22">
        <f t="shared" si="96"/>
        <v>45382</v>
      </c>
      <c r="L513" s="17" t="e">
        <f>+VLOOKUP(B513,'[1]2023'!I$555:Q$654,9,0)</f>
        <v>#N/A</v>
      </c>
      <c r="M513" s="17" t="e">
        <f t="shared" si="97"/>
        <v>#N/A</v>
      </c>
      <c r="N513" s="15" t="e">
        <f>+VLOOKUP(B513,'[1]2023'!I$555:Q$654,7,0)</f>
        <v>#N/A</v>
      </c>
      <c r="P513" s="24">
        <v>0.05</v>
      </c>
      <c r="Q513" s="18">
        <f t="shared" si="98"/>
        <v>226271</v>
      </c>
      <c r="R513" s="25">
        <v>1.4999999999999999E-2</v>
      </c>
      <c r="S513" s="18">
        <f t="shared" si="99"/>
        <v>67881.3</v>
      </c>
      <c r="T513" s="26">
        <v>6.5000000000000002E-2</v>
      </c>
      <c r="U513" s="18">
        <f t="shared" si="100"/>
        <v>294152.3</v>
      </c>
      <c r="V513" t="s">
        <v>1195</v>
      </c>
    </row>
    <row r="514" spans="1:22" hidden="1" x14ac:dyDescent="0.25">
      <c r="A514" s="11">
        <v>45353</v>
      </c>
      <c r="B514" s="1" t="s">
        <v>1156</v>
      </c>
      <c r="C514" s="1" t="s">
        <v>1112</v>
      </c>
      <c r="D514" s="1" t="s">
        <v>1157</v>
      </c>
      <c r="E514" s="5">
        <v>5040670</v>
      </c>
      <c r="F514" s="8" t="s">
        <v>145</v>
      </c>
      <c r="G514" s="5">
        <v>403254</v>
      </c>
      <c r="H514" s="5">
        <v>5443924</v>
      </c>
      <c r="I514" s="1" t="s">
        <v>302</v>
      </c>
      <c r="J514" s="1" t="s">
        <v>375</v>
      </c>
      <c r="K514" s="22">
        <f t="shared" si="96"/>
        <v>45383</v>
      </c>
      <c r="L514" s="17" t="e">
        <f>+VLOOKUP(B514,'[1]2023'!I$555:Q$654,9,0)</f>
        <v>#N/A</v>
      </c>
      <c r="M514" s="17" t="e">
        <f t="shared" si="97"/>
        <v>#N/A</v>
      </c>
      <c r="N514" s="15" t="e">
        <f>+VLOOKUP(B514,'[1]2023'!I$555:Q$654,7,0)</f>
        <v>#N/A</v>
      </c>
      <c r="P514" s="24">
        <v>0.05</v>
      </c>
      <c r="Q514" s="18">
        <f t="shared" si="98"/>
        <v>252033.5</v>
      </c>
      <c r="R514" s="25">
        <v>1.4999999999999999E-2</v>
      </c>
      <c r="S514" s="18">
        <f t="shared" si="99"/>
        <v>75610.05</v>
      </c>
      <c r="T514" s="26">
        <v>6.5000000000000002E-2</v>
      </c>
      <c r="U514" s="18">
        <f t="shared" si="100"/>
        <v>327643.55</v>
      </c>
      <c r="V514" t="s">
        <v>1195</v>
      </c>
    </row>
    <row r="515" spans="1:22" hidden="1" x14ac:dyDescent="0.25">
      <c r="A515" s="11">
        <v>45353</v>
      </c>
      <c r="B515" s="1" t="s">
        <v>1158</v>
      </c>
      <c r="C515" s="1" t="s">
        <v>1112</v>
      </c>
      <c r="D515" s="1" t="s">
        <v>1159</v>
      </c>
      <c r="E515" s="5">
        <v>2281975</v>
      </c>
      <c r="F515" s="8" t="s">
        <v>145</v>
      </c>
      <c r="G515" s="5">
        <v>182558</v>
      </c>
      <c r="H515" s="5">
        <v>2464533</v>
      </c>
      <c r="I515" s="1" t="s">
        <v>1114</v>
      </c>
      <c r="J515" s="1" t="s">
        <v>1061</v>
      </c>
      <c r="K515" s="22">
        <f t="shared" si="96"/>
        <v>45383</v>
      </c>
      <c r="L515" s="17" t="e">
        <f>+VLOOKUP(B515,'[1]2023'!I$555:Q$654,9,0)</f>
        <v>#N/A</v>
      </c>
      <c r="M515" s="17" t="e">
        <f t="shared" si="97"/>
        <v>#N/A</v>
      </c>
      <c r="N515" s="15" t="e">
        <f>+VLOOKUP(B515,'[1]2023'!I$555:Q$654,7,0)</f>
        <v>#N/A</v>
      </c>
      <c r="P515" s="24">
        <v>0.05</v>
      </c>
      <c r="Q515" s="18">
        <f t="shared" si="98"/>
        <v>114098.75</v>
      </c>
      <c r="R515" s="25">
        <v>1.4999999999999999E-2</v>
      </c>
      <c r="S515" s="18">
        <f t="shared" si="99"/>
        <v>34229.625</v>
      </c>
      <c r="T515" s="26">
        <v>6.5000000000000002E-2</v>
      </c>
      <c r="U515" s="18">
        <f t="shared" si="100"/>
        <v>148328.375</v>
      </c>
      <c r="V515" t="s">
        <v>1195</v>
      </c>
    </row>
    <row r="516" spans="1:22" x14ac:dyDescent="0.25">
      <c r="A516" s="11">
        <v>45353</v>
      </c>
      <c r="B516" s="1" t="s">
        <v>1160</v>
      </c>
      <c r="C516" s="1" t="s">
        <v>1112</v>
      </c>
      <c r="D516" s="1" t="s">
        <v>1161</v>
      </c>
      <c r="E516" s="5">
        <v>1646605</v>
      </c>
      <c r="F516" s="8" t="s">
        <v>145</v>
      </c>
      <c r="G516" s="5">
        <v>131728</v>
      </c>
      <c r="H516" s="5">
        <v>1778333</v>
      </c>
      <c r="I516" s="1" t="s">
        <v>1114</v>
      </c>
      <c r="J516" s="1" t="s">
        <v>1061</v>
      </c>
      <c r="K516" s="22">
        <f t="shared" si="96"/>
        <v>45383</v>
      </c>
      <c r="L516" s="17" t="e">
        <f>+VLOOKUP(B516,'[1]2023'!I$555:Q$654,9,0)</f>
        <v>#N/A</v>
      </c>
      <c r="M516" s="17" t="e">
        <f t="shared" si="97"/>
        <v>#N/A</v>
      </c>
      <c r="N516" s="15" t="e">
        <f>+VLOOKUP(B516,'[1]2023'!I$555:Q$654,7,0)</f>
        <v>#N/A</v>
      </c>
      <c r="P516" s="24">
        <v>0.05</v>
      </c>
      <c r="Q516" s="18">
        <f t="shared" si="98"/>
        <v>82330.25</v>
      </c>
      <c r="R516" s="25">
        <v>1.4999999999999999E-2</v>
      </c>
      <c r="S516" s="18">
        <f t="shared" si="99"/>
        <v>24699.075000000001</v>
      </c>
      <c r="T516" s="26">
        <v>6.5000000000000002E-2</v>
      </c>
      <c r="U516" s="18">
        <f t="shared" si="100"/>
        <v>107029.325</v>
      </c>
    </row>
    <row r="517" spans="1:22" hidden="1" x14ac:dyDescent="0.25">
      <c r="A517" s="11">
        <v>45353</v>
      </c>
      <c r="B517" s="1" t="s">
        <v>1162</v>
      </c>
      <c r="C517" s="1" t="s">
        <v>1112</v>
      </c>
      <c r="D517" s="1" t="s">
        <v>437</v>
      </c>
      <c r="E517" s="5">
        <v>2301240</v>
      </c>
      <c r="F517" s="8" t="s">
        <v>145</v>
      </c>
      <c r="G517" s="5">
        <v>184099</v>
      </c>
      <c r="H517" s="5">
        <v>2485339</v>
      </c>
      <c r="I517" s="1" t="s">
        <v>437</v>
      </c>
      <c r="J517" s="1" t="s">
        <v>456</v>
      </c>
      <c r="K517" s="22">
        <f t="shared" si="96"/>
        <v>45383</v>
      </c>
      <c r="L517" s="17" t="e">
        <f>+VLOOKUP(B517,'[1]2023'!I$555:Q$654,9,0)</f>
        <v>#N/A</v>
      </c>
      <c r="M517" s="17" t="e">
        <f t="shared" si="97"/>
        <v>#N/A</v>
      </c>
      <c r="N517" s="15" t="e">
        <f>+VLOOKUP(B517,'[1]2023'!I$555:Q$654,7,0)</f>
        <v>#N/A</v>
      </c>
      <c r="P517" s="24">
        <v>0.05</v>
      </c>
      <c r="Q517" s="18">
        <f t="shared" si="98"/>
        <v>115062</v>
      </c>
      <c r="R517" s="25">
        <v>1.4999999999999999E-2</v>
      </c>
      <c r="S517" s="18">
        <f t="shared" si="99"/>
        <v>34518.6</v>
      </c>
      <c r="T517" s="26">
        <v>6.5000000000000002E-2</v>
      </c>
      <c r="U517" s="18">
        <f t="shared" si="100"/>
        <v>149580.6</v>
      </c>
      <c r="V517" t="s">
        <v>1195</v>
      </c>
    </row>
    <row r="518" spans="1:22" hidden="1" x14ac:dyDescent="0.25">
      <c r="A518" s="11">
        <v>45356</v>
      </c>
      <c r="B518" s="1" t="s">
        <v>1163</v>
      </c>
      <c r="C518" s="1" t="s">
        <v>1119</v>
      </c>
      <c r="D518" s="1" t="s">
        <v>747</v>
      </c>
      <c r="E518" s="5">
        <v>-583162</v>
      </c>
      <c r="F518" s="8" t="s">
        <v>145</v>
      </c>
      <c r="G518" s="5">
        <v>-46653</v>
      </c>
      <c r="H518" s="5">
        <v>-629815</v>
      </c>
      <c r="I518" s="1" t="s">
        <v>593</v>
      </c>
      <c r="J518" s="1" t="s">
        <v>162</v>
      </c>
      <c r="K518" s="22">
        <f t="shared" si="96"/>
        <v>45386</v>
      </c>
      <c r="L518" s="17" t="e">
        <f>+VLOOKUP(B518,'[1]2023'!I$555:Q$654,9,0)</f>
        <v>#N/A</v>
      </c>
      <c r="M518" s="17" t="e">
        <f t="shared" si="97"/>
        <v>#N/A</v>
      </c>
      <c r="N518" s="15" t="e">
        <f>+VLOOKUP(B518,'[1]2023'!I$555:Q$654,7,0)</f>
        <v>#N/A</v>
      </c>
      <c r="P518" s="24">
        <v>0.05</v>
      </c>
      <c r="Q518" s="18">
        <f t="shared" si="98"/>
        <v>-29158.100000000002</v>
      </c>
      <c r="R518" s="25">
        <v>1.4999999999999999E-2</v>
      </c>
      <c r="S518" s="18">
        <f t="shared" si="99"/>
        <v>-8747.43</v>
      </c>
      <c r="T518" s="26">
        <v>6.5000000000000002E-2</v>
      </c>
      <c r="U518" s="18">
        <f t="shared" si="100"/>
        <v>-37905.53</v>
      </c>
      <c r="V518" t="s">
        <v>1195</v>
      </c>
    </row>
    <row r="519" spans="1:22" x14ac:dyDescent="0.25">
      <c r="A519" s="11">
        <v>45356</v>
      </c>
      <c r="B519" s="1" t="s">
        <v>1164</v>
      </c>
      <c r="C519" s="1" t="s">
        <v>1119</v>
      </c>
      <c r="D519" s="1" t="s">
        <v>747</v>
      </c>
      <c r="E519" s="5">
        <v>-555290</v>
      </c>
      <c r="F519" s="8" t="s">
        <v>145</v>
      </c>
      <c r="G519" s="5">
        <v>-44423</v>
      </c>
      <c r="H519" s="5">
        <v>-599713</v>
      </c>
      <c r="I519" s="1" t="s">
        <v>394</v>
      </c>
      <c r="J519" s="1" t="s">
        <v>472</v>
      </c>
      <c r="K519" s="22">
        <f t="shared" si="96"/>
        <v>45386</v>
      </c>
      <c r="L519" s="17" t="e">
        <f>+VLOOKUP(B519,'[1]2023'!I$555:Q$654,9,0)</f>
        <v>#N/A</v>
      </c>
      <c r="M519" s="17" t="e">
        <f t="shared" si="97"/>
        <v>#N/A</v>
      </c>
      <c r="N519" s="15" t="e">
        <f>+VLOOKUP(B519,'[1]2023'!I$555:Q$654,7,0)</f>
        <v>#N/A</v>
      </c>
      <c r="P519" s="24">
        <v>0.05</v>
      </c>
      <c r="Q519" s="18">
        <f t="shared" si="98"/>
        <v>-27764.5</v>
      </c>
      <c r="R519" s="25">
        <v>1.4999999999999999E-2</v>
      </c>
      <c r="S519" s="18">
        <f t="shared" si="99"/>
        <v>-8329.35</v>
      </c>
      <c r="T519" s="26">
        <v>6.5000000000000002E-2</v>
      </c>
      <c r="U519" s="18">
        <f t="shared" si="100"/>
        <v>-36093.85</v>
      </c>
    </row>
    <row r="520" spans="1:22" hidden="1" x14ac:dyDescent="0.25">
      <c r="A520" s="11">
        <v>45357</v>
      </c>
      <c r="B520" s="1" t="s">
        <v>1165</v>
      </c>
      <c r="C520" s="1" t="s">
        <v>1112</v>
      </c>
      <c r="D520" s="1" t="s">
        <v>996</v>
      </c>
      <c r="E520" s="5">
        <v>2858040</v>
      </c>
      <c r="F520" s="8" t="s">
        <v>145</v>
      </c>
      <c r="G520" s="5">
        <v>228643</v>
      </c>
      <c r="H520" s="5">
        <v>3086683</v>
      </c>
      <c r="I520" s="1" t="s">
        <v>748</v>
      </c>
      <c r="J520" s="1" t="s">
        <v>134</v>
      </c>
      <c r="K520" s="22">
        <f t="shared" si="96"/>
        <v>45387</v>
      </c>
      <c r="L520" s="17" t="e">
        <f>+VLOOKUP(B520,'[1]2023'!I$555:Q$654,9,0)</f>
        <v>#N/A</v>
      </c>
      <c r="M520" s="17" t="e">
        <f t="shared" si="97"/>
        <v>#N/A</v>
      </c>
      <c r="N520" s="15" t="e">
        <f>+VLOOKUP(B520,'[1]2023'!I$555:Q$654,7,0)</f>
        <v>#N/A</v>
      </c>
      <c r="P520" s="24">
        <v>0.05</v>
      </c>
      <c r="Q520" s="18">
        <f t="shared" si="98"/>
        <v>142902</v>
      </c>
      <c r="R520" s="25">
        <v>1.4999999999999999E-2</v>
      </c>
      <c r="S520" s="18">
        <f t="shared" si="99"/>
        <v>42870.6</v>
      </c>
      <c r="T520" s="26">
        <v>6.5000000000000002E-2</v>
      </c>
      <c r="U520" s="18">
        <f t="shared" si="100"/>
        <v>185772.6</v>
      </c>
      <c r="V520" t="s">
        <v>1195</v>
      </c>
    </row>
    <row r="521" spans="1:22" hidden="1" x14ac:dyDescent="0.25">
      <c r="A521" s="11">
        <v>45357</v>
      </c>
      <c r="B521" s="1" t="s">
        <v>1166</v>
      </c>
      <c r="C521" s="1" t="s">
        <v>1112</v>
      </c>
      <c r="D521" s="1" t="s">
        <v>437</v>
      </c>
      <c r="E521" s="5">
        <v>1667380</v>
      </c>
      <c r="F521" s="8" t="s">
        <v>145</v>
      </c>
      <c r="G521" s="5">
        <v>133390</v>
      </c>
      <c r="H521" s="5">
        <v>1800770</v>
      </c>
      <c r="I521" s="1" t="s">
        <v>437</v>
      </c>
      <c r="J521" s="1" t="s">
        <v>456</v>
      </c>
      <c r="K521" s="22">
        <f t="shared" si="96"/>
        <v>45387</v>
      </c>
      <c r="L521" s="17" t="e">
        <f>+VLOOKUP(B521,'[1]2023'!I$555:Q$654,9,0)</f>
        <v>#N/A</v>
      </c>
      <c r="M521" s="17" t="e">
        <f t="shared" si="97"/>
        <v>#N/A</v>
      </c>
      <c r="N521" s="15" t="e">
        <f>+VLOOKUP(B521,'[1]2023'!I$555:Q$654,7,0)</f>
        <v>#N/A</v>
      </c>
      <c r="P521" s="24">
        <v>0.05</v>
      </c>
      <c r="Q521" s="18">
        <f t="shared" si="98"/>
        <v>83369</v>
      </c>
      <c r="R521" s="25">
        <v>1.4999999999999999E-2</v>
      </c>
      <c r="S521" s="18">
        <f t="shared" si="99"/>
        <v>25010.7</v>
      </c>
      <c r="T521" s="26">
        <v>6.5000000000000002E-2</v>
      </c>
      <c r="U521" s="18">
        <f t="shared" si="100"/>
        <v>108379.7</v>
      </c>
      <c r="V521" t="s">
        <v>1195</v>
      </c>
    </row>
    <row r="522" spans="1:22" hidden="1" x14ac:dyDescent="0.25">
      <c r="A522" s="11">
        <v>45358</v>
      </c>
      <c r="B522" s="1" t="s">
        <v>1167</v>
      </c>
      <c r="C522" s="1" t="s">
        <v>1112</v>
      </c>
      <c r="D522" s="1" t="s">
        <v>394</v>
      </c>
      <c r="E522" s="5">
        <v>1531694</v>
      </c>
      <c r="F522" s="8" t="s">
        <v>145</v>
      </c>
      <c r="G522" s="5">
        <v>122536</v>
      </c>
      <c r="H522" s="5">
        <v>1654230</v>
      </c>
      <c r="I522" s="1" t="s">
        <v>394</v>
      </c>
      <c r="J522" s="1" t="s">
        <v>472</v>
      </c>
      <c r="K522" s="22">
        <f t="shared" si="96"/>
        <v>45388</v>
      </c>
      <c r="L522" s="17" t="e">
        <f>+VLOOKUP(B522,'[1]2023'!I$555:Q$654,9,0)</f>
        <v>#N/A</v>
      </c>
      <c r="M522" s="17" t="e">
        <f t="shared" si="97"/>
        <v>#N/A</v>
      </c>
      <c r="N522" s="15" t="e">
        <f>+VLOOKUP(B522,'[1]2023'!I$555:Q$654,7,0)</f>
        <v>#N/A</v>
      </c>
      <c r="P522" s="24">
        <v>0.05</v>
      </c>
      <c r="Q522" s="18">
        <f t="shared" si="98"/>
        <v>76584.7</v>
      </c>
      <c r="R522" s="25">
        <v>1.4999999999999999E-2</v>
      </c>
      <c r="S522" s="18">
        <f t="shared" si="99"/>
        <v>22975.41</v>
      </c>
      <c r="T522" s="26">
        <v>6.5000000000000002E-2</v>
      </c>
      <c r="U522" s="18">
        <f t="shared" si="100"/>
        <v>99560.11</v>
      </c>
      <c r="V522" t="s">
        <v>1195</v>
      </c>
    </row>
    <row r="523" spans="1:22" hidden="1" x14ac:dyDescent="0.25">
      <c r="A523" s="11">
        <v>45358</v>
      </c>
      <c r="B523" s="1" t="s">
        <v>1168</v>
      </c>
      <c r="C523" s="1" t="s">
        <v>1112</v>
      </c>
      <c r="D523" s="1" t="s">
        <v>1169</v>
      </c>
      <c r="E523" s="5">
        <v>1110580</v>
      </c>
      <c r="F523" s="8" t="s">
        <v>145</v>
      </c>
      <c r="G523" s="5">
        <v>88846</v>
      </c>
      <c r="H523" s="5">
        <v>1199426</v>
      </c>
      <c r="I523" s="1" t="s">
        <v>302</v>
      </c>
      <c r="J523" s="1" t="s">
        <v>375</v>
      </c>
      <c r="K523" s="22">
        <f t="shared" si="96"/>
        <v>45388</v>
      </c>
      <c r="L523" s="17" t="e">
        <f>+VLOOKUP(B523,'[1]2023'!I$555:Q$654,9,0)</f>
        <v>#N/A</v>
      </c>
      <c r="M523" s="17" t="e">
        <f t="shared" si="97"/>
        <v>#N/A</v>
      </c>
      <c r="N523" s="15" t="e">
        <f>+VLOOKUP(B523,'[1]2023'!I$555:Q$654,7,0)</f>
        <v>#N/A</v>
      </c>
      <c r="P523" s="24">
        <v>0.05</v>
      </c>
      <c r="Q523" s="18">
        <f t="shared" si="98"/>
        <v>55529</v>
      </c>
      <c r="R523" s="25">
        <v>1.4999999999999999E-2</v>
      </c>
      <c r="S523" s="18">
        <f t="shared" si="99"/>
        <v>16658.7</v>
      </c>
      <c r="T523" s="26">
        <v>6.5000000000000002E-2</v>
      </c>
      <c r="U523" s="18">
        <f t="shared" si="100"/>
        <v>72187.7</v>
      </c>
      <c r="V523" t="s">
        <v>1195</v>
      </c>
    </row>
    <row r="524" spans="1:22" hidden="1" x14ac:dyDescent="0.25">
      <c r="A524" s="11">
        <v>45359</v>
      </c>
      <c r="B524" s="1" t="s">
        <v>1170</v>
      </c>
      <c r="C524" s="1" t="s">
        <v>1112</v>
      </c>
      <c r="D524" s="1" t="s">
        <v>394</v>
      </c>
      <c r="E524" s="5">
        <v>555290</v>
      </c>
      <c r="F524" s="8" t="s">
        <v>145</v>
      </c>
      <c r="G524" s="5">
        <v>44423</v>
      </c>
      <c r="H524" s="5">
        <v>599713</v>
      </c>
      <c r="I524" s="1" t="s">
        <v>394</v>
      </c>
      <c r="J524" s="1" t="s">
        <v>472</v>
      </c>
      <c r="K524" s="22">
        <f t="shared" si="96"/>
        <v>45389</v>
      </c>
      <c r="L524" s="17" t="e">
        <f>+VLOOKUP(B524,'[1]2023'!I$555:Q$654,9,0)</f>
        <v>#N/A</v>
      </c>
      <c r="M524" s="17" t="e">
        <f t="shared" si="97"/>
        <v>#N/A</v>
      </c>
      <c r="N524" s="15" t="e">
        <f>+VLOOKUP(B524,'[1]2023'!I$555:Q$654,7,0)</f>
        <v>#N/A</v>
      </c>
      <c r="P524" s="24">
        <v>0.05</v>
      </c>
      <c r="Q524" s="18">
        <f t="shared" si="98"/>
        <v>27764.5</v>
      </c>
      <c r="R524" s="25">
        <v>1.4999999999999999E-2</v>
      </c>
      <c r="S524" s="18">
        <f t="shared" si="99"/>
        <v>8329.35</v>
      </c>
      <c r="T524" s="26">
        <v>6.5000000000000002E-2</v>
      </c>
      <c r="U524" s="18">
        <f t="shared" si="100"/>
        <v>36093.85</v>
      </c>
      <c r="V524" t="s">
        <v>1195</v>
      </c>
    </row>
    <row r="525" spans="1:22" hidden="1" x14ac:dyDescent="0.25">
      <c r="A525" s="11">
        <v>45360</v>
      </c>
      <c r="B525" s="1" t="s">
        <v>1171</v>
      </c>
      <c r="C525" s="1" t="s">
        <v>1112</v>
      </c>
      <c r="D525" s="1" t="s">
        <v>437</v>
      </c>
      <c r="E525" s="5">
        <v>595330</v>
      </c>
      <c r="F525" s="8" t="s">
        <v>145</v>
      </c>
      <c r="G525" s="5">
        <v>47626</v>
      </c>
      <c r="H525" s="5">
        <v>642956</v>
      </c>
      <c r="I525" s="1" t="s">
        <v>437</v>
      </c>
      <c r="J525" s="1" t="s">
        <v>456</v>
      </c>
      <c r="K525" s="22">
        <f t="shared" si="96"/>
        <v>45390</v>
      </c>
      <c r="L525" s="17" t="e">
        <f>+VLOOKUP(B525,'[1]2023'!I$555:Q$654,9,0)</f>
        <v>#N/A</v>
      </c>
      <c r="M525" s="17" t="e">
        <f t="shared" si="97"/>
        <v>#N/A</v>
      </c>
      <c r="N525" s="15" t="e">
        <f>+VLOOKUP(B525,'[1]2023'!I$555:Q$654,7,0)</f>
        <v>#N/A</v>
      </c>
      <c r="P525" s="24">
        <v>0.05</v>
      </c>
      <c r="Q525" s="18">
        <f t="shared" si="98"/>
        <v>29766.5</v>
      </c>
      <c r="R525" s="25">
        <v>1.4999999999999999E-2</v>
      </c>
      <c r="S525" s="18">
        <f t="shared" si="99"/>
        <v>8929.9499999999989</v>
      </c>
      <c r="T525" s="26">
        <v>6.5000000000000002E-2</v>
      </c>
      <c r="U525" s="18">
        <f t="shared" si="100"/>
        <v>38696.450000000004</v>
      </c>
      <c r="V525" t="s">
        <v>1195</v>
      </c>
    </row>
    <row r="526" spans="1:22" hidden="1" x14ac:dyDescent="0.25">
      <c r="A526" s="11">
        <v>45362</v>
      </c>
      <c r="B526" s="1" t="s">
        <v>1172</v>
      </c>
      <c r="C526" s="1" t="s">
        <v>1112</v>
      </c>
      <c r="D526" s="1" t="s">
        <v>1173</v>
      </c>
      <c r="E526" s="5">
        <v>1190660</v>
      </c>
      <c r="F526" s="8" t="s">
        <v>145</v>
      </c>
      <c r="G526" s="5">
        <v>95253</v>
      </c>
      <c r="H526" s="5">
        <v>1285913</v>
      </c>
      <c r="I526" s="1" t="s">
        <v>251</v>
      </c>
      <c r="J526" s="1" t="s">
        <v>745</v>
      </c>
      <c r="K526" s="22">
        <f t="shared" si="96"/>
        <v>45392</v>
      </c>
      <c r="L526" s="17" t="e">
        <f>+VLOOKUP(B526,'[1]2023'!I$555:Q$654,9,0)</f>
        <v>#N/A</v>
      </c>
      <c r="M526" s="17" t="e">
        <f t="shared" si="97"/>
        <v>#N/A</v>
      </c>
      <c r="N526" s="15" t="e">
        <f>+VLOOKUP(B526,'[1]2023'!I$555:Q$654,7,0)</f>
        <v>#N/A</v>
      </c>
      <c r="P526" s="24">
        <v>0.05</v>
      </c>
      <c r="Q526" s="18">
        <f t="shared" si="98"/>
        <v>59533</v>
      </c>
      <c r="R526" s="25">
        <v>1.4999999999999999E-2</v>
      </c>
      <c r="S526" s="18">
        <f t="shared" si="99"/>
        <v>17859.899999999998</v>
      </c>
      <c r="T526" s="26">
        <v>6.5000000000000002E-2</v>
      </c>
      <c r="U526" s="18">
        <f t="shared" si="100"/>
        <v>77392.900000000009</v>
      </c>
      <c r="V526" t="s">
        <v>1195</v>
      </c>
    </row>
    <row r="527" spans="1:22" hidden="1" x14ac:dyDescent="0.25">
      <c r="A527" s="11">
        <v>45363</v>
      </c>
      <c r="B527" s="1" t="s">
        <v>1174</v>
      </c>
      <c r="C527" s="1" t="s">
        <v>1112</v>
      </c>
      <c r="D527" s="1" t="s">
        <v>394</v>
      </c>
      <c r="E527" s="5">
        <v>1646605</v>
      </c>
      <c r="F527" s="8" t="s">
        <v>145</v>
      </c>
      <c r="G527" s="5">
        <v>131728</v>
      </c>
      <c r="H527" s="5">
        <v>1778333</v>
      </c>
      <c r="I527" s="1" t="s">
        <v>394</v>
      </c>
      <c r="J527" s="1" t="s">
        <v>472</v>
      </c>
      <c r="K527" s="22">
        <f t="shared" si="96"/>
        <v>45393</v>
      </c>
      <c r="L527" s="17" t="e">
        <f>+VLOOKUP(B527,'[1]2023'!I$555:Q$654,9,0)</f>
        <v>#N/A</v>
      </c>
      <c r="M527" s="17" t="e">
        <f t="shared" si="97"/>
        <v>#N/A</v>
      </c>
      <c r="N527" s="15" t="e">
        <f>+VLOOKUP(B527,'[1]2023'!I$555:Q$654,7,0)</f>
        <v>#N/A</v>
      </c>
      <c r="P527" s="24">
        <v>0.05</v>
      </c>
      <c r="Q527" s="18">
        <f t="shared" si="98"/>
        <v>82330.25</v>
      </c>
      <c r="R527" s="25">
        <v>1.4999999999999999E-2</v>
      </c>
      <c r="S527" s="18">
        <f t="shared" si="99"/>
        <v>24699.075000000001</v>
      </c>
      <c r="T527" s="26">
        <v>6.5000000000000002E-2</v>
      </c>
      <c r="U527" s="18">
        <f t="shared" si="100"/>
        <v>107029.325</v>
      </c>
      <c r="V527" t="s">
        <v>1195</v>
      </c>
    </row>
    <row r="528" spans="1:22" hidden="1" x14ac:dyDescent="0.25">
      <c r="A528" s="11">
        <v>45363</v>
      </c>
      <c r="B528" s="1" t="s">
        <v>1175</v>
      </c>
      <c r="C528" s="1" t="s">
        <v>1112</v>
      </c>
      <c r="D528" s="1" t="s">
        <v>207</v>
      </c>
      <c r="E528" s="5">
        <v>4563950</v>
      </c>
      <c r="F528" s="8" t="s">
        <v>145</v>
      </c>
      <c r="G528" s="5">
        <v>365116</v>
      </c>
      <c r="H528" s="5">
        <v>4929066</v>
      </c>
      <c r="I528" s="1" t="s">
        <v>207</v>
      </c>
      <c r="J528" s="1" t="s">
        <v>706</v>
      </c>
      <c r="K528" s="22">
        <f t="shared" si="96"/>
        <v>45393</v>
      </c>
      <c r="L528" s="17" t="e">
        <f>+VLOOKUP(B528,'[1]2023'!I$555:Q$654,9,0)</f>
        <v>#N/A</v>
      </c>
      <c r="M528" s="17" t="e">
        <f t="shared" si="97"/>
        <v>#N/A</v>
      </c>
      <c r="N528" s="15" t="e">
        <f>+VLOOKUP(B528,'[1]2023'!I$555:Q$654,7,0)</f>
        <v>#N/A</v>
      </c>
      <c r="P528" s="24">
        <v>0.05</v>
      </c>
      <c r="Q528" s="18">
        <f t="shared" si="98"/>
        <v>228197.5</v>
      </c>
      <c r="R528" s="25">
        <v>1.4999999999999999E-2</v>
      </c>
      <c r="S528" s="18">
        <f t="shared" si="99"/>
        <v>68459.25</v>
      </c>
      <c r="T528" s="26">
        <v>6.5000000000000002E-2</v>
      </c>
      <c r="U528" s="18">
        <f t="shared" si="100"/>
        <v>296656.75</v>
      </c>
      <c r="V528" t="s">
        <v>1195</v>
      </c>
    </row>
    <row r="529" spans="1:22" hidden="1" x14ac:dyDescent="0.25">
      <c r="A529" s="11">
        <v>45363</v>
      </c>
      <c r="B529" s="1" t="s">
        <v>1176</v>
      </c>
      <c r="C529" s="1" t="s">
        <v>1112</v>
      </c>
      <c r="D529" s="1" t="s">
        <v>393</v>
      </c>
      <c r="E529" s="5">
        <v>3334760</v>
      </c>
      <c r="F529" s="8" t="s">
        <v>145</v>
      </c>
      <c r="G529" s="5">
        <v>266781</v>
      </c>
      <c r="H529" s="5">
        <v>3601541</v>
      </c>
      <c r="I529" s="1" t="s">
        <v>393</v>
      </c>
      <c r="J529" s="1" t="s">
        <v>677</v>
      </c>
      <c r="K529" s="22">
        <f t="shared" si="96"/>
        <v>45393</v>
      </c>
      <c r="L529" s="17" t="e">
        <f>+VLOOKUP(B529,'[1]2023'!I$555:Q$654,9,0)</f>
        <v>#N/A</v>
      </c>
      <c r="M529" s="17" t="e">
        <f t="shared" si="97"/>
        <v>#N/A</v>
      </c>
      <c r="N529" s="15" t="e">
        <f>+VLOOKUP(B529,'[1]2023'!I$555:Q$654,7,0)</f>
        <v>#N/A</v>
      </c>
      <c r="P529" s="24">
        <v>0.05</v>
      </c>
      <c r="Q529" s="18">
        <f t="shared" si="98"/>
        <v>166738</v>
      </c>
      <c r="R529" s="25">
        <v>1.4999999999999999E-2</v>
      </c>
      <c r="S529" s="18">
        <f t="shared" si="99"/>
        <v>50021.4</v>
      </c>
      <c r="T529" s="26">
        <v>6.5000000000000002E-2</v>
      </c>
      <c r="U529" s="18">
        <f t="shared" si="100"/>
        <v>216759.4</v>
      </c>
      <c r="V529" t="s">
        <v>1195</v>
      </c>
    </row>
    <row r="530" spans="1:22" hidden="1" x14ac:dyDescent="0.25">
      <c r="A530" s="11">
        <v>45363</v>
      </c>
      <c r="B530" s="1" t="s">
        <v>1177</v>
      </c>
      <c r="C530" s="1" t="s">
        <v>1112</v>
      </c>
      <c r="D530" s="1" t="s">
        <v>593</v>
      </c>
      <c r="E530" s="5">
        <v>3411820</v>
      </c>
      <c r="F530" s="8" t="s">
        <v>145</v>
      </c>
      <c r="G530" s="5">
        <v>272946</v>
      </c>
      <c r="H530" s="5">
        <v>3684766</v>
      </c>
      <c r="I530" s="1" t="s">
        <v>593</v>
      </c>
      <c r="J530" s="1" t="s">
        <v>162</v>
      </c>
      <c r="K530" s="22">
        <f t="shared" si="96"/>
        <v>45393</v>
      </c>
      <c r="L530" s="17" t="e">
        <f>+VLOOKUP(B530,'[1]2023'!I$555:Q$654,9,0)</f>
        <v>#N/A</v>
      </c>
      <c r="M530" s="17" t="e">
        <f t="shared" si="97"/>
        <v>#N/A</v>
      </c>
      <c r="N530" s="15" t="e">
        <f>+VLOOKUP(B530,'[1]2023'!I$555:Q$654,7,0)</f>
        <v>#N/A</v>
      </c>
      <c r="P530" s="24">
        <v>0.05</v>
      </c>
      <c r="Q530" s="18">
        <f t="shared" si="98"/>
        <v>170591</v>
      </c>
      <c r="R530" s="25">
        <v>1.4999999999999999E-2</v>
      </c>
      <c r="S530" s="18">
        <f t="shared" si="99"/>
        <v>51177.299999999996</v>
      </c>
      <c r="T530" s="26">
        <v>6.5000000000000002E-2</v>
      </c>
      <c r="U530" s="18">
        <f t="shared" si="100"/>
        <v>221768.30000000002</v>
      </c>
      <c r="V530" t="s">
        <v>1195</v>
      </c>
    </row>
    <row r="531" spans="1:22" hidden="1" x14ac:dyDescent="0.25">
      <c r="A531" s="11">
        <v>45363</v>
      </c>
      <c r="B531" s="1" t="s">
        <v>1178</v>
      </c>
      <c r="C531" s="1" t="s">
        <v>1112</v>
      </c>
      <c r="D531" s="1" t="s">
        <v>996</v>
      </c>
      <c r="E531" s="5">
        <v>3491900</v>
      </c>
      <c r="F531" s="8" t="s">
        <v>145</v>
      </c>
      <c r="G531" s="5">
        <v>279352</v>
      </c>
      <c r="H531" s="5">
        <v>3771252</v>
      </c>
      <c r="I531" s="1" t="s">
        <v>748</v>
      </c>
      <c r="J531" s="1" t="s">
        <v>134</v>
      </c>
      <c r="K531" s="22">
        <f t="shared" si="96"/>
        <v>45393</v>
      </c>
      <c r="L531" s="17" t="e">
        <f>+VLOOKUP(B531,'[1]2023'!I$555:Q$654,9,0)</f>
        <v>#N/A</v>
      </c>
      <c r="M531" s="17" t="e">
        <f t="shared" si="97"/>
        <v>#N/A</v>
      </c>
      <c r="N531" s="15" t="e">
        <f>+VLOOKUP(B531,'[1]2023'!I$555:Q$654,7,0)</f>
        <v>#N/A</v>
      </c>
      <c r="P531" s="24">
        <v>0.05</v>
      </c>
      <c r="Q531" s="18">
        <f t="shared" si="98"/>
        <v>174595</v>
      </c>
      <c r="R531" s="25">
        <v>1.4999999999999999E-2</v>
      </c>
      <c r="S531" s="18">
        <f t="shared" si="99"/>
        <v>52378.5</v>
      </c>
      <c r="T531" s="26">
        <v>6.5000000000000002E-2</v>
      </c>
      <c r="U531" s="18">
        <f t="shared" si="100"/>
        <v>226973.5</v>
      </c>
      <c r="V531" t="s">
        <v>1195</v>
      </c>
    </row>
    <row r="532" spans="1:22" hidden="1" x14ac:dyDescent="0.25">
      <c r="A532" s="11">
        <v>45364</v>
      </c>
      <c r="B532" s="1" t="s">
        <v>1179</v>
      </c>
      <c r="C532" s="1" t="s">
        <v>1112</v>
      </c>
      <c r="D532" s="1" t="s">
        <v>437</v>
      </c>
      <c r="E532" s="5">
        <v>1464529</v>
      </c>
      <c r="F532" s="8" t="s">
        <v>145</v>
      </c>
      <c r="G532" s="5">
        <v>117162</v>
      </c>
      <c r="H532" s="5">
        <v>1581691</v>
      </c>
      <c r="I532" s="1" t="s">
        <v>437</v>
      </c>
      <c r="J532" s="1" t="s">
        <v>456</v>
      </c>
      <c r="K532" s="22">
        <f t="shared" si="96"/>
        <v>45394</v>
      </c>
      <c r="L532" s="17" t="e">
        <f>+VLOOKUP(B532,'[1]2023'!I$555:Q$654,9,0)</f>
        <v>#N/A</v>
      </c>
      <c r="M532" s="17" t="e">
        <f t="shared" si="97"/>
        <v>#N/A</v>
      </c>
      <c r="N532" s="15" t="e">
        <f>+VLOOKUP(B532,'[1]2023'!I$555:Q$654,7,0)</f>
        <v>#N/A</v>
      </c>
      <c r="P532" s="24">
        <v>0.05</v>
      </c>
      <c r="Q532" s="18">
        <f t="shared" si="98"/>
        <v>73226.45</v>
      </c>
      <c r="R532" s="25">
        <v>1.4999999999999999E-2</v>
      </c>
      <c r="S532" s="18">
        <f t="shared" si="99"/>
        <v>21967.934999999998</v>
      </c>
      <c r="T532" s="26">
        <v>6.5000000000000002E-2</v>
      </c>
      <c r="U532" s="18">
        <f t="shared" si="100"/>
        <v>95194.385000000009</v>
      </c>
      <c r="V532" t="s">
        <v>1195</v>
      </c>
    </row>
    <row r="533" spans="1:22" hidden="1" x14ac:dyDescent="0.25">
      <c r="A533" s="11">
        <v>45365</v>
      </c>
      <c r="B533" s="1" t="s">
        <v>1180</v>
      </c>
      <c r="C533" s="1" t="s">
        <v>1112</v>
      </c>
      <c r="D533" s="1" t="s">
        <v>727</v>
      </c>
      <c r="E533" s="5">
        <v>666348</v>
      </c>
      <c r="F533" s="8" t="s">
        <v>145</v>
      </c>
      <c r="G533" s="5">
        <v>53308</v>
      </c>
      <c r="H533" s="5">
        <v>719656</v>
      </c>
      <c r="I533" s="1" t="s">
        <v>727</v>
      </c>
      <c r="J533" s="1" t="s">
        <v>243</v>
      </c>
      <c r="K533" s="22">
        <f t="shared" si="96"/>
        <v>45395</v>
      </c>
      <c r="L533" s="17" t="e">
        <f>+VLOOKUP(B533,'[1]2023'!I$555:Q$654,9,0)</f>
        <v>#N/A</v>
      </c>
      <c r="M533" s="17" t="e">
        <f t="shared" si="97"/>
        <v>#N/A</v>
      </c>
      <c r="N533" s="15" t="e">
        <f>+VLOOKUP(B533,'[1]2023'!I$555:Q$654,7,0)</f>
        <v>#N/A</v>
      </c>
      <c r="P533" s="24">
        <v>0.05</v>
      </c>
      <c r="Q533" s="18">
        <f t="shared" si="98"/>
        <v>33317.4</v>
      </c>
      <c r="R533" s="25">
        <v>1.4999999999999999E-2</v>
      </c>
      <c r="S533" s="18">
        <f t="shared" si="99"/>
        <v>9995.2199999999993</v>
      </c>
      <c r="T533" s="26">
        <v>6.5000000000000002E-2</v>
      </c>
      <c r="U533" s="18">
        <f t="shared" si="100"/>
        <v>43312.62</v>
      </c>
      <c r="V533" t="s">
        <v>1195</v>
      </c>
    </row>
    <row r="534" spans="1:22" hidden="1" x14ac:dyDescent="0.25">
      <c r="A534" s="11">
        <v>45366</v>
      </c>
      <c r="B534" s="1" t="s">
        <v>1181</v>
      </c>
      <c r="C534" s="1" t="s">
        <v>1112</v>
      </c>
      <c r="D534" s="1" t="s">
        <v>1182</v>
      </c>
      <c r="E534" s="5">
        <v>2301240</v>
      </c>
      <c r="F534" s="8" t="s">
        <v>145</v>
      </c>
      <c r="G534" s="5">
        <v>184099</v>
      </c>
      <c r="H534" s="5">
        <v>2485339</v>
      </c>
      <c r="I534" s="1" t="s">
        <v>748</v>
      </c>
      <c r="J534" s="1" t="s">
        <v>134</v>
      </c>
      <c r="K534" s="22">
        <f t="shared" si="96"/>
        <v>45396</v>
      </c>
      <c r="L534" s="17" t="e">
        <f>+VLOOKUP(B534,'[1]2023'!I$555:Q$654,9,0)</f>
        <v>#N/A</v>
      </c>
      <c r="M534" s="17" t="e">
        <f t="shared" si="97"/>
        <v>#N/A</v>
      </c>
      <c r="N534" s="15" t="e">
        <f>+VLOOKUP(B534,'[1]2023'!I$555:Q$654,7,0)</f>
        <v>#N/A</v>
      </c>
      <c r="P534" s="24">
        <v>0.05</v>
      </c>
      <c r="Q534" s="18">
        <f t="shared" si="98"/>
        <v>115062</v>
      </c>
      <c r="R534" s="25">
        <v>1.4999999999999999E-2</v>
      </c>
      <c r="S534" s="18">
        <f t="shared" si="99"/>
        <v>34518.6</v>
      </c>
      <c r="T534" s="26">
        <v>6.5000000000000002E-2</v>
      </c>
      <c r="U534" s="18">
        <f t="shared" si="100"/>
        <v>149580.6</v>
      </c>
      <c r="V534" t="s">
        <v>1195</v>
      </c>
    </row>
    <row r="535" spans="1:22" hidden="1" x14ac:dyDescent="0.25">
      <c r="A535" s="11">
        <v>45366</v>
      </c>
      <c r="B535" s="1" t="s">
        <v>1183</v>
      </c>
      <c r="C535" s="1" t="s">
        <v>1112</v>
      </c>
      <c r="D535" s="1" t="s">
        <v>393</v>
      </c>
      <c r="E535" s="5">
        <v>1785990</v>
      </c>
      <c r="F535" s="8" t="s">
        <v>145</v>
      </c>
      <c r="G535" s="5">
        <v>142879</v>
      </c>
      <c r="H535" s="5">
        <v>1928869</v>
      </c>
      <c r="I535" s="1" t="s">
        <v>393</v>
      </c>
      <c r="J535" s="1" t="s">
        <v>677</v>
      </c>
      <c r="K535" s="22">
        <f t="shared" si="96"/>
        <v>45396</v>
      </c>
      <c r="L535" s="17" t="e">
        <f>+VLOOKUP(B535,'[1]2023'!I$555:Q$654,9,0)</f>
        <v>#N/A</v>
      </c>
      <c r="M535" s="17" t="e">
        <f t="shared" si="97"/>
        <v>#N/A</v>
      </c>
      <c r="N535" s="15" t="e">
        <f>+VLOOKUP(B535,'[1]2023'!I$555:Q$654,7,0)</f>
        <v>#N/A</v>
      </c>
      <c r="P535" s="24">
        <v>0.05</v>
      </c>
      <c r="Q535" s="18">
        <f t="shared" si="98"/>
        <v>89299.5</v>
      </c>
      <c r="R535" s="25">
        <v>1.4999999999999999E-2</v>
      </c>
      <c r="S535" s="18">
        <f t="shared" si="99"/>
        <v>26789.85</v>
      </c>
      <c r="T535" s="26">
        <v>6.5000000000000002E-2</v>
      </c>
      <c r="U535" s="18">
        <f t="shared" si="100"/>
        <v>116089.35</v>
      </c>
      <c r="V535" t="s">
        <v>1195</v>
      </c>
    </row>
    <row r="536" spans="1:22" hidden="1" x14ac:dyDescent="0.25">
      <c r="A536" s="11">
        <v>45369</v>
      </c>
      <c r="B536" s="1" t="s">
        <v>1184</v>
      </c>
      <c r="C536" s="1" t="s">
        <v>1112</v>
      </c>
      <c r="D536" s="1" t="s">
        <v>437</v>
      </c>
      <c r="E536" s="5">
        <v>2281975</v>
      </c>
      <c r="F536" s="8" t="s">
        <v>145</v>
      </c>
      <c r="G536" s="5">
        <v>182558</v>
      </c>
      <c r="H536" s="5">
        <v>2464533</v>
      </c>
      <c r="I536" s="1" t="s">
        <v>437</v>
      </c>
      <c r="J536" s="1" t="s">
        <v>456</v>
      </c>
      <c r="K536" s="22">
        <f t="shared" si="96"/>
        <v>45399</v>
      </c>
      <c r="L536" s="17" t="e">
        <f>+VLOOKUP(B536,'[1]2023'!I$555:Q$654,9,0)</f>
        <v>#N/A</v>
      </c>
      <c r="M536" s="17" t="e">
        <f t="shared" si="97"/>
        <v>#N/A</v>
      </c>
      <c r="N536" s="15" t="e">
        <f>+VLOOKUP(B536,'[1]2023'!I$555:Q$654,7,0)</f>
        <v>#N/A</v>
      </c>
      <c r="P536" s="24">
        <v>0.05</v>
      </c>
      <c r="Q536" s="18">
        <f t="shared" si="98"/>
        <v>114098.75</v>
      </c>
      <c r="R536" s="25">
        <v>1.4999999999999999E-2</v>
      </c>
      <c r="S536" s="18">
        <f t="shared" si="99"/>
        <v>34229.625</v>
      </c>
      <c r="T536" s="26">
        <v>6.5000000000000002E-2</v>
      </c>
      <c r="U536" s="18">
        <f t="shared" si="100"/>
        <v>148328.375</v>
      </c>
      <c r="V536" t="s">
        <v>1195</v>
      </c>
    </row>
    <row r="537" spans="1:22" hidden="1" x14ac:dyDescent="0.25">
      <c r="A537" s="11">
        <v>45369</v>
      </c>
      <c r="B537" s="1" t="s">
        <v>1185</v>
      </c>
      <c r="C537" s="1" t="s">
        <v>1112</v>
      </c>
      <c r="D537" s="1" t="s">
        <v>974</v>
      </c>
      <c r="E537" s="5">
        <v>1110580</v>
      </c>
      <c r="F537" s="8" t="s">
        <v>145</v>
      </c>
      <c r="G537" s="5">
        <v>88846</v>
      </c>
      <c r="H537" s="5">
        <v>1199426</v>
      </c>
      <c r="I537" s="1" t="s">
        <v>748</v>
      </c>
      <c r="J537" s="1" t="s">
        <v>134</v>
      </c>
      <c r="K537" s="22">
        <f t="shared" si="96"/>
        <v>45399</v>
      </c>
      <c r="L537" s="17" t="e">
        <f>+VLOOKUP(B537,'[1]2023'!I$555:Q$654,9,0)</f>
        <v>#N/A</v>
      </c>
      <c r="M537" s="17" t="e">
        <f t="shared" si="97"/>
        <v>#N/A</v>
      </c>
      <c r="N537" s="15" t="e">
        <f>+VLOOKUP(B537,'[1]2023'!I$555:Q$654,7,0)</f>
        <v>#N/A</v>
      </c>
      <c r="P537" s="24">
        <v>0.05</v>
      </c>
      <c r="Q537" s="18">
        <f t="shared" si="98"/>
        <v>55529</v>
      </c>
      <c r="R537" s="25">
        <v>1.4999999999999999E-2</v>
      </c>
      <c r="S537" s="18">
        <f t="shared" si="99"/>
        <v>16658.7</v>
      </c>
      <c r="T537" s="26">
        <v>6.5000000000000002E-2</v>
      </c>
      <c r="U537" s="18">
        <f t="shared" si="100"/>
        <v>72187.7</v>
      </c>
      <c r="V537" t="s">
        <v>1195</v>
      </c>
    </row>
    <row r="538" spans="1:22" hidden="1" x14ac:dyDescent="0.25">
      <c r="A538" s="11">
        <v>45371</v>
      </c>
      <c r="B538" s="1" t="s">
        <v>1186</v>
      </c>
      <c r="C538" s="1" t="s">
        <v>1112</v>
      </c>
      <c r="D538" s="1" t="s">
        <v>437</v>
      </c>
      <c r="E538" s="5">
        <v>4523910</v>
      </c>
      <c r="F538" s="8" t="s">
        <v>145</v>
      </c>
      <c r="G538" s="5">
        <v>361913</v>
      </c>
      <c r="H538" s="5">
        <v>4885823</v>
      </c>
      <c r="I538" s="1" t="s">
        <v>437</v>
      </c>
      <c r="J538" s="1" t="s">
        <v>456</v>
      </c>
      <c r="K538" s="22">
        <f t="shared" si="96"/>
        <v>45401</v>
      </c>
      <c r="L538" s="17" t="e">
        <f>+VLOOKUP(B538,'[1]2023'!I$555:Q$654,9,0)</f>
        <v>#N/A</v>
      </c>
      <c r="M538" s="17" t="e">
        <f t="shared" si="97"/>
        <v>#N/A</v>
      </c>
      <c r="N538" s="15" t="e">
        <f>+VLOOKUP(B538,'[1]2023'!I$555:Q$654,7,0)</f>
        <v>#N/A</v>
      </c>
      <c r="P538" s="24">
        <v>0.05</v>
      </c>
      <c r="Q538" s="18">
        <f t="shared" si="98"/>
        <v>226195.5</v>
      </c>
      <c r="R538" s="25">
        <v>1.4999999999999999E-2</v>
      </c>
      <c r="S538" s="18">
        <f t="shared" si="99"/>
        <v>67858.649999999994</v>
      </c>
      <c r="T538" s="26">
        <v>6.5000000000000002E-2</v>
      </c>
      <c r="U538" s="18">
        <f t="shared" si="100"/>
        <v>294054.15000000002</v>
      </c>
      <c r="V538" t="s">
        <v>1195</v>
      </c>
    </row>
    <row r="539" spans="1:22" hidden="1" x14ac:dyDescent="0.25">
      <c r="A539" s="11">
        <v>45371</v>
      </c>
      <c r="B539" s="1" t="s">
        <v>1187</v>
      </c>
      <c r="C539" s="1" t="s">
        <v>1112</v>
      </c>
      <c r="D539" s="1" t="s">
        <v>207</v>
      </c>
      <c r="E539" s="5">
        <v>2182630</v>
      </c>
      <c r="F539" s="8" t="s">
        <v>145</v>
      </c>
      <c r="G539" s="5">
        <v>174610</v>
      </c>
      <c r="H539" s="5">
        <v>2357240</v>
      </c>
      <c r="I539" s="1" t="s">
        <v>207</v>
      </c>
      <c r="J539" s="1" t="s">
        <v>706</v>
      </c>
      <c r="K539" s="22">
        <f t="shared" si="96"/>
        <v>45401</v>
      </c>
      <c r="L539" s="17" t="e">
        <f>+VLOOKUP(B539,'[1]2023'!I$555:Q$654,9,0)</f>
        <v>#N/A</v>
      </c>
      <c r="M539" s="17" t="e">
        <f t="shared" si="97"/>
        <v>#N/A</v>
      </c>
      <c r="N539" s="15" t="e">
        <f>+VLOOKUP(B539,'[1]2023'!I$555:Q$654,7,0)</f>
        <v>#N/A</v>
      </c>
      <c r="P539" s="24">
        <v>0.05</v>
      </c>
      <c r="Q539" s="18">
        <f t="shared" si="98"/>
        <v>109131.5</v>
      </c>
      <c r="R539" s="25">
        <v>1.4999999999999999E-2</v>
      </c>
      <c r="S539" s="18">
        <f t="shared" si="99"/>
        <v>32739.449999999997</v>
      </c>
      <c r="T539" s="26">
        <v>6.5000000000000002E-2</v>
      </c>
      <c r="U539" s="18">
        <f t="shared" si="100"/>
        <v>141870.95000000001</v>
      </c>
      <c r="V539" t="s">
        <v>1195</v>
      </c>
    </row>
    <row r="540" spans="1:22" hidden="1" x14ac:dyDescent="0.25">
      <c r="A540" s="11">
        <v>45371</v>
      </c>
      <c r="B540" s="1" t="s">
        <v>1188</v>
      </c>
      <c r="C540" s="1" t="s">
        <v>1112</v>
      </c>
      <c r="D540" s="1" t="s">
        <v>727</v>
      </c>
      <c r="E540" s="5">
        <v>1095168</v>
      </c>
      <c r="F540" s="8" t="s">
        <v>145</v>
      </c>
      <c r="G540" s="5">
        <v>87613</v>
      </c>
      <c r="H540" s="5">
        <v>1182781</v>
      </c>
      <c r="I540" s="1" t="s">
        <v>727</v>
      </c>
      <c r="J540" s="1" t="s">
        <v>243</v>
      </c>
      <c r="K540" s="22">
        <f t="shared" si="96"/>
        <v>45401</v>
      </c>
      <c r="L540" s="17" t="e">
        <f>+VLOOKUP(B540,'[1]2023'!I$555:Q$654,9,0)</f>
        <v>#N/A</v>
      </c>
      <c r="M540" s="17" t="e">
        <f t="shared" si="97"/>
        <v>#N/A</v>
      </c>
      <c r="N540" s="15" t="e">
        <f>+VLOOKUP(B540,'[1]2023'!I$555:Q$654,7,0)</f>
        <v>#N/A</v>
      </c>
      <c r="P540" s="24">
        <v>0.05</v>
      </c>
      <c r="Q540" s="18">
        <f t="shared" si="98"/>
        <v>54758.400000000001</v>
      </c>
      <c r="R540" s="25">
        <v>1.4999999999999999E-2</v>
      </c>
      <c r="S540" s="18">
        <f t="shared" si="99"/>
        <v>16427.52</v>
      </c>
      <c r="T540" s="26">
        <v>6.5000000000000002E-2</v>
      </c>
      <c r="U540" s="18">
        <f t="shared" si="100"/>
        <v>71185.919999999998</v>
      </c>
      <c r="V540" t="s">
        <v>1195</v>
      </c>
    </row>
    <row r="541" spans="1:22" hidden="1" x14ac:dyDescent="0.25">
      <c r="A541" s="11">
        <v>45372</v>
      </c>
      <c r="B541" s="1" t="s">
        <v>1189</v>
      </c>
      <c r="C541" s="1" t="s">
        <v>1112</v>
      </c>
      <c r="D541" s="1" t="s">
        <v>1190</v>
      </c>
      <c r="E541" s="5">
        <v>595330</v>
      </c>
      <c r="F541" s="8" t="s">
        <v>145</v>
      </c>
      <c r="G541" s="5">
        <v>47626</v>
      </c>
      <c r="H541" s="5">
        <v>642956</v>
      </c>
      <c r="I541" s="1" t="s">
        <v>1114</v>
      </c>
      <c r="J541" s="1" t="s">
        <v>1061</v>
      </c>
      <c r="K541" s="22">
        <f t="shared" si="96"/>
        <v>45402</v>
      </c>
      <c r="L541" s="17" t="e">
        <f>+VLOOKUP(B541,'[1]2023'!I$555:Q$654,9,0)</f>
        <v>#N/A</v>
      </c>
      <c r="M541" s="17" t="e">
        <f t="shared" si="97"/>
        <v>#N/A</v>
      </c>
      <c r="N541" s="15" t="e">
        <f>+VLOOKUP(B541,'[1]2023'!I$555:Q$654,7,0)</f>
        <v>#N/A</v>
      </c>
      <c r="P541" s="24">
        <v>0.05</v>
      </c>
      <c r="Q541" s="18">
        <f t="shared" si="98"/>
        <v>29766.5</v>
      </c>
      <c r="R541" s="25">
        <v>1.4999999999999999E-2</v>
      </c>
      <c r="S541" s="18">
        <f t="shared" si="99"/>
        <v>8929.9499999999989</v>
      </c>
      <c r="T541" s="26">
        <v>6.5000000000000002E-2</v>
      </c>
      <c r="U541" s="18">
        <f t="shared" si="100"/>
        <v>38696.450000000004</v>
      </c>
      <c r="V541" t="s">
        <v>1195</v>
      </c>
    </row>
    <row r="542" spans="1:22" hidden="1" x14ac:dyDescent="0.25">
      <c r="A542" s="11">
        <v>45374</v>
      </c>
      <c r="B542" s="1" t="s">
        <v>1191</v>
      </c>
      <c r="C542" s="1" t="s">
        <v>1112</v>
      </c>
      <c r="D542" s="1" t="s">
        <v>996</v>
      </c>
      <c r="E542" s="5">
        <v>4602480</v>
      </c>
      <c r="F542" s="8" t="s">
        <v>145</v>
      </c>
      <c r="G542" s="5">
        <v>368198</v>
      </c>
      <c r="H542" s="5">
        <v>4970678</v>
      </c>
      <c r="I542" s="1" t="s">
        <v>748</v>
      </c>
      <c r="J542" s="1" t="s">
        <v>134</v>
      </c>
      <c r="K542" s="22">
        <f t="shared" si="96"/>
        <v>45404</v>
      </c>
      <c r="L542" s="17" t="e">
        <f>+VLOOKUP(B542,'[1]2023'!I$555:Q$654,9,0)</f>
        <v>#N/A</v>
      </c>
      <c r="M542" s="17" t="e">
        <f t="shared" si="97"/>
        <v>#N/A</v>
      </c>
      <c r="N542" s="15" t="e">
        <f>+VLOOKUP(B542,'[1]2023'!I$555:Q$654,7,0)</f>
        <v>#N/A</v>
      </c>
      <c r="P542" s="24">
        <v>0.05</v>
      </c>
      <c r="Q542" s="18">
        <f t="shared" si="98"/>
        <v>230124</v>
      </c>
      <c r="R542" s="25">
        <v>1.4999999999999999E-2</v>
      </c>
      <c r="S542" s="18">
        <f t="shared" si="99"/>
        <v>69037.2</v>
      </c>
      <c r="T542" s="26">
        <v>6.5000000000000002E-2</v>
      </c>
      <c r="U542" s="18">
        <f t="shared" si="100"/>
        <v>299161.2</v>
      </c>
      <c r="V542" t="s">
        <v>1195</v>
      </c>
    </row>
    <row r="543" spans="1:22" hidden="1" x14ac:dyDescent="0.25">
      <c r="A543" s="11">
        <v>45378</v>
      </c>
      <c r="B543" s="1" t="s">
        <v>1192</v>
      </c>
      <c r="C543" s="1" t="s">
        <v>1112</v>
      </c>
      <c r="D543" s="1" t="s">
        <v>1193</v>
      </c>
      <c r="E543" s="5">
        <v>1745950</v>
      </c>
      <c r="F543" s="8" t="s">
        <v>145</v>
      </c>
      <c r="G543" s="5">
        <v>139676</v>
      </c>
      <c r="H543" s="5">
        <v>1885626</v>
      </c>
      <c r="I543" s="1" t="s">
        <v>302</v>
      </c>
      <c r="J543" s="1" t="s">
        <v>375</v>
      </c>
      <c r="K543" s="22">
        <f t="shared" si="96"/>
        <v>45408</v>
      </c>
      <c r="L543" s="17" t="e">
        <f>+VLOOKUP(B543,'[1]2023'!I$555:Q$654,9,0)</f>
        <v>#N/A</v>
      </c>
      <c r="M543" s="17" t="e">
        <f t="shared" si="97"/>
        <v>#N/A</v>
      </c>
      <c r="N543" s="15" t="e">
        <f>+VLOOKUP(B543,'[1]2023'!I$555:Q$654,7,0)</f>
        <v>#N/A</v>
      </c>
      <c r="P543" s="24">
        <v>0.05</v>
      </c>
      <c r="Q543" s="18">
        <f t="shared" si="98"/>
        <v>87297.5</v>
      </c>
      <c r="R543" s="25">
        <v>1.4999999999999999E-2</v>
      </c>
      <c r="S543" s="18">
        <f t="shared" si="99"/>
        <v>26189.25</v>
      </c>
      <c r="T543" s="26">
        <v>6.5000000000000002E-2</v>
      </c>
      <c r="U543" s="18">
        <f t="shared" si="100"/>
        <v>113486.75</v>
      </c>
      <c r="V543" t="s">
        <v>1195</v>
      </c>
    </row>
    <row r="544" spans="1:22" hidden="1" x14ac:dyDescent="0.25">
      <c r="A544" s="11">
        <v>45379</v>
      </c>
      <c r="B544" s="1" t="s">
        <v>1194</v>
      </c>
      <c r="C544" s="1" t="s">
        <v>1112</v>
      </c>
      <c r="D544" s="1" t="s">
        <v>727</v>
      </c>
      <c r="E544" s="5">
        <v>555290</v>
      </c>
      <c r="F544" s="8" t="s">
        <v>145</v>
      </c>
      <c r="G544" s="5">
        <v>44423</v>
      </c>
      <c r="H544" s="5">
        <v>599713</v>
      </c>
      <c r="I544" s="1" t="s">
        <v>727</v>
      </c>
      <c r="J544" s="1" t="s">
        <v>243</v>
      </c>
      <c r="K544" s="22">
        <f t="shared" si="96"/>
        <v>45409</v>
      </c>
      <c r="L544" s="17" t="e">
        <f>+VLOOKUP(B544,'[1]2023'!I$555:Q$654,9,0)</f>
        <v>#N/A</v>
      </c>
      <c r="M544" s="17" t="e">
        <f t="shared" si="97"/>
        <v>#N/A</v>
      </c>
      <c r="N544" s="15" t="e">
        <f>+VLOOKUP(B544,'[1]2023'!I$555:Q$654,7,0)</f>
        <v>#N/A</v>
      </c>
      <c r="P544" s="24">
        <v>0.05</v>
      </c>
      <c r="Q544" s="18">
        <f t="shared" si="98"/>
        <v>27764.5</v>
      </c>
      <c r="R544" s="25">
        <v>1.4999999999999999E-2</v>
      </c>
      <c r="S544" s="18">
        <f t="shared" si="99"/>
        <v>8329.35</v>
      </c>
      <c r="T544" s="26">
        <v>6.5000000000000002E-2</v>
      </c>
      <c r="U544" s="18">
        <f t="shared" si="100"/>
        <v>36093.85</v>
      </c>
      <c r="V544" t="s">
        <v>1195</v>
      </c>
    </row>
    <row r="545" spans="1:22" hidden="1" x14ac:dyDescent="0.25">
      <c r="A545" s="11">
        <v>45383</v>
      </c>
      <c r="B545" s="1" t="s">
        <v>1196</v>
      </c>
      <c r="C545" s="1" t="s">
        <v>1112</v>
      </c>
      <c r="D545" s="1" t="s">
        <v>437</v>
      </c>
      <c r="E545" s="5">
        <v>1705910</v>
      </c>
      <c r="F545" s="8" t="s">
        <v>145</v>
      </c>
      <c r="G545" s="5">
        <v>136473</v>
      </c>
      <c r="H545" s="5">
        <v>1842383</v>
      </c>
      <c r="I545" s="1" t="s">
        <v>437</v>
      </c>
      <c r="J545" s="1" t="s">
        <v>456</v>
      </c>
      <c r="K545" s="22">
        <f t="shared" ref="K545:K577" si="101">30+A545</f>
        <v>45413</v>
      </c>
      <c r="L545" s="17" t="e">
        <f>+VLOOKUP(B545,'[1]2023'!I$555:Q$654,9,0)</f>
        <v>#N/A</v>
      </c>
      <c r="M545" s="17" t="e">
        <f t="shared" ref="M545:M577" si="102">+L545-H545</f>
        <v>#N/A</v>
      </c>
      <c r="N545" s="15" t="e">
        <f>+VLOOKUP(B545,'[1]2023'!I$555:Q$654,7,0)</f>
        <v>#N/A</v>
      </c>
      <c r="P545" s="24">
        <v>0.05</v>
      </c>
      <c r="Q545" s="18">
        <f t="shared" ref="Q545:Q577" si="103">+P545*E545</f>
        <v>85295.5</v>
      </c>
      <c r="R545" s="25">
        <v>1.4999999999999999E-2</v>
      </c>
      <c r="S545" s="18">
        <f t="shared" ref="S545:S577" si="104">+R545*E545</f>
        <v>25588.649999999998</v>
      </c>
      <c r="T545" s="26">
        <v>6.5000000000000002E-2</v>
      </c>
      <c r="U545" s="18">
        <f t="shared" ref="U545:U577" si="105">+T545*E545</f>
        <v>110884.15000000001</v>
      </c>
      <c r="V545" t="s">
        <v>1048</v>
      </c>
    </row>
    <row r="546" spans="1:22" hidden="1" x14ac:dyDescent="0.25">
      <c r="A546" s="11">
        <v>45383</v>
      </c>
      <c r="B546" s="1" t="s">
        <v>1197</v>
      </c>
      <c r="C546" s="1" t="s">
        <v>1112</v>
      </c>
      <c r="D546" s="1" t="s">
        <v>996</v>
      </c>
      <c r="E546" s="5">
        <v>2144100</v>
      </c>
      <c r="F546" s="8" t="s">
        <v>145</v>
      </c>
      <c r="G546" s="5">
        <v>171528</v>
      </c>
      <c r="H546" s="5">
        <v>2315628</v>
      </c>
      <c r="I546" s="1" t="s">
        <v>748</v>
      </c>
      <c r="J546" s="1" t="s">
        <v>134</v>
      </c>
      <c r="K546" s="22">
        <f t="shared" si="101"/>
        <v>45413</v>
      </c>
      <c r="L546" s="17" t="e">
        <f>+VLOOKUP(B546,'[1]2023'!I$555:Q$654,9,0)</f>
        <v>#N/A</v>
      </c>
      <c r="M546" s="17" t="e">
        <f t="shared" si="102"/>
        <v>#N/A</v>
      </c>
      <c r="N546" s="15" t="e">
        <f>+VLOOKUP(B546,'[1]2023'!I$555:Q$654,7,0)</f>
        <v>#N/A</v>
      </c>
      <c r="P546" s="24">
        <v>0.05</v>
      </c>
      <c r="Q546" s="18">
        <f t="shared" si="103"/>
        <v>107205</v>
      </c>
      <c r="R546" s="25">
        <v>1.4999999999999999E-2</v>
      </c>
      <c r="S546" s="18">
        <f t="shared" si="104"/>
        <v>32161.5</v>
      </c>
      <c r="T546" s="26">
        <v>6.5000000000000002E-2</v>
      </c>
      <c r="U546" s="18">
        <f t="shared" si="105"/>
        <v>139366.5</v>
      </c>
      <c r="V546" t="s">
        <v>1048</v>
      </c>
    </row>
    <row r="547" spans="1:22" hidden="1" x14ac:dyDescent="0.25">
      <c r="A547" s="11">
        <v>45383</v>
      </c>
      <c r="B547" s="1" t="s">
        <v>1198</v>
      </c>
      <c r="C547" s="1" t="s">
        <v>1112</v>
      </c>
      <c r="D547" s="1" t="s">
        <v>394</v>
      </c>
      <c r="E547" s="5">
        <v>1091315</v>
      </c>
      <c r="F547" s="8" t="s">
        <v>145</v>
      </c>
      <c r="G547" s="5">
        <v>87305</v>
      </c>
      <c r="H547" s="5">
        <v>1178620</v>
      </c>
      <c r="I547" s="1" t="s">
        <v>394</v>
      </c>
      <c r="J547" s="1" t="s">
        <v>472</v>
      </c>
      <c r="K547" s="22">
        <f t="shared" si="101"/>
        <v>45413</v>
      </c>
      <c r="L547" s="17" t="e">
        <f>+VLOOKUP(B547,'[1]2023'!I$555:Q$654,9,0)</f>
        <v>#N/A</v>
      </c>
      <c r="M547" s="17" t="e">
        <f t="shared" si="102"/>
        <v>#N/A</v>
      </c>
      <c r="N547" s="15" t="e">
        <f>+VLOOKUP(B547,'[1]2023'!I$555:Q$654,7,0)</f>
        <v>#N/A</v>
      </c>
      <c r="P547" s="24">
        <v>0.05</v>
      </c>
      <c r="Q547" s="18">
        <f t="shared" si="103"/>
        <v>54565.75</v>
      </c>
      <c r="R547" s="25">
        <v>1.4999999999999999E-2</v>
      </c>
      <c r="S547" s="18">
        <f t="shared" si="104"/>
        <v>16369.724999999999</v>
      </c>
      <c r="T547" s="26">
        <v>6.5000000000000002E-2</v>
      </c>
      <c r="U547" s="18">
        <f t="shared" si="105"/>
        <v>70935.475000000006</v>
      </c>
      <c r="V547" t="s">
        <v>1048</v>
      </c>
    </row>
    <row r="548" spans="1:22" hidden="1" x14ac:dyDescent="0.25">
      <c r="A548" s="11">
        <v>45383</v>
      </c>
      <c r="B548" s="1" t="s">
        <v>1199</v>
      </c>
      <c r="C548" s="1" t="s">
        <v>1112</v>
      </c>
      <c r="D548" s="1" t="s">
        <v>207</v>
      </c>
      <c r="E548" s="5">
        <v>2301240</v>
      </c>
      <c r="F548" s="8" t="s">
        <v>145</v>
      </c>
      <c r="G548" s="5">
        <v>184099</v>
      </c>
      <c r="H548" s="5">
        <v>2485339</v>
      </c>
      <c r="I548" s="1" t="s">
        <v>207</v>
      </c>
      <c r="J548" s="1" t="s">
        <v>706</v>
      </c>
      <c r="K548" s="22">
        <f t="shared" si="101"/>
        <v>45413</v>
      </c>
      <c r="L548" s="17" t="e">
        <f>+VLOOKUP(B548,'[1]2023'!I$555:Q$654,9,0)</f>
        <v>#N/A</v>
      </c>
      <c r="M548" s="17" t="e">
        <f t="shared" si="102"/>
        <v>#N/A</v>
      </c>
      <c r="N548" s="15" t="e">
        <f>+VLOOKUP(B548,'[1]2023'!I$555:Q$654,7,0)</f>
        <v>#N/A</v>
      </c>
      <c r="P548" s="24">
        <v>0.05</v>
      </c>
      <c r="Q548" s="18">
        <f t="shared" si="103"/>
        <v>115062</v>
      </c>
      <c r="R548" s="25">
        <v>1.4999999999999999E-2</v>
      </c>
      <c r="S548" s="18">
        <f t="shared" si="104"/>
        <v>34518.6</v>
      </c>
      <c r="T548" s="26">
        <v>6.5000000000000002E-2</v>
      </c>
      <c r="U548" s="18">
        <f t="shared" si="105"/>
        <v>149580.6</v>
      </c>
      <c r="V548" t="s">
        <v>1048</v>
      </c>
    </row>
    <row r="549" spans="1:22" hidden="1" x14ac:dyDescent="0.25">
      <c r="A549" s="11">
        <v>45383</v>
      </c>
      <c r="B549" s="1" t="s">
        <v>1200</v>
      </c>
      <c r="C549" s="1" t="s">
        <v>1112</v>
      </c>
      <c r="D549" s="1" t="s">
        <v>593</v>
      </c>
      <c r="E549" s="5">
        <v>3411820</v>
      </c>
      <c r="F549" s="8" t="s">
        <v>145</v>
      </c>
      <c r="G549" s="5">
        <v>272946</v>
      </c>
      <c r="H549" s="5">
        <v>3684766</v>
      </c>
      <c r="I549" s="1" t="s">
        <v>593</v>
      </c>
      <c r="J549" s="1" t="s">
        <v>162</v>
      </c>
      <c r="K549" s="22">
        <f t="shared" si="101"/>
        <v>45413</v>
      </c>
      <c r="L549" s="17" t="e">
        <f>+VLOOKUP(B549,'[1]2023'!I$555:Q$654,9,0)</f>
        <v>#N/A</v>
      </c>
      <c r="M549" s="17" t="e">
        <f t="shared" si="102"/>
        <v>#N/A</v>
      </c>
      <c r="N549" s="15" t="e">
        <f>+VLOOKUP(B549,'[1]2023'!I$555:Q$654,7,0)</f>
        <v>#N/A</v>
      </c>
      <c r="P549" s="24">
        <v>0.05</v>
      </c>
      <c r="Q549" s="18">
        <f t="shared" si="103"/>
        <v>170591</v>
      </c>
      <c r="R549" s="25">
        <v>1.4999999999999999E-2</v>
      </c>
      <c r="S549" s="18">
        <f t="shared" si="104"/>
        <v>51177.299999999996</v>
      </c>
      <c r="T549" s="26">
        <v>6.5000000000000002E-2</v>
      </c>
      <c r="U549" s="18">
        <f t="shared" si="105"/>
        <v>221768.30000000002</v>
      </c>
      <c r="V549" t="s">
        <v>1048</v>
      </c>
    </row>
    <row r="550" spans="1:22" x14ac:dyDescent="0.25">
      <c r="A550" s="11">
        <v>45384</v>
      </c>
      <c r="B550" s="1" t="s">
        <v>1201</v>
      </c>
      <c r="C550" s="1" t="s">
        <v>1119</v>
      </c>
      <c r="D550" s="1" t="s">
        <v>747</v>
      </c>
      <c r="E550" s="5">
        <v>-591165</v>
      </c>
      <c r="F550" s="8" t="s">
        <v>145</v>
      </c>
      <c r="G550" s="5">
        <v>-47293</v>
      </c>
      <c r="H550" s="5">
        <v>-638458</v>
      </c>
      <c r="I550" s="1" t="s">
        <v>593</v>
      </c>
      <c r="J550" s="1" t="s">
        <v>162</v>
      </c>
      <c r="K550" s="22">
        <f t="shared" si="101"/>
        <v>45414</v>
      </c>
      <c r="L550" s="17" t="e">
        <f>+VLOOKUP(B550,'[1]2023'!I$555:Q$654,9,0)</f>
        <v>#N/A</v>
      </c>
      <c r="M550" s="17" t="e">
        <f t="shared" si="102"/>
        <v>#N/A</v>
      </c>
      <c r="N550" s="15" t="e">
        <f>+VLOOKUP(B550,'[1]2023'!I$555:Q$654,7,0)</f>
        <v>#N/A</v>
      </c>
      <c r="P550" s="24">
        <v>0.05</v>
      </c>
      <c r="Q550" s="18">
        <f t="shared" si="103"/>
        <v>-29558.25</v>
      </c>
      <c r="R550" s="25">
        <v>1.4999999999999999E-2</v>
      </c>
      <c r="S550" s="18">
        <f t="shared" si="104"/>
        <v>-8867.4750000000004</v>
      </c>
      <c r="T550" s="26">
        <v>6.5000000000000002E-2</v>
      </c>
      <c r="U550" s="18">
        <f t="shared" si="105"/>
        <v>-38425.724999999999</v>
      </c>
    </row>
    <row r="551" spans="1:22" hidden="1" x14ac:dyDescent="0.25">
      <c r="A551" s="11">
        <v>45385</v>
      </c>
      <c r="B551" s="1" t="s">
        <v>1202</v>
      </c>
      <c r="C551" s="1" t="s">
        <v>1112</v>
      </c>
      <c r="D551" s="1" t="s">
        <v>438</v>
      </c>
      <c r="E551" s="5">
        <v>2262710</v>
      </c>
      <c r="F551" s="8" t="s">
        <v>145</v>
      </c>
      <c r="G551" s="5">
        <v>181017</v>
      </c>
      <c r="H551" s="5">
        <v>2443727</v>
      </c>
      <c r="I551" s="1" t="s">
        <v>438</v>
      </c>
      <c r="J551" s="1" t="s">
        <v>779</v>
      </c>
      <c r="K551" s="22">
        <f t="shared" si="101"/>
        <v>45415</v>
      </c>
      <c r="L551" s="17" t="e">
        <f>+VLOOKUP(B551,'[1]2023'!I$555:Q$654,9,0)</f>
        <v>#N/A</v>
      </c>
      <c r="M551" s="17" t="e">
        <f t="shared" si="102"/>
        <v>#N/A</v>
      </c>
      <c r="N551" s="15" t="e">
        <f>+VLOOKUP(B551,'[1]2023'!I$555:Q$654,7,0)</f>
        <v>#N/A</v>
      </c>
      <c r="P551" s="24">
        <v>0.05</v>
      </c>
      <c r="Q551" s="18">
        <f t="shared" si="103"/>
        <v>113135.5</v>
      </c>
      <c r="R551" s="25">
        <v>1.4999999999999999E-2</v>
      </c>
      <c r="S551" s="18">
        <f t="shared" si="104"/>
        <v>33940.65</v>
      </c>
      <c r="T551" s="26">
        <v>6.5000000000000002E-2</v>
      </c>
      <c r="U551" s="18">
        <f t="shared" si="105"/>
        <v>147076.15</v>
      </c>
      <c r="V551" t="s">
        <v>1048</v>
      </c>
    </row>
    <row r="552" spans="1:22" hidden="1" x14ac:dyDescent="0.25">
      <c r="A552" s="11">
        <v>45385</v>
      </c>
      <c r="B552" s="1" t="s">
        <v>1203</v>
      </c>
      <c r="C552" s="1" t="s">
        <v>1112</v>
      </c>
      <c r="D552" s="1" t="s">
        <v>437</v>
      </c>
      <c r="E552" s="5">
        <v>1745950</v>
      </c>
      <c r="F552" s="8" t="s">
        <v>145</v>
      </c>
      <c r="G552" s="5">
        <v>139676</v>
      </c>
      <c r="H552" s="5">
        <v>1885626</v>
      </c>
      <c r="I552" s="1" t="s">
        <v>437</v>
      </c>
      <c r="J552" s="1" t="s">
        <v>456</v>
      </c>
      <c r="K552" s="22">
        <f t="shared" si="101"/>
        <v>45415</v>
      </c>
      <c r="L552" s="17" t="e">
        <f>+VLOOKUP(B552,'[1]2023'!I$555:Q$654,9,0)</f>
        <v>#N/A</v>
      </c>
      <c r="M552" s="17" t="e">
        <f t="shared" si="102"/>
        <v>#N/A</v>
      </c>
      <c r="N552" s="15" t="e">
        <f>+VLOOKUP(B552,'[1]2023'!I$555:Q$654,7,0)</f>
        <v>#N/A</v>
      </c>
      <c r="P552" s="24">
        <v>0.05</v>
      </c>
      <c r="Q552" s="18">
        <f t="shared" si="103"/>
        <v>87297.5</v>
      </c>
      <c r="R552" s="25">
        <v>1.4999999999999999E-2</v>
      </c>
      <c r="S552" s="18">
        <f t="shared" si="104"/>
        <v>26189.25</v>
      </c>
      <c r="T552" s="26">
        <v>6.5000000000000002E-2</v>
      </c>
      <c r="U552" s="18">
        <f t="shared" si="105"/>
        <v>113486.75</v>
      </c>
      <c r="V552" t="s">
        <v>1048</v>
      </c>
    </row>
    <row r="553" spans="1:22" hidden="1" x14ac:dyDescent="0.25">
      <c r="A553" s="11">
        <v>45385</v>
      </c>
      <c r="B553" s="1" t="s">
        <v>1204</v>
      </c>
      <c r="C553" s="1" t="s">
        <v>1112</v>
      </c>
      <c r="D553" s="1" t="s">
        <v>727</v>
      </c>
      <c r="E553" s="5">
        <v>444232</v>
      </c>
      <c r="F553" s="8" t="s">
        <v>145</v>
      </c>
      <c r="G553" s="5">
        <v>35539</v>
      </c>
      <c r="H553" s="5">
        <v>479771</v>
      </c>
      <c r="I553" s="1" t="s">
        <v>727</v>
      </c>
      <c r="J553" s="1" t="s">
        <v>243</v>
      </c>
      <c r="K553" s="22">
        <f t="shared" si="101"/>
        <v>45415</v>
      </c>
      <c r="L553" s="17" t="e">
        <f>+VLOOKUP(B553,'[1]2023'!I$555:Q$654,9,0)</f>
        <v>#N/A</v>
      </c>
      <c r="M553" s="17" t="e">
        <f t="shared" si="102"/>
        <v>#N/A</v>
      </c>
      <c r="N553" s="15" t="e">
        <f>+VLOOKUP(B553,'[1]2023'!I$555:Q$654,7,0)</f>
        <v>#N/A</v>
      </c>
      <c r="P553" s="24">
        <v>0.05</v>
      </c>
      <c r="Q553" s="18">
        <f t="shared" si="103"/>
        <v>22211.600000000002</v>
      </c>
      <c r="R553" s="25">
        <v>1.4999999999999999E-2</v>
      </c>
      <c r="S553" s="18">
        <f t="shared" si="104"/>
        <v>6663.48</v>
      </c>
      <c r="T553" s="26">
        <v>6.5000000000000002E-2</v>
      </c>
      <c r="U553" s="18">
        <f t="shared" si="105"/>
        <v>28875.08</v>
      </c>
      <c r="V553" t="s">
        <v>1048</v>
      </c>
    </row>
    <row r="554" spans="1:22" hidden="1" x14ac:dyDescent="0.25">
      <c r="A554" s="11">
        <v>45386</v>
      </c>
      <c r="B554" s="1" t="s">
        <v>1205</v>
      </c>
      <c r="C554" s="1" t="s">
        <v>1112</v>
      </c>
      <c r="D554" s="1" t="s">
        <v>996</v>
      </c>
      <c r="E554" s="5">
        <v>3451860</v>
      </c>
      <c r="F554" s="8" t="s">
        <v>145</v>
      </c>
      <c r="G554" s="5">
        <v>276149</v>
      </c>
      <c r="H554" s="5">
        <v>3728009</v>
      </c>
      <c r="I554" s="1" t="s">
        <v>748</v>
      </c>
      <c r="J554" s="1" t="s">
        <v>134</v>
      </c>
      <c r="K554" s="22">
        <f t="shared" si="101"/>
        <v>45416</v>
      </c>
      <c r="L554" s="17" t="e">
        <f>+VLOOKUP(B554,'[1]2023'!I$555:Q$654,9,0)</f>
        <v>#N/A</v>
      </c>
      <c r="M554" s="17" t="e">
        <f t="shared" si="102"/>
        <v>#N/A</v>
      </c>
      <c r="N554" s="15" t="e">
        <f>+VLOOKUP(B554,'[1]2023'!I$555:Q$654,7,0)</f>
        <v>#N/A</v>
      </c>
      <c r="P554" s="24">
        <v>0.05</v>
      </c>
      <c r="Q554" s="18">
        <f t="shared" si="103"/>
        <v>172593</v>
      </c>
      <c r="R554" s="25">
        <v>1.4999999999999999E-2</v>
      </c>
      <c r="S554" s="18">
        <f t="shared" si="104"/>
        <v>51777.9</v>
      </c>
      <c r="T554" s="26">
        <v>6.5000000000000002E-2</v>
      </c>
      <c r="U554" s="18">
        <f t="shared" si="105"/>
        <v>224370.9</v>
      </c>
      <c r="V554" t="s">
        <v>1048</v>
      </c>
    </row>
    <row r="555" spans="1:22" hidden="1" x14ac:dyDescent="0.25">
      <c r="A555" s="11">
        <v>45387</v>
      </c>
      <c r="B555" s="1" t="s">
        <v>1206</v>
      </c>
      <c r="C555" s="1" t="s">
        <v>1112</v>
      </c>
      <c r="D555" s="1" t="s">
        <v>437</v>
      </c>
      <c r="E555" s="5">
        <v>1332696</v>
      </c>
      <c r="F555" s="8" t="s">
        <v>145</v>
      </c>
      <c r="G555" s="5">
        <v>106616</v>
      </c>
      <c r="H555" s="5">
        <v>1439312</v>
      </c>
      <c r="I555" s="1" t="s">
        <v>437</v>
      </c>
      <c r="J555" s="1" t="s">
        <v>456</v>
      </c>
      <c r="K555" s="22">
        <f t="shared" si="101"/>
        <v>45417</v>
      </c>
      <c r="L555" s="17" t="e">
        <f>+VLOOKUP(B555,'[1]2023'!I$555:Q$654,9,0)</f>
        <v>#N/A</v>
      </c>
      <c r="M555" s="17" t="e">
        <f t="shared" si="102"/>
        <v>#N/A</v>
      </c>
      <c r="N555" s="15" t="e">
        <f>+VLOOKUP(B555,'[1]2023'!I$555:Q$654,7,0)</f>
        <v>#N/A</v>
      </c>
      <c r="P555" s="24">
        <v>0.05</v>
      </c>
      <c r="Q555" s="18">
        <f t="shared" si="103"/>
        <v>66634.8</v>
      </c>
      <c r="R555" s="25">
        <v>1.4999999999999999E-2</v>
      </c>
      <c r="S555" s="18">
        <f t="shared" si="104"/>
        <v>19990.439999999999</v>
      </c>
      <c r="T555" s="26">
        <v>6.5000000000000002E-2</v>
      </c>
      <c r="U555" s="18">
        <f t="shared" si="105"/>
        <v>86625.24</v>
      </c>
      <c r="V555" t="s">
        <v>1048</v>
      </c>
    </row>
    <row r="556" spans="1:22" hidden="1" x14ac:dyDescent="0.25">
      <c r="A556" s="11">
        <v>45387</v>
      </c>
      <c r="B556" s="1" t="s">
        <v>1207</v>
      </c>
      <c r="C556" s="1" t="s">
        <v>1112</v>
      </c>
      <c r="D556" s="1" t="s">
        <v>394</v>
      </c>
      <c r="E556" s="5">
        <v>758141</v>
      </c>
      <c r="F556" s="8" t="s">
        <v>145</v>
      </c>
      <c r="G556" s="5">
        <v>60651</v>
      </c>
      <c r="H556" s="5">
        <v>818792</v>
      </c>
      <c r="I556" s="1" t="s">
        <v>394</v>
      </c>
      <c r="J556" s="1" t="s">
        <v>472</v>
      </c>
      <c r="K556" s="22">
        <f t="shared" si="101"/>
        <v>45417</v>
      </c>
      <c r="L556" s="17" t="e">
        <f>+VLOOKUP(B556,'[1]2023'!I$555:Q$654,9,0)</f>
        <v>#N/A</v>
      </c>
      <c r="M556" s="17" t="e">
        <f t="shared" si="102"/>
        <v>#N/A</v>
      </c>
      <c r="N556" s="15" t="e">
        <f>+VLOOKUP(B556,'[1]2023'!I$555:Q$654,7,0)</f>
        <v>#N/A</v>
      </c>
      <c r="P556" s="24">
        <v>0.05</v>
      </c>
      <c r="Q556" s="18">
        <f t="shared" si="103"/>
        <v>37907.050000000003</v>
      </c>
      <c r="R556" s="25">
        <v>1.4999999999999999E-2</v>
      </c>
      <c r="S556" s="18">
        <f t="shared" si="104"/>
        <v>11372.115</v>
      </c>
      <c r="T556" s="26">
        <v>6.5000000000000002E-2</v>
      </c>
      <c r="U556" s="18">
        <f t="shared" si="105"/>
        <v>49279.165000000001</v>
      </c>
      <c r="V556" t="s">
        <v>1048</v>
      </c>
    </row>
    <row r="557" spans="1:22" hidden="1" x14ac:dyDescent="0.25">
      <c r="A557" s="11">
        <v>45388</v>
      </c>
      <c r="B557" s="1" t="s">
        <v>1208</v>
      </c>
      <c r="C557" s="1" t="s">
        <v>1112</v>
      </c>
      <c r="D557" s="1" t="s">
        <v>1209</v>
      </c>
      <c r="E557" s="5">
        <v>643230</v>
      </c>
      <c r="F557" s="8" t="s">
        <v>145</v>
      </c>
      <c r="G557" s="5">
        <v>51458</v>
      </c>
      <c r="H557" s="5">
        <v>694688</v>
      </c>
      <c r="I557" s="1" t="s">
        <v>1114</v>
      </c>
      <c r="J557" s="1" t="s">
        <v>1061</v>
      </c>
      <c r="K557" s="22">
        <f t="shared" si="101"/>
        <v>45418</v>
      </c>
      <c r="L557" s="17" t="e">
        <f>+VLOOKUP(B557,'[1]2023'!I$555:Q$654,9,0)</f>
        <v>#N/A</v>
      </c>
      <c r="M557" s="17" t="e">
        <f t="shared" si="102"/>
        <v>#N/A</v>
      </c>
      <c r="N557" s="15" t="e">
        <f>+VLOOKUP(B557,'[1]2023'!I$555:Q$654,7,0)</f>
        <v>#N/A</v>
      </c>
      <c r="P557" s="24">
        <v>0.05</v>
      </c>
      <c r="Q557" s="18">
        <f t="shared" si="103"/>
        <v>32161.5</v>
      </c>
      <c r="R557" s="25">
        <v>1.4999999999999999E-2</v>
      </c>
      <c r="S557" s="18">
        <f t="shared" si="104"/>
        <v>9648.4499999999989</v>
      </c>
      <c r="T557" s="26">
        <v>6.5000000000000002E-2</v>
      </c>
      <c r="U557" s="18">
        <f t="shared" si="105"/>
        <v>41809.950000000004</v>
      </c>
      <c r="V557" t="s">
        <v>1048</v>
      </c>
    </row>
    <row r="558" spans="1:22" hidden="1" x14ac:dyDescent="0.25">
      <c r="A558" s="11">
        <v>45390</v>
      </c>
      <c r="B558" s="1" t="s">
        <v>1210</v>
      </c>
      <c r="C558" s="1" t="s">
        <v>1112</v>
      </c>
      <c r="D558" s="1" t="s">
        <v>393</v>
      </c>
      <c r="E558" s="5">
        <v>1190660</v>
      </c>
      <c r="F558" s="8" t="s">
        <v>145</v>
      </c>
      <c r="G558" s="5">
        <v>95253</v>
      </c>
      <c r="H558" s="5">
        <v>1285913</v>
      </c>
      <c r="I558" s="1" t="s">
        <v>393</v>
      </c>
      <c r="J558" s="1" t="s">
        <v>677</v>
      </c>
      <c r="K558" s="22">
        <f t="shared" si="101"/>
        <v>45420</v>
      </c>
      <c r="L558" s="17" t="e">
        <f>+VLOOKUP(B558,'[1]2023'!I$555:Q$654,9,0)</f>
        <v>#N/A</v>
      </c>
      <c r="M558" s="17" t="e">
        <f t="shared" si="102"/>
        <v>#N/A</v>
      </c>
      <c r="N558" s="15" t="e">
        <f>+VLOOKUP(B558,'[1]2023'!I$555:Q$654,7,0)</f>
        <v>#N/A</v>
      </c>
      <c r="P558" s="24">
        <v>0.05</v>
      </c>
      <c r="Q558" s="18">
        <f t="shared" si="103"/>
        <v>59533</v>
      </c>
      <c r="R558" s="25">
        <v>1.4999999999999999E-2</v>
      </c>
      <c r="S558" s="18">
        <f t="shared" si="104"/>
        <v>17859.899999999998</v>
      </c>
      <c r="T558" s="26">
        <v>6.5000000000000002E-2</v>
      </c>
      <c r="U558" s="18">
        <f t="shared" si="105"/>
        <v>77392.900000000009</v>
      </c>
      <c r="V558" t="s">
        <v>1048</v>
      </c>
    </row>
    <row r="559" spans="1:22" hidden="1" x14ac:dyDescent="0.25">
      <c r="A559" s="11">
        <v>45390</v>
      </c>
      <c r="B559" s="1" t="s">
        <v>1211</v>
      </c>
      <c r="C559" s="1" t="s">
        <v>1112</v>
      </c>
      <c r="D559" s="1" t="s">
        <v>1212</v>
      </c>
      <c r="E559" s="5">
        <v>3293210</v>
      </c>
      <c r="F559" s="8" t="s">
        <v>145</v>
      </c>
      <c r="G559" s="5">
        <v>263457</v>
      </c>
      <c r="H559" s="5">
        <v>3556667</v>
      </c>
      <c r="I559" s="1" t="s">
        <v>302</v>
      </c>
      <c r="J559" s="1" t="s">
        <v>375</v>
      </c>
      <c r="K559" s="22">
        <f t="shared" si="101"/>
        <v>45420</v>
      </c>
      <c r="L559" s="17" t="e">
        <f>+VLOOKUP(B559,'[1]2023'!I$555:Q$654,9,0)</f>
        <v>#N/A</v>
      </c>
      <c r="M559" s="17" t="e">
        <f t="shared" si="102"/>
        <v>#N/A</v>
      </c>
      <c r="N559" s="15" t="e">
        <f>+VLOOKUP(B559,'[1]2023'!I$555:Q$654,7,0)</f>
        <v>#N/A</v>
      </c>
      <c r="P559" s="24">
        <v>0.05</v>
      </c>
      <c r="Q559" s="18">
        <f t="shared" si="103"/>
        <v>164660.5</v>
      </c>
      <c r="R559" s="25">
        <v>1.4999999999999999E-2</v>
      </c>
      <c r="S559" s="18">
        <f t="shared" si="104"/>
        <v>49398.15</v>
      </c>
      <c r="T559" s="26">
        <v>6.5000000000000002E-2</v>
      </c>
      <c r="U559" s="18">
        <f t="shared" si="105"/>
        <v>214058.65</v>
      </c>
      <c r="V559" t="s">
        <v>1048</v>
      </c>
    </row>
    <row r="560" spans="1:22" hidden="1" x14ac:dyDescent="0.25">
      <c r="A560" s="11">
        <v>45391</v>
      </c>
      <c r="B560" s="1" t="s">
        <v>1213</v>
      </c>
      <c r="C560" s="1" t="s">
        <v>1112</v>
      </c>
      <c r="D560" s="1" t="s">
        <v>1214</v>
      </c>
      <c r="E560" s="5">
        <v>506030</v>
      </c>
      <c r="F560" s="8" t="s">
        <v>145</v>
      </c>
      <c r="G560" s="5">
        <v>40482</v>
      </c>
      <c r="H560" s="5">
        <v>546512</v>
      </c>
      <c r="I560" s="1" t="s">
        <v>251</v>
      </c>
      <c r="J560" s="1" t="s">
        <v>745</v>
      </c>
      <c r="K560" s="22">
        <f t="shared" si="101"/>
        <v>45421</v>
      </c>
      <c r="L560" s="17" t="e">
        <f>+VLOOKUP(B560,'[1]2023'!I$555:Q$654,9,0)</f>
        <v>#N/A</v>
      </c>
      <c r="M560" s="17" t="e">
        <f t="shared" si="102"/>
        <v>#N/A</v>
      </c>
      <c r="N560" s="15" t="e">
        <f>+VLOOKUP(B560,'[1]2023'!I$555:Q$654,7,0)</f>
        <v>#N/A</v>
      </c>
      <c r="P560" s="24">
        <v>0.05</v>
      </c>
      <c r="Q560" s="18">
        <f t="shared" si="103"/>
        <v>25301.5</v>
      </c>
      <c r="R560" s="25">
        <v>1.4999999999999999E-2</v>
      </c>
      <c r="S560" s="18">
        <f t="shared" si="104"/>
        <v>7590.45</v>
      </c>
      <c r="T560" s="26">
        <v>6.5000000000000002E-2</v>
      </c>
      <c r="U560" s="18">
        <f t="shared" si="105"/>
        <v>32891.950000000004</v>
      </c>
      <c r="V560" t="s">
        <v>1048</v>
      </c>
    </row>
    <row r="561" spans="1:22" hidden="1" x14ac:dyDescent="0.25">
      <c r="A561" s="11">
        <v>45391</v>
      </c>
      <c r="B561" s="1" t="s">
        <v>1215</v>
      </c>
      <c r="C561" s="1" t="s">
        <v>1112</v>
      </c>
      <c r="D561" s="1" t="s">
        <v>1216</v>
      </c>
      <c r="E561" s="5">
        <v>1495696</v>
      </c>
      <c r="F561" s="8" t="s">
        <v>145</v>
      </c>
      <c r="G561" s="5">
        <v>119656</v>
      </c>
      <c r="H561" s="5">
        <v>1615352</v>
      </c>
      <c r="I561" s="1" t="s">
        <v>1114</v>
      </c>
      <c r="J561" s="1" t="s">
        <v>1061</v>
      </c>
      <c r="K561" s="22">
        <f t="shared" si="101"/>
        <v>45421</v>
      </c>
      <c r="L561" s="17" t="e">
        <f>+VLOOKUP(B561,'[1]2023'!I$555:Q$654,9,0)</f>
        <v>#N/A</v>
      </c>
      <c r="M561" s="17" t="e">
        <f t="shared" si="102"/>
        <v>#N/A</v>
      </c>
      <c r="N561" s="15" t="e">
        <f>+VLOOKUP(B561,'[1]2023'!I$555:Q$654,7,0)</f>
        <v>#N/A</v>
      </c>
      <c r="P561" s="24">
        <v>0.05</v>
      </c>
      <c r="Q561" s="18">
        <f t="shared" si="103"/>
        <v>74784.800000000003</v>
      </c>
      <c r="R561" s="25">
        <v>1.4999999999999999E-2</v>
      </c>
      <c r="S561" s="18">
        <f t="shared" si="104"/>
        <v>22435.439999999999</v>
      </c>
      <c r="T561" s="26">
        <v>6.5000000000000002E-2</v>
      </c>
      <c r="U561" s="18">
        <f t="shared" si="105"/>
        <v>97220.24</v>
      </c>
      <c r="V561" t="s">
        <v>1048</v>
      </c>
    </row>
    <row r="562" spans="1:22" hidden="1" x14ac:dyDescent="0.25">
      <c r="A562" s="11">
        <v>45392</v>
      </c>
      <c r="B562" s="1" t="s">
        <v>1217</v>
      </c>
      <c r="C562" s="1" t="s">
        <v>1112</v>
      </c>
      <c r="D562" s="1" t="s">
        <v>996</v>
      </c>
      <c r="E562" s="5">
        <v>3801040</v>
      </c>
      <c r="F562" s="8" t="s">
        <v>145</v>
      </c>
      <c r="G562" s="5">
        <v>304083</v>
      </c>
      <c r="H562" s="5">
        <v>4105123</v>
      </c>
      <c r="I562" s="1" t="s">
        <v>748</v>
      </c>
      <c r="J562" s="1" t="s">
        <v>134</v>
      </c>
      <c r="K562" s="22">
        <f t="shared" si="101"/>
        <v>45422</v>
      </c>
      <c r="L562" s="17" t="e">
        <f>+VLOOKUP(B562,'[1]2023'!I$555:Q$654,9,0)</f>
        <v>#N/A</v>
      </c>
      <c r="M562" s="17" t="e">
        <f t="shared" si="102"/>
        <v>#N/A</v>
      </c>
      <c r="N562" s="15" t="e">
        <f>+VLOOKUP(B562,'[1]2023'!I$555:Q$654,7,0)</f>
        <v>#N/A</v>
      </c>
      <c r="P562" s="24">
        <v>0.05</v>
      </c>
      <c r="Q562" s="18">
        <f t="shared" si="103"/>
        <v>190052</v>
      </c>
      <c r="R562" s="25">
        <v>1.4999999999999999E-2</v>
      </c>
      <c r="S562" s="18">
        <f t="shared" si="104"/>
        <v>57015.6</v>
      </c>
      <c r="T562" s="26">
        <v>6.5000000000000002E-2</v>
      </c>
      <c r="U562" s="18">
        <f t="shared" si="105"/>
        <v>247067.6</v>
      </c>
      <c r="V562" t="s">
        <v>1048</v>
      </c>
    </row>
    <row r="563" spans="1:22" hidden="1" x14ac:dyDescent="0.25">
      <c r="A563" s="11">
        <v>45393</v>
      </c>
      <c r="B563" s="1" t="s">
        <v>1218</v>
      </c>
      <c r="C563" s="1" t="s">
        <v>1112</v>
      </c>
      <c r="D563" s="1" t="s">
        <v>593</v>
      </c>
      <c r="E563" s="5">
        <v>3801040</v>
      </c>
      <c r="F563" s="8" t="s">
        <v>145</v>
      </c>
      <c r="G563" s="5">
        <v>304083</v>
      </c>
      <c r="H563" s="5">
        <v>4105123</v>
      </c>
      <c r="I563" s="1" t="s">
        <v>593</v>
      </c>
      <c r="J563" s="1" t="s">
        <v>162</v>
      </c>
      <c r="K563" s="22">
        <f t="shared" si="101"/>
        <v>45423</v>
      </c>
      <c r="L563" s="17" t="e">
        <f>+VLOOKUP(B563,'[1]2023'!I$555:Q$654,9,0)</f>
        <v>#N/A</v>
      </c>
      <c r="M563" s="17" t="e">
        <f t="shared" si="102"/>
        <v>#N/A</v>
      </c>
      <c r="N563" s="15" t="e">
        <f>+VLOOKUP(B563,'[1]2023'!I$555:Q$654,7,0)</f>
        <v>#N/A</v>
      </c>
      <c r="P563" s="24">
        <v>0.05</v>
      </c>
      <c r="Q563" s="18">
        <f t="shared" si="103"/>
        <v>190052</v>
      </c>
      <c r="R563" s="25">
        <v>1.4999999999999999E-2</v>
      </c>
      <c r="S563" s="18">
        <f t="shared" si="104"/>
        <v>57015.6</v>
      </c>
      <c r="T563" s="26">
        <v>6.5000000000000002E-2</v>
      </c>
      <c r="U563" s="18">
        <f t="shared" si="105"/>
        <v>247067.6</v>
      </c>
      <c r="V563" t="s">
        <v>1048</v>
      </c>
    </row>
    <row r="564" spans="1:22" hidden="1" x14ac:dyDescent="0.25">
      <c r="A564" s="11">
        <v>45397</v>
      </c>
      <c r="B564" s="1" t="s">
        <v>1219</v>
      </c>
      <c r="C564" s="1" t="s">
        <v>1112</v>
      </c>
      <c r="D564" s="1" t="s">
        <v>393</v>
      </c>
      <c r="E564" s="5">
        <v>1608075</v>
      </c>
      <c r="F564" s="8" t="s">
        <v>145</v>
      </c>
      <c r="G564" s="5">
        <v>128646</v>
      </c>
      <c r="H564" s="5">
        <v>1736721</v>
      </c>
      <c r="I564" s="1" t="s">
        <v>393</v>
      </c>
      <c r="J564" s="1" t="s">
        <v>677</v>
      </c>
      <c r="K564" s="22">
        <f t="shared" si="101"/>
        <v>45427</v>
      </c>
      <c r="L564" s="17" t="e">
        <f>+VLOOKUP(B564,'[1]2023'!I$555:Q$654,9,0)</f>
        <v>#N/A</v>
      </c>
      <c r="M564" s="17" t="e">
        <f t="shared" si="102"/>
        <v>#N/A</v>
      </c>
      <c r="N564" s="15" t="e">
        <f>+VLOOKUP(B564,'[1]2023'!I$555:Q$654,7,0)</f>
        <v>#N/A</v>
      </c>
      <c r="P564" s="24">
        <v>0.05</v>
      </c>
      <c r="Q564" s="18">
        <f t="shared" si="103"/>
        <v>80403.75</v>
      </c>
      <c r="R564" s="25">
        <v>1.4999999999999999E-2</v>
      </c>
      <c r="S564" s="18">
        <f t="shared" si="104"/>
        <v>24121.125</v>
      </c>
      <c r="T564" s="26">
        <v>6.5000000000000002E-2</v>
      </c>
      <c r="U564" s="18">
        <f t="shared" si="105"/>
        <v>104524.875</v>
      </c>
      <c r="V564" t="s">
        <v>1048</v>
      </c>
    </row>
    <row r="565" spans="1:22" hidden="1" x14ac:dyDescent="0.25">
      <c r="A565" s="11">
        <v>45401</v>
      </c>
      <c r="B565" s="1" t="s">
        <v>1220</v>
      </c>
      <c r="C565" s="1" t="s">
        <v>1112</v>
      </c>
      <c r="D565" s="1" t="s">
        <v>1221</v>
      </c>
      <c r="E565" s="5">
        <v>980255</v>
      </c>
      <c r="F565" s="8" t="s">
        <v>145</v>
      </c>
      <c r="G565" s="5">
        <v>78420</v>
      </c>
      <c r="H565" s="5">
        <v>1058675</v>
      </c>
      <c r="I565" s="1" t="s">
        <v>1114</v>
      </c>
      <c r="J565" s="1" t="s">
        <v>1061</v>
      </c>
      <c r="K565" s="22">
        <f t="shared" si="101"/>
        <v>45431</v>
      </c>
      <c r="L565" s="17" t="e">
        <f>+VLOOKUP(B565,'[1]2023'!I$555:Q$654,9,0)</f>
        <v>#N/A</v>
      </c>
      <c r="M565" s="17" t="e">
        <f t="shared" si="102"/>
        <v>#N/A</v>
      </c>
      <c r="N565" s="15" t="e">
        <f>+VLOOKUP(B565,'[1]2023'!I$555:Q$654,7,0)</f>
        <v>#N/A</v>
      </c>
      <c r="P565" s="24">
        <v>0.05</v>
      </c>
      <c r="Q565" s="18">
        <f t="shared" si="103"/>
        <v>49012.75</v>
      </c>
      <c r="R565" s="25">
        <v>1.4999999999999999E-2</v>
      </c>
      <c r="S565" s="18">
        <f t="shared" si="104"/>
        <v>14703.824999999999</v>
      </c>
      <c r="T565" s="26">
        <v>6.5000000000000002E-2</v>
      </c>
      <c r="U565" s="18">
        <f t="shared" si="105"/>
        <v>63716.575000000004</v>
      </c>
      <c r="V565" t="s">
        <v>1048</v>
      </c>
    </row>
    <row r="566" spans="1:22" hidden="1" x14ac:dyDescent="0.25">
      <c r="A566" s="11">
        <v>45401</v>
      </c>
      <c r="B566" s="1" t="s">
        <v>1222</v>
      </c>
      <c r="C566" s="1" t="s">
        <v>1112</v>
      </c>
      <c r="D566" s="1" t="s">
        <v>996</v>
      </c>
      <c r="E566" s="5">
        <v>3984630</v>
      </c>
      <c r="F566" s="8" t="s">
        <v>145</v>
      </c>
      <c r="G566" s="5">
        <v>318770</v>
      </c>
      <c r="H566" s="5">
        <v>4303400</v>
      </c>
      <c r="I566" s="1" t="s">
        <v>748</v>
      </c>
      <c r="J566" s="1" t="s">
        <v>134</v>
      </c>
      <c r="K566" s="22">
        <f t="shared" si="101"/>
        <v>45431</v>
      </c>
      <c r="L566" s="17" t="e">
        <f>+VLOOKUP(B566,'[1]2023'!I$555:Q$654,9,0)</f>
        <v>#N/A</v>
      </c>
      <c r="M566" s="17" t="e">
        <f t="shared" si="102"/>
        <v>#N/A</v>
      </c>
      <c r="N566" s="15" t="e">
        <f>+VLOOKUP(B566,'[1]2023'!I$555:Q$654,7,0)</f>
        <v>#N/A</v>
      </c>
      <c r="P566" s="24">
        <v>0.05</v>
      </c>
      <c r="Q566" s="18">
        <f t="shared" si="103"/>
        <v>199231.5</v>
      </c>
      <c r="R566" s="25">
        <v>1.4999999999999999E-2</v>
      </c>
      <c r="S566" s="18">
        <f t="shared" si="104"/>
        <v>59769.45</v>
      </c>
      <c r="T566" s="26">
        <v>6.5000000000000002E-2</v>
      </c>
      <c r="U566" s="18">
        <f t="shared" si="105"/>
        <v>259000.95</v>
      </c>
      <c r="V566" t="s">
        <v>1048</v>
      </c>
    </row>
    <row r="567" spans="1:22" hidden="1" x14ac:dyDescent="0.25">
      <c r="A567" s="11">
        <v>45401</v>
      </c>
      <c r="B567" s="1" t="s">
        <v>1223</v>
      </c>
      <c r="C567" s="1" t="s">
        <v>1112</v>
      </c>
      <c r="D567" s="1" t="s">
        <v>727</v>
      </c>
      <c r="E567" s="5">
        <v>444230</v>
      </c>
      <c r="F567" s="8" t="s">
        <v>145</v>
      </c>
      <c r="G567" s="5">
        <v>35538</v>
      </c>
      <c r="H567" s="5">
        <v>479768</v>
      </c>
      <c r="I567" s="1" t="s">
        <v>727</v>
      </c>
      <c r="J567" s="1" t="s">
        <v>243</v>
      </c>
      <c r="K567" s="22">
        <f t="shared" si="101"/>
        <v>45431</v>
      </c>
      <c r="L567" s="17" t="e">
        <f>+VLOOKUP(B567,'[1]2023'!I$555:Q$654,9,0)</f>
        <v>#N/A</v>
      </c>
      <c r="M567" s="17" t="e">
        <f t="shared" si="102"/>
        <v>#N/A</v>
      </c>
      <c r="N567" s="15" t="e">
        <f>+VLOOKUP(B567,'[1]2023'!I$555:Q$654,7,0)</f>
        <v>#N/A</v>
      </c>
      <c r="P567" s="24">
        <v>0.05</v>
      </c>
      <c r="Q567" s="18">
        <f t="shared" si="103"/>
        <v>22211.5</v>
      </c>
      <c r="R567" s="25">
        <v>1.4999999999999999E-2</v>
      </c>
      <c r="S567" s="18">
        <f t="shared" si="104"/>
        <v>6663.45</v>
      </c>
      <c r="T567" s="26">
        <v>6.5000000000000002E-2</v>
      </c>
      <c r="U567" s="18">
        <f t="shared" si="105"/>
        <v>28874.95</v>
      </c>
      <c r="V567" t="s">
        <v>1048</v>
      </c>
    </row>
    <row r="568" spans="1:22" hidden="1" x14ac:dyDescent="0.25">
      <c r="A568" s="11">
        <v>45401</v>
      </c>
      <c r="B568" s="1" t="s">
        <v>1224</v>
      </c>
      <c r="C568" s="1" t="s">
        <v>1112</v>
      </c>
      <c r="D568" s="1" t="s">
        <v>593</v>
      </c>
      <c r="E568" s="5">
        <v>6650010</v>
      </c>
      <c r="F568" s="8" t="s">
        <v>145</v>
      </c>
      <c r="G568" s="5">
        <v>532001</v>
      </c>
      <c r="H568" s="5">
        <v>7182011</v>
      </c>
      <c r="I568" s="1" t="s">
        <v>593</v>
      </c>
      <c r="J568" s="1" t="s">
        <v>162</v>
      </c>
      <c r="K568" s="22">
        <f t="shared" si="101"/>
        <v>45431</v>
      </c>
      <c r="L568" s="17" t="e">
        <f>+VLOOKUP(B568,'[1]2023'!I$555:Q$654,9,0)</f>
        <v>#N/A</v>
      </c>
      <c r="M568" s="17" t="e">
        <f t="shared" si="102"/>
        <v>#N/A</v>
      </c>
      <c r="N568" s="15" t="e">
        <f>+VLOOKUP(B568,'[1]2023'!I$555:Q$654,7,0)</f>
        <v>#N/A</v>
      </c>
      <c r="P568" s="24">
        <v>0.05</v>
      </c>
      <c r="Q568" s="18">
        <f t="shared" si="103"/>
        <v>332500.5</v>
      </c>
      <c r="R568" s="25">
        <v>1.4999999999999999E-2</v>
      </c>
      <c r="S568" s="18">
        <f t="shared" si="104"/>
        <v>99750.15</v>
      </c>
      <c r="T568" s="26">
        <v>6.5000000000000002E-2</v>
      </c>
      <c r="U568" s="18">
        <f t="shared" si="105"/>
        <v>432250.65</v>
      </c>
      <c r="V568" t="s">
        <v>1048</v>
      </c>
    </row>
    <row r="569" spans="1:22" hidden="1" x14ac:dyDescent="0.25">
      <c r="A569" s="11">
        <v>45404</v>
      </c>
      <c r="B569" s="1" t="s">
        <v>1225</v>
      </c>
      <c r="C569" s="1" t="s">
        <v>1112</v>
      </c>
      <c r="D569" s="1" t="s">
        <v>974</v>
      </c>
      <c r="E569" s="5">
        <v>444230</v>
      </c>
      <c r="F569" s="8" t="s">
        <v>145</v>
      </c>
      <c r="G569" s="5">
        <v>35538</v>
      </c>
      <c r="H569" s="5">
        <v>479768</v>
      </c>
      <c r="I569" s="1" t="s">
        <v>748</v>
      </c>
      <c r="J569" s="1" t="s">
        <v>134</v>
      </c>
      <c r="K569" s="22">
        <f t="shared" si="101"/>
        <v>45434</v>
      </c>
      <c r="L569" s="17" t="e">
        <f>+VLOOKUP(B569,'[1]2023'!I$555:Q$654,9,0)</f>
        <v>#N/A</v>
      </c>
      <c r="M569" s="17" t="e">
        <f t="shared" si="102"/>
        <v>#N/A</v>
      </c>
      <c r="N569" s="15" t="e">
        <f>+VLOOKUP(B569,'[1]2023'!I$555:Q$654,7,0)</f>
        <v>#N/A</v>
      </c>
      <c r="P569" s="24">
        <v>0.05</v>
      </c>
      <c r="Q569" s="18">
        <f t="shared" si="103"/>
        <v>22211.5</v>
      </c>
      <c r="R569" s="25">
        <v>1.4999999999999999E-2</v>
      </c>
      <c r="S569" s="18">
        <f t="shared" si="104"/>
        <v>6663.45</v>
      </c>
      <c r="T569" s="26">
        <v>6.5000000000000002E-2</v>
      </c>
      <c r="U569" s="18">
        <f t="shared" si="105"/>
        <v>28874.95</v>
      </c>
      <c r="V569" t="s">
        <v>1048</v>
      </c>
    </row>
    <row r="570" spans="1:22" hidden="1" x14ac:dyDescent="0.25">
      <c r="A570" s="11">
        <v>45404</v>
      </c>
      <c r="B570" s="1" t="s">
        <v>1226</v>
      </c>
      <c r="C570" s="1" t="s">
        <v>1112</v>
      </c>
      <c r="D570" s="1" t="s">
        <v>1227</v>
      </c>
      <c r="E570" s="5">
        <v>2788980</v>
      </c>
      <c r="F570" s="8" t="s">
        <v>145</v>
      </c>
      <c r="G570" s="5">
        <v>223118</v>
      </c>
      <c r="H570" s="5">
        <v>3012098</v>
      </c>
      <c r="I570" s="1" t="s">
        <v>1114</v>
      </c>
      <c r="J570" s="1" t="s">
        <v>1061</v>
      </c>
      <c r="K570" s="22">
        <f t="shared" si="101"/>
        <v>45434</v>
      </c>
      <c r="L570" s="17" t="e">
        <f>+VLOOKUP(B570,'[1]2023'!I$555:Q$654,9,0)</f>
        <v>#N/A</v>
      </c>
      <c r="M570" s="17" t="e">
        <f t="shared" si="102"/>
        <v>#N/A</v>
      </c>
      <c r="N570" s="15" t="e">
        <f>+VLOOKUP(B570,'[1]2023'!I$555:Q$654,7,0)</f>
        <v>#N/A</v>
      </c>
      <c r="P570" s="24">
        <v>0.05</v>
      </c>
      <c r="Q570" s="18">
        <f t="shared" si="103"/>
        <v>139449</v>
      </c>
      <c r="R570" s="25">
        <v>1.4999999999999999E-2</v>
      </c>
      <c r="S570" s="18">
        <f t="shared" si="104"/>
        <v>41834.699999999997</v>
      </c>
      <c r="T570" s="26">
        <v>6.5000000000000002E-2</v>
      </c>
      <c r="U570" s="18">
        <f t="shared" si="105"/>
        <v>181283.7</v>
      </c>
      <c r="V570" t="s">
        <v>1048</v>
      </c>
    </row>
    <row r="571" spans="1:22" hidden="1" x14ac:dyDescent="0.25">
      <c r="A571" s="11">
        <v>45406</v>
      </c>
      <c r="B571" s="1" t="s">
        <v>1228</v>
      </c>
      <c r="C571" s="1" t="s">
        <v>1112</v>
      </c>
      <c r="D571" s="1" t="s">
        <v>394</v>
      </c>
      <c r="E571" s="5">
        <v>1424485</v>
      </c>
      <c r="F571" s="8" t="s">
        <v>145</v>
      </c>
      <c r="G571" s="5">
        <v>113959</v>
      </c>
      <c r="H571" s="5">
        <v>1538444</v>
      </c>
      <c r="I571" s="1" t="s">
        <v>394</v>
      </c>
      <c r="J571" s="1" t="s">
        <v>472</v>
      </c>
      <c r="K571" s="22">
        <f t="shared" si="101"/>
        <v>45436</v>
      </c>
      <c r="L571" s="17" t="e">
        <f>+VLOOKUP(B571,'[1]2023'!I$555:Q$654,9,0)</f>
        <v>#N/A</v>
      </c>
      <c r="M571" s="17" t="e">
        <f t="shared" si="102"/>
        <v>#N/A</v>
      </c>
      <c r="N571" s="15" t="e">
        <f>+VLOOKUP(B571,'[1]2023'!I$555:Q$654,7,0)</f>
        <v>#N/A</v>
      </c>
      <c r="P571" s="24">
        <v>0.05</v>
      </c>
      <c r="Q571" s="18">
        <f t="shared" si="103"/>
        <v>71224.25</v>
      </c>
      <c r="R571" s="25">
        <v>1.4999999999999999E-2</v>
      </c>
      <c r="S571" s="18">
        <f t="shared" si="104"/>
        <v>21367.274999999998</v>
      </c>
      <c r="T571" s="26">
        <v>6.5000000000000002E-2</v>
      </c>
      <c r="U571" s="18">
        <f t="shared" si="105"/>
        <v>92591.525000000009</v>
      </c>
      <c r="V571" t="s">
        <v>1048</v>
      </c>
    </row>
    <row r="572" spans="1:22" hidden="1" x14ac:dyDescent="0.25">
      <c r="A572" s="11">
        <v>45406</v>
      </c>
      <c r="B572" s="1" t="s">
        <v>1229</v>
      </c>
      <c r="C572" s="1" t="s">
        <v>1112</v>
      </c>
      <c r="D572" s="1" t="s">
        <v>207</v>
      </c>
      <c r="E572" s="5">
        <v>4873090</v>
      </c>
      <c r="F572" s="8" t="s">
        <v>145</v>
      </c>
      <c r="G572" s="5">
        <v>389847</v>
      </c>
      <c r="H572" s="5">
        <v>5262937</v>
      </c>
      <c r="I572" s="1" t="s">
        <v>207</v>
      </c>
      <c r="J572" s="1" t="s">
        <v>706</v>
      </c>
      <c r="K572" s="22">
        <f t="shared" si="101"/>
        <v>45436</v>
      </c>
      <c r="L572" s="17" t="e">
        <f>+VLOOKUP(B572,'[1]2023'!I$555:Q$654,9,0)</f>
        <v>#N/A</v>
      </c>
      <c r="M572" s="17" t="e">
        <f t="shared" si="102"/>
        <v>#N/A</v>
      </c>
      <c r="N572" s="15" t="e">
        <f>+VLOOKUP(B572,'[1]2023'!I$555:Q$654,7,0)</f>
        <v>#N/A</v>
      </c>
      <c r="P572" s="24">
        <v>0.05</v>
      </c>
      <c r="Q572" s="18">
        <f t="shared" si="103"/>
        <v>243654.5</v>
      </c>
      <c r="R572" s="25">
        <v>1.4999999999999999E-2</v>
      </c>
      <c r="S572" s="18">
        <f t="shared" si="104"/>
        <v>73096.349999999991</v>
      </c>
      <c r="T572" s="26">
        <v>6.5000000000000002E-2</v>
      </c>
      <c r="U572" s="18">
        <f t="shared" si="105"/>
        <v>316750.85000000003</v>
      </c>
      <c r="V572" t="s">
        <v>1048</v>
      </c>
    </row>
    <row r="573" spans="1:22" hidden="1" x14ac:dyDescent="0.25">
      <c r="A573" s="11">
        <v>45406</v>
      </c>
      <c r="B573" s="1" t="s">
        <v>1230</v>
      </c>
      <c r="C573" s="1" t="s">
        <v>1112</v>
      </c>
      <c r="D573" s="1" t="s">
        <v>393</v>
      </c>
      <c r="E573" s="5">
        <v>4168220</v>
      </c>
      <c r="F573" s="8" t="s">
        <v>145</v>
      </c>
      <c r="G573" s="5">
        <v>333458</v>
      </c>
      <c r="H573" s="5">
        <v>4501678</v>
      </c>
      <c r="I573" s="1" t="s">
        <v>393</v>
      </c>
      <c r="J573" s="1" t="s">
        <v>677</v>
      </c>
      <c r="K573" s="22">
        <f t="shared" si="101"/>
        <v>45436</v>
      </c>
      <c r="L573" s="17" t="e">
        <f>+VLOOKUP(B573,'[1]2023'!I$555:Q$654,9,0)</f>
        <v>#N/A</v>
      </c>
      <c r="M573" s="17" t="e">
        <f t="shared" si="102"/>
        <v>#N/A</v>
      </c>
      <c r="N573" s="15" t="e">
        <f>+VLOOKUP(B573,'[1]2023'!I$555:Q$654,7,0)</f>
        <v>#N/A</v>
      </c>
      <c r="P573" s="24">
        <v>0.05</v>
      </c>
      <c r="Q573" s="18">
        <f t="shared" si="103"/>
        <v>208411</v>
      </c>
      <c r="R573" s="25">
        <v>1.4999999999999999E-2</v>
      </c>
      <c r="S573" s="18">
        <f t="shared" si="104"/>
        <v>62523.299999999996</v>
      </c>
      <c r="T573" s="26">
        <v>6.5000000000000002E-2</v>
      </c>
      <c r="U573" s="18">
        <f t="shared" si="105"/>
        <v>270934.3</v>
      </c>
      <c r="V573" t="s">
        <v>1048</v>
      </c>
    </row>
    <row r="574" spans="1:22" hidden="1" x14ac:dyDescent="0.25">
      <c r="A574" s="11">
        <v>45406</v>
      </c>
      <c r="B574" s="1" t="s">
        <v>1231</v>
      </c>
      <c r="C574" s="1" t="s">
        <v>1112</v>
      </c>
      <c r="D574" s="1" t="s">
        <v>593</v>
      </c>
      <c r="E574" s="5">
        <v>3553840</v>
      </c>
      <c r="F574" s="8" t="s">
        <v>145</v>
      </c>
      <c r="G574" s="5">
        <v>284307</v>
      </c>
      <c r="H574" s="5">
        <v>3838147</v>
      </c>
      <c r="I574" s="1" t="s">
        <v>593</v>
      </c>
      <c r="J574" s="1" t="s">
        <v>162</v>
      </c>
      <c r="K574" s="22">
        <f t="shared" si="101"/>
        <v>45436</v>
      </c>
      <c r="L574" s="17" t="e">
        <f>+VLOOKUP(B574,'[1]2023'!I$555:Q$654,9,0)</f>
        <v>#N/A</v>
      </c>
      <c r="M574" s="17" t="e">
        <f t="shared" si="102"/>
        <v>#N/A</v>
      </c>
      <c r="N574" s="15" t="e">
        <f>+VLOOKUP(B574,'[1]2023'!I$555:Q$654,7,0)</f>
        <v>#N/A</v>
      </c>
      <c r="P574" s="24">
        <v>0.05</v>
      </c>
      <c r="Q574" s="18">
        <f t="shared" si="103"/>
        <v>177692</v>
      </c>
      <c r="R574" s="25">
        <v>1.4999999999999999E-2</v>
      </c>
      <c r="S574" s="18">
        <f t="shared" si="104"/>
        <v>53307.6</v>
      </c>
      <c r="T574" s="26">
        <v>6.5000000000000002E-2</v>
      </c>
      <c r="U574" s="18">
        <f t="shared" si="105"/>
        <v>230999.6</v>
      </c>
      <c r="V574" t="s">
        <v>1048</v>
      </c>
    </row>
    <row r="575" spans="1:22" hidden="1" x14ac:dyDescent="0.25">
      <c r="A575" s="11">
        <v>45406</v>
      </c>
      <c r="B575" s="1" t="s">
        <v>1232</v>
      </c>
      <c r="C575" s="1" t="s">
        <v>1112</v>
      </c>
      <c r="D575" s="1" t="s">
        <v>727</v>
      </c>
      <c r="E575" s="5">
        <v>1066152</v>
      </c>
      <c r="F575" s="8" t="s">
        <v>145</v>
      </c>
      <c r="G575" s="5">
        <v>85292</v>
      </c>
      <c r="H575" s="5">
        <v>1151444</v>
      </c>
      <c r="I575" s="1" t="s">
        <v>727</v>
      </c>
      <c r="J575" s="1" t="s">
        <v>243</v>
      </c>
      <c r="K575" s="22">
        <f t="shared" si="101"/>
        <v>45436</v>
      </c>
      <c r="L575" s="17" t="e">
        <f>+VLOOKUP(B575,'[1]2023'!I$555:Q$654,9,0)</f>
        <v>#N/A</v>
      </c>
      <c r="M575" s="17" t="e">
        <f t="shared" si="102"/>
        <v>#N/A</v>
      </c>
      <c r="N575" s="15" t="e">
        <f>+VLOOKUP(B575,'[1]2023'!I$555:Q$654,7,0)</f>
        <v>#N/A</v>
      </c>
      <c r="P575" s="24">
        <v>0.05</v>
      </c>
      <c r="Q575" s="18">
        <f t="shared" si="103"/>
        <v>53307.600000000006</v>
      </c>
      <c r="R575" s="25">
        <v>1.4999999999999999E-2</v>
      </c>
      <c r="S575" s="18">
        <f t="shared" si="104"/>
        <v>15992.279999999999</v>
      </c>
      <c r="T575" s="26">
        <v>6.5000000000000002E-2</v>
      </c>
      <c r="U575" s="18">
        <f t="shared" si="105"/>
        <v>69299.88</v>
      </c>
      <c r="V575" t="s">
        <v>1048</v>
      </c>
    </row>
    <row r="576" spans="1:22" hidden="1" x14ac:dyDescent="0.25">
      <c r="A576" s="11">
        <v>45408</v>
      </c>
      <c r="B576" s="1" t="s">
        <v>1233</v>
      </c>
      <c r="C576" s="1" t="s">
        <v>1112</v>
      </c>
      <c r="D576" s="1" t="s">
        <v>996</v>
      </c>
      <c r="E576" s="5">
        <v>5060300</v>
      </c>
      <c r="F576" s="8" t="s">
        <v>145</v>
      </c>
      <c r="G576" s="5">
        <v>404824</v>
      </c>
      <c r="H576" s="5">
        <v>5465124</v>
      </c>
      <c r="I576" s="1" t="s">
        <v>748</v>
      </c>
      <c r="J576" s="1" t="s">
        <v>134</v>
      </c>
      <c r="K576" s="22">
        <f t="shared" si="101"/>
        <v>45438</v>
      </c>
      <c r="L576" s="17" t="e">
        <f>+VLOOKUP(B576,'[1]2023'!I$555:Q$654,9,0)</f>
        <v>#N/A</v>
      </c>
      <c r="M576" s="17" t="e">
        <f t="shared" si="102"/>
        <v>#N/A</v>
      </c>
      <c r="N576" s="15" t="e">
        <f>+VLOOKUP(B576,'[1]2023'!I$555:Q$654,7,0)</f>
        <v>#N/A</v>
      </c>
      <c r="P576" s="24">
        <v>0.05</v>
      </c>
      <c r="Q576" s="18">
        <f t="shared" si="103"/>
        <v>253015</v>
      </c>
      <c r="R576" s="25">
        <v>1.4999999999999999E-2</v>
      </c>
      <c r="S576" s="18">
        <f t="shared" si="104"/>
        <v>75904.5</v>
      </c>
      <c r="T576" s="26">
        <v>6.5000000000000002E-2</v>
      </c>
      <c r="U576" s="18">
        <f t="shared" si="105"/>
        <v>328919.5</v>
      </c>
      <c r="V576" t="s">
        <v>1048</v>
      </c>
    </row>
    <row r="577" spans="1:22" hidden="1" x14ac:dyDescent="0.25">
      <c r="A577" s="11">
        <v>45408</v>
      </c>
      <c r="B577" s="1" t="s">
        <v>1234</v>
      </c>
      <c r="C577" s="1" t="s">
        <v>1112</v>
      </c>
      <c r="D577" s="1" t="s">
        <v>437</v>
      </c>
      <c r="E577" s="5">
        <v>950260</v>
      </c>
      <c r="F577" s="8" t="s">
        <v>145</v>
      </c>
      <c r="G577" s="5">
        <v>76021</v>
      </c>
      <c r="H577" s="5">
        <v>1026281</v>
      </c>
      <c r="I577" s="1" t="s">
        <v>437</v>
      </c>
      <c r="J577" s="1" t="s">
        <v>456</v>
      </c>
      <c r="K577" s="22">
        <f t="shared" si="101"/>
        <v>45438</v>
      </c>
      <c r="L577" s="17" t="e">
        <f>+VLOOKUP(B577,'[1]2023'!I$555:Q$654,9,0)</f>
        <v>#N/A</v>
      </c>
      <c r="M577" s="17" t="e">
        <f t="shared" si="102"/>
        <v>#N/A</v>
      </c>
      <c r="N577" s="15" t="e">
        <f>+VLOOKUP(B577,'[1]2023'!I$555:Q$654,7,0)</f>
        <v>#N/A</v>
      </c>
      <c r="P577" s="24">
        <v>0.05</v>
      </c>
      <c r="Q577" s="18">
        <f t="shared" si="103"/>
        <v>47513</v>
      </c>
      <c r="R577" s="25">
        <v>1.4999999999999999E-2</v>
      </c>
      <c r="S577" s="18">
        <f t="shared" si="104"/>
        <v>14253.9</v>
      </c>
      <c r="T577" s="26">
        <v>6.5000000000000002E-2</v>
      </c>
      <c r="U577" s="18">
        <f t="shared" si="105"/>
        <v>61766.9</v>
      </c>
      <c r="V577" t="s">
        <v>1048</v>
      </c>
    </row>
    <row r="578" spans="1:22" x14ac:dyDescent="0.25">
      <c r="A578" s="11">
        <v>45413</v>
      </c>
      <c r="B578" s="1" t="s">
        <v>1235</v>
      </c>
      <c r="C578" s="1" t="s">
        <v>1112</v>
      </c>
      <c r="D578" s="1" t="s">
        <v>393</v>
      </c>
      <c r="E578" s="5">
        <v>2530150</v>
      </c>
      <c r="F578" s="8" t="s">
        <v>145</v>
      </c>
      <c r="G578" s="5">
        <v>202412</v>
      </c>
      <c r="H578" s="5">
        <v>2732562</v>
      </c>
      <c r="I578" s="1" t="s">
        <v>393</v>
      </c>
      <c r="J578" s="1" t="s">
        <v>677</v>
      </c>
      <c r="K578" s="22">
        <f t="shared" ref="K578:K627" si="106">30+A578</f>
        <v>45443</v>
      </c>
      <c r="L578" s="17" t="e">
        <f>+VLOOKUP(B578,'[1]2023'!I$555:Q$654,9,0)</f>
        <v>#N/A</v>
      </c>
      <c r="M578" s="17" t="e">
        <f t="shared" ref="M578:M627" si="107">+L578-H578</f>
        <v>#N/A</v>
      </c>
      <c r="N578" s="15" t="e">
        <f>+VLOOKUP(B578,'[1]2023'!I$555:Q$654,7,0)</f>
        <v>#N/A</v>
      </c>
      <c r="P578" s="24">
        <v>0.05</v>
      </c>
      <c r="Q578" s="18">
        <f t="shared" ref="Q578:Q627" si="108">+P578*E578</f>
        <v>126507.5</v>
      </c>
      <c r="R578" s="25">
        <v>1.4999999999999999E-2</v>
      </c>
      <c r="S578" s="18">
        <f t="shared" ref="S578:S627" si="109">+R578*E578</f>
        <v>37952.25</v>
      </c>
      <c r="T578" s="26">
        <v>6.5000000000000002E-2</v>
      </c>
      <c r="U578" s="18">
        <f t="shared" ref="U578:U627" si="110">+T578*E578</f>
        <v>164459.75</v>
      </c>
    </row>
    <row r="579" spans="1:22" x14ac:dyDescent="0.25">
      <c r="A579" s="11">
        <v>45414</v>
      </c>
      <c r="B579" s="1" t="s">
        <v>1236</v>
      </c>
      <c r="C579" s="1" t="s">
        <v>1112</v>
      </c>
      <c r="D579" s="1" t="s">
        <v>1237</v>
      </c>
      <c r="E579" s="5">
        <v>1012060</v>
      </c>
      <c r="F579" s="8" t="s">
        <v>145</v>
      </c>
      <c r="G579" s="5">
        <v>80965</v>
      </c>
      <c r="H579" s="5">
        <v>1093025</v>
      </c>
      <c r="I579" s="1" t="s">
        <v>251</v>
      </c>
      <c r="J579" s="1" t="s">
        <v>745</v>
      </c>
      <c r="K579" s="22">
        <f t="shared" si="106"/>
        <v>45444</v>
      </c>
      <c r="L579" s="17" t="e">
        <f>+VLOOKUP(B579,'[1]2023'!I$555:Q$654,9,0)</f>
        <v>#N/A</v>
      </c>
      <c r="M579" s="17" t="e">
        <f t="shared" si="107"/>
        <v>#N/A</v>
      </c>
      <c r="N579" s="15" t="e">
        <f>+VLOOKUP(B579,'[1]2023'!I$555:Q$654,7,0)</f>
        <v>#N/A</v>
      </c>
      <c r="P579" s="24">
        <v>0.05</v>
      </c>
      <c r="Q579" s="18">
        <f t="shared" si="108"/>
        <v>50603</v>
      </c>
      <c r="R579" s="25">
        <v>1.4999999999999999E-2</v>
      </c>
      <c r="S579" s="18">
        <f t="shared" si="109"/>
        <v>15180.9</v>
      </c>
      <c r="T579" s="26">
        <v>6.5000000000000002E-2</v>
      </c>
      <c r="U579" s="18">
        <f t="shared" si="110"/>
        <v>65783.900000000009</v>
      </c>
    </row>
    <row r="580" spans="1:22" x14ac:dyDescent="0.25">
      <c r="A580" s="11">
        <v>45415</v>
      </c>
      <c r="B580" s="1" t="s">
        <v>1238</v>
      </c>
      <c r="C580" s="1" t="s">
        <v>1112</v>
      </c>
      <c r="D580" s="1" t="s">
        <v>437</v>
      </c>
      <c r="E580" s="5">
        <v>1332690</v>
      </c>
      <c r="F580" s="8" t="s">
        <v>145</v>
      </c>
      <c r="G580" s="5">
        <v>106615</v>
      </c>
      <c r="H580" s="5">
        <v>1439305</v>
      </c>
      <c r="I580" s="1" t="s">
        <v>437</v>
      </c>
      <c r="J580" s="1" t="s">
        <v>456</v>
      </c>
      <c r="K580" s="22">
        <f t="shared" si="106"/>
        <v>45445</v>
      </c>
      <c r="L580" s="17" t="e">
        <f>+VLOOKUP(B580,'[1]2023'!I$555:Q$654,9,0)</f>
        <v>#N/A</v>
      </c>
      <c r="M580" s="17" t="e">
        <f t="shared" si="107"/>
        <v>#N/A</v>
      </c>
      <c r="N580" s="15" t="e">
        <f>+VLOOKUP(B580,'[1]2023'!I$555:Q$654,7,0)</f>
        <v>#N/A</v>
      </c>
      <c r="P580" s="24">
        <v>0.05</v>
      </c>
      <c r="Q580" s="18">
        <f t="shared" si="108"/>
        <v>66634.5</v>
      </c>
      <c r="R580" s="25">
        <v>1.4999999999999999E-2</v>
      </c>
      <c r="S580" s="18">
        <f t="shared" si="109"/>
        <v>19990.349999999999</v>
      </c>
      <c r="T580" s="26">
        <v>6.5000000000000002E-2</v>
      </c>
      <c r="U580" s="18">
        <f t="shared" si="110"/>
        <v>86624.85</v>
      </c>
    </row>
    <row r="581" spans="1:22" x14ac:dyDescent="0.25">
      <c r="A581" s="11">
        <v>45418</v>
      </c>
      <c r="B581" s="1" t="s">
        <v>1239</v>
      </c>
      <c r="C581" s="1" t="s">
        <v>1112</v>
      </c>
      <c r="D581" s="1" t="s">
        <v>394</v>
      </c>
      <c r="E581" s="5">
        <v>621922</v>
      </c>
      <c r="F581" s="8" t="s">
        <v>145</v>
      </c>
      <c r="G581" s="5">
        <v>49754</v>
      </c>
      <c r="H581" s="5">
        <v>671676</v>
      </c>
      <c r="I581" s="1" t="s">
        <v>394</v>
      </c>
      <c r="J581" s="1" t="s">
        <v>472</v>
      </c>
      <c r="K581" s="22">
        <f t="shared" si="106"/>
        <v>45448</v>
      </c>
      <c r="L581" s="17" t="e">
        <f>+VLOOKUP(B581,'[1]2023'!I$555:Q$654,9,0)</f>
        <v>#N/A</v>
      </c>
      <c r="M581" s="17" t="e">
        <f t="shared" si="107"/>
        <v>#N/A</v>
      </c>
      <c r="N581" s="15" t="e">
        <f>+VLOOKUP(B581,'[1]2023'!I$555:Q$654,7,0)</f>
        <v>#N/A</v>
      </c>
      <c r="P581" s="24">
        <v>0.05</v>
      </c>
      <c r="Q581" s="18">
        <f t="shared" si="108"/>
        <v>31096.100000000002</v>
      </c>
      <c r="R581" s="25">
        <v>1.4999999999999999E-2</v>
      </c>
      <c r="S581" s="18">
        <f t="shared" si="109"/>
        <v>9328.83</v>
      </c>
      <c r="T581" s="26">
        <v>6.5000000000000002E-2</v>
      </c>
      <c r="U581" s="18">
        <f t="shared" si="110"/>
        <v>40424.93</v>
      </c>
    </row>
    <row r="582" spans="1:22" x14ac:dyDescent="0.25">
      <c r="A582" s="11">
        <v>45418</v>
      </c>
      <c r="B582" s="1" t="s">
        <v>1240</v>
      </c>
      <c r="C582" s="1" t="s">
        <v>1112</v>
      </c>
      <c r="D582" s="1" t="s">
        <v>394</v>
      </c>
      <c r="E582" s="5">
        <v>273372</v>
      </c>
      <c r="F582" s="8" t="s">
        <v>145</v>
      </c>
      <c r="G582" s="5">
        <v>21870</v>
      </c>
      <c r="H582" s="5">
        <v>295242</v>
      </c>
      <c r="I582" s="1" t="s">
        <v>394</v>
      </c>
      <c r="J582" s="1" t="s">
        <v>472</v>
      </c>
      <c r="K582" s="22">
        <f t="shared" si="106"/>
        <v>45448</v>
      </c>
      <c r="L582" s="17" t="e">
        <f>+VLOOKUP(B582,'[1]2023'!I$555:Q$654,9,0)</f>
        <v>#N/A</v>
      </c>
      <c r="M582" s="17" t="e">
        <f t="shared" si="107"/>
        <v>#N/A</v>
      </c>
      <c r="N582" s="15" t="e">
        <f>+VLOOKUP(B582,'[1]2023'!I$555:Q$654,7,0)</f>
        <v>#N/A</v>
      </c>
      <c r="P582" s="24">
        <v>0.05</v>
      </c>
      <c r="Q582" s="18">
        <f t="shared" si="108"/>
        <v>13668.6</v>
      </c>
      <c r="R582" s="25">
        <v>1.4999999999999999E-2</v>
      </c>
      <c r="S582" s="18">
        <f t="shared" si="109"/>
        <v>4100.58</v>
      </c>
      <c r="T582" s="26">
        <v>6.5000000000000002E-2</v>
      </c>
      <c r="U582" s="18">
        <f t="shared" si="110"/>
        <v>17769.18</v>
      </c>
    </row>
    <row r="583" spans="1:22" x14ac:dyDescent="0.25">
      <c r="A583" s="11">
        <v>45418</v>
      </c>
      <c r="B583" s="1" t="s">
        <v>1241</v>
      </c>
      <c r="C583" s="1" t="s">
        <v>1112</v>
      </c>
      <c r="D583" s="1" t="s">
        <v>207</v>
      </c>
      <c r="E583" s="5">
        <v>1518090</v>
      </c>
      <c r="F583" s="8" t="s">
        <v>145</v>
      </c>
      <c r="G583" s="5">
        <v>121447</v>
      </c>
      <c r="H583" s="5">
        <v>1639537</v>
      </c>
      <c r="I583" s="1" t="s">
        <v>207</v>
      </c>
      <c r="J583" s="1" t="s">
        <v>706</v>
      </c>
      <c r="K583" s="22">
        <f t="shared" si="106"/>
        <v>45448</v>
      </c>
      <c r="L583" s="17" t="e">
        <f>+VLOOKUP(B583,'[1]2023'!I$555:Q$654,9,0)</f>
        <v>#N/A</v>
      </c>
      <c r="M583" s="17" t="e">
        <f t="shared" si="107"/>
        <v>#N/A</v>
      </c>
      <c r="N583" s="15" t="e">
        <f>+VLOOKUP(B583,'[1]2023'!I$555:Q$654,7,0)</f>
        <v>#N/A</v>
      </c>
      <c r="P583" s="24">
        <v>0.05</v>
      </c>
      <c r="Q583" s="18">
        <f t="shared" si="108"/>
        <v>75904.5</v>
      </c>
      <c r="R583" s="25">
        <v>1.4999999999999999E-2</v>
      </c>
      <c r="S583" s="18">
        <f t="shared" si="109"/>
        <v>22771.35</v>
      </c>
      <c r="T583" s="26">
        <v>6.5000000000000002E-2</v>
      </c>
      <c r="U583" s="18">
        <f t="shared" si="110"/>
        <v>98675.85</v>
      </c>
    </row>
    <row r="584" spans="1:22" x14ac:dyDescent="0.25">
      <c r="A584" s="11">
        <v>45420</v>
      </c>
      <c r="B584" s="1" t="s">
        <v>1242</v>
      </c>
      <c r="C584" s="1" t="s">
        <v>1112</v>
      </c>
      <c r="D584" s="1" t="s">
        <v>437</v>
      </c>
      <c r="E584" s="5">
        <v>2301240</v>
      </c>
      <c r="F584" s="8" t="s">
        <v>145</v>
      </c>
      <c r="G584" s="5">
        <v>184099</v>
      </c>
      <c r="H584" s="5">
        <v>2485339</v>
      </c>
      <c r="I584" s="1" t="s">
        <v>437</v>
      </c>
      <c r="J584" s="1" t="s">
        <v>456</v>
      </c>
      <c r="K584" s="22">
        <f t="shared" si="106"/>
        <v>45450</v>
      </c>
      <c r="L584" s="17" t="e">
        <f>+VLOOKUP(B584,'[1]2023'!I$555:Q$654,9,0)</f>
        <v>#N/A</v>
      </c>
      <c r="M584" s="17" t="e">
        <f t="shared" si="107"/>
        <v>#N/A</v>
      </c>
      <c r="N584" s="15" t="e">
        <f>+VLOOKUP(B584,'[1]2023'!I$555:Q$654,7,0)</f>
        <v>#N/A</v>
      </c>
      <c r="P584" s="24">
        <v>0.05</v>
      </c>
      <c r="Q584" s="18">
        <f t="shared" si="108"/>
        <v>115062</v>
      </c>
      <c r="R584" s="25">
        <v>1.4999999999999999E-2</v>
      </c>
      <c r="S584" s="18">
        <f t="shared" si="109"/>
        <v>34518.6</v>
      </c>
      <c r="T584" s="26">
        <v>6.5000000000000002E-2</v>
      </c>
      <c r="U584" s="18">
        <f t="shared" si="110"/>
        <v>149580.6</v>
      </c>
    </row>
    <row r="585" spans="1:22" x14ac:dyDescent="0.25">
      <c r="A585" s="11">
        <v>45420</v>
      </c>
      <c r="B585" s="1" t="s">
        <v>1243</v>
      </c>
      <c r="C585" s="1" t="s">
        <v>1112</v>
      </c>
      <c r="D585" s="1" t="s">
        <v>593</v>
      </c>
      <c r="E585" s="5">
        <v>3411820</v>
      </c>
      <c r="F585" s="8" t="s">
        <v>145</v>
      </c>
      <c r="G585" s="5">
        <v>272946</v>
      </c>
      <c r="H585" s="5">
        <v>3684766</v>
      </c>
      <c r="I585" s="1" t="s">
        <v>593</v>
      </c>
      <c r="J585" s="1" t="s">
        <v>162</v>
      </c>
      <c r="K585" s="22">
        <f t="shared" si="106"/>
        <v>45450</v>
      </c>
      <c r="L585" s="17" t="e">
        <f>+VLOOKUP(B585,'[1]2023'!I$555:Q$654,9,0)</f>
        <v>#N/A</v>
      </c>
      <c r="M585" s="17" t="e">
        <f t="shared" si="107"/>
        <v>#N/A</v>
      </c>
      <c r="N585" s="15" t="e">
        <f>+VLOOKUP(B585,'[1]2023'!I$555:Q$654,7,0)</f>
        <v>#N/A</v>
      </c>
      <c r="P585" s="24">
        <v>0.05</v>
      </c>
      <c r="Q585" s="18">
        <f t="shared" si="108"/>
        <v>170591</v>
      </c>
      <c r="R585" s="25">
        <v>1.4999999999999999E-2</v>
      </c>
      <c r="S585" s="18">
        <f t="shared" si="109"/>
        <v>51177.299999999996</v>
      </c>
      <c r="T585" s="26">
        <v>6.5000000000000002E-2</v>
      </c>
      <c r="U585" s="18">
        <f t="shared" si="110"/>
        <v>221768.30000000002</v>
      </c>
    </row>
    <row r="586" spans="1:22" x14ac:dyDescent="0.25">
      <c r="A586" s="11">
        <v>45425</v>
      </c>
      <c r="B586" s="1" t="s">
        <v>1244</v>
      </c>
      <c r="C586" s="1" t="s">
        <v>1112</v>
      </c>
      <c r="D586" s="1" t="s">
        <v>996</v>
      </c>
      <c r="E586" s="5">
        <v>4403140</v>
      </c>
      <c r="F586" s="8" t="s">
        <v>145</v>
      </c>
      <c r="G586" s="5">
        <v>352251</v>
      </c>
      <c r="H586" s="5">
        <v>4755391</v>
      </c>
      <c r="I586" s="1" t="s">
        <v>748</v>
      </c>
      <c r="J586" s="1" t="s">
        <v>134</v>
      </c>
      <c r="K586" s="22">
        <f t="shared" si="106"/>
        <v>45455</v>
      </c>
      <c r="L586" s="17" t="e">
        <f>+VLOOKUP(B586,'[1]2023'!I$555:Q$654,9,0)</f>
        <v>#N/A</v>
      </c>
      <c r="M586" s="17" t="e">
        <f t="shared" si="107"/>
        <v>#N/A</v>
      </c>
      <c r="N586" s="15" t="e">
        <f>+VLOOKUP(B586,'[1]2023'!I$555:Q$654,7,0)</f>
        <v>#N/A</v>
      </c>
      <c r="P586" s="24">
        <v>0.05</v>
      </c>
      <c r="Q586" s="18">
        <f t="shared" si="108"/>
        <v>220157</v>
      </c>
      <c r="R586" s="25">
        <v>1.4999999999999999E-2</v>
      </c>
      <c r="S586" s="18">
        <f t="shared" si="109"/>
        <v>66047.099999999991</v>
      </c>
      <c r="T586" s="26">
        <v>6.5000000000000002E-2</v>
      </c>
      <c r="U586" s="18">
        <f t="shared" si="110"/>
        <v>286204.10000000003</v>
      </c>
    </row>
    <row r="587" spans="1:22" x14ac:dyDescent="0.25">
      <c r="A587" s="11">
        <v>45425</v>
      </c>
      <c r="B587" s="1" t="s">
        <v>1245</v>
      </c>
      <c r="C587" s="1" t="s">
        <v>1112</v>
      </c>
      <c r="D587" s="1" t="s">
        <v>393</v>
      </c>
      <c r="E587" s="5">
        <v>3292560</v>
      </c>
      <c r="F587" s="8" t="s">
        <v>145</v>
      </c>
      <c r="G587" s="5">
        <v>263405</v>
      </c>
      <c r="H587" s="5">
        <v>3555965</v>
      </c>
      <c r="I587" s="1" t="s">
        <v>393</v>
      </c>
      <c r="J587" s="1" t="s">
        <v>677</v>
      </c>
      <c r="K587" s="22">
        <f t="shared" si="106"/>
        <v>45455</v>
      </c>
      <c r="L587" s="17" t="e">
        <f>+VLOOKUP(B587,'[1]2023'!I$555:Q$654,9,0)</f>
        <v>#N/A</v>
      </c>
      <c r="M587" s="17" t="e">
        <f t="shared" si="107"/>
        <v>#N/A</v>
      </c>
      <c r="N587" s="15" t="e">
        <f>+VLOOKUP(B587,'[1]2023'!I$555:Q$654,7,0)</f>
        <v>#N/A</v>
      </c>
      <c r="P587" s="24">
        <v>0.05</v>
      </c>
      <c r="Q587" s="18">
        <f t="shared" si="108"/>
        <v>164628</v>
      </c>
      <c r="R587" s="25">
        <v>1.4999999999999999E-2</v>
      </c>
      <c r="S587" s="18">
        <f t="shared" si="109"/>
        <v>49388.4</v>
      </c>
      <c r="T587" s="26">
        <v>6.5000000000000002E-2</v>
      </c>
      <c r="U587" s="18">
        <f t="shared" si="110"/>
        <v>214016.4</v>
      </c>
    </row>
    <row r="588" spans="1:22" x14ac:dyDescent="0.25">
      <c r="A588" s="11">
        <v>45427</v>
      </c>
      <c r="B588" s="1" t="s">
        <v>1246</v>
      </c>
      <c r="C588" s="1" t="s">
        <v>1112</v>
      </c>
      <c r="D588" s="1" t="s">
        <v>727</v>
      </c>
      <c r="E588" s="5">
        <v>911240</v>
      </c>
      <c r="F588" s="8" t="s">
        <v>145</v>
      </c>
      <c r="G588" s="5">
        <v>72899</v>
      </c>
      <c r="H588" s="5">
        <v>984139</v>
      </c>
      <c r="I588" s="1" t="s">
        <v>727</v>
      </c>
      <c r="J588" s="1" t="s">
        <v>243</v>
      </c>
      <c r="K588" s="22">
        <f t="shared" si="106"/>
        <v>45457</v>
      </c>
      <c r="L588" s="17" t="e">
        <f>+VLOOKUP(B588,'[1]2023'!I$555:Q$654,9,0)</f>
        <v>#N/A</v>
      </c>
      <c r="M588" s="17" t="e">
        <f t="shared" si="107"/>
        <v>#N/A</v>
      </c>
      <c r="N588" s="15" t="e">
        <f>+VLOOKUP(B588,'[1]2023'!I$555:Q$654,7,0)</f>
        <v>#N/A</v>
      </c>
      <c r="P588" s="24">
        <v>0.05</v>
      </c>
      <c r="Q588" s="18">
        <f t="shared" si="108"/>
        <v>45562</v>
      </c>
      <c r="R588" s="25">
        <v>1.4999999999999999E-2</v>
      </c>
      <c r="S588" s="18">
        <f t="shared" si="109"/>
        <v>13668.6</v>
      </c>
      <c r="T588" s="26">
        <v>6.5000000000000002E-2</v>
      </c>
      <c r="U588" s="18">
        <f t="shared" si="110"/>
        <v>59230.6</v>
      </c>
    </row>
    <row r="589" spans="1:22" x14ac:dyDescent="0.25">
      <c r="A589" s="11">
        <v>45428</v>
      </c>
      <c r="B589" s="1" t="s">
        <v>1247</v>
      </c>
      <c r="C589" s="1" t="s">
        <v>1112</v>
      </c>
      <c r="D589" s="1" t="s">
        <v>438</v>
      </c>
      <c r="E589" s="5">
        <v>1050950</v>
      </c>
      <c r="F589" s="8" t="s">
        <v>145</v>
      </c>
      <c r="G589" s="5">
        <v>84076</v>
      </c>
      <c r="H589" s="5">
        <v>1135026</v>
      </c>
      <c r="I589" s="1" t="s">
        <v>438</v>
      </c>
      <c r="J589" s="1" t="s">
        <v>779</v>
      </c>
      <c r="K589" s="22">
        <f t="shared" si="106"/>
        <v>45458</v>
      </c>
      <c r="L589" s="17" t="e">
        <f>+VLOOKUP(B589,'[1]2023'!I$555:Q$654,9,0)</f>
        <v>#N/A</v>
      </c>
      <c r="M589" s="17" t="e">
        <f t="shared" si="107"/>
        <v>#N/A</v>
      </c>
      <c r="N589" s="15" t="e">
        <f>+VLOOKUP(B589,'[1]2023'!I$555:Q$654,7,0)</f>
        <v>#N/A</v>
      </c>
      <c r="P589" s="24">
        <v>0.05</v>
      </c>
      <c r="Q589" s="18">
        <f t="shared" si="108"/>
        <v>52547.5</v>
      </c>
      <c r="R589" s="25">
        <v>1.4999999999999999E-2</v>
      </c>
      <c r="S589" s="18">
        <f t="shared" si="109"/>
        <v>15764.25</v>
      </c>
      <c r="T589" s="26">
        <v>6.5000000000000002E-2</v>
      </c>
      <c r="U589" s="18">
        <f t="shared" si="110"/>
        <v>68311.75</v>
      </c>
    </row>
    <row r="590" spans="1:22" x14ac:dyDescent="0.25">
      <c r="A590" s="11">
        <v>45429</v>
      </c>
      <c r="B590" s="1" t="s">
        <v>1248</v>
      </c>
      <c r="C590" s="1" t="s">
        <v>1112</v>
      </c>
      <c r="D590" s="1" t="s">
        <v>394</v>
      </c>
      <c r="E590" s="5">
        <v>444232</v>
      </c>
      <c r="F590" s="8" t="s">
        <v>145</v>
      </c>
      <c r="G590" s="5">
        <v>35539</v>
      </c>
      <c r="H590" s="5">
        <v>479771</v>
      </c>
      <c r="I590" s="1" t="s">
        <v>394</v>
      </c>
      <c r="J590" s="1" t="s">
        <v>472</v>
      </c>
      <c r="K590" s="22">
        <f t="shared" si="106"/>
        <v>45459</v>
      </c>
      <c r="L590" s="17" t="e">
        <f>+VLOOKUP(B590,'[1]2023'!I$555:Q$654,9,0)</f>
        <v>#N/A</v>
      </c>
      <c r="M590" s="17" t="e">
        <f t="shared" si="107"/>
        <v>#N/A</v>
      </c>
      <c r="N590" s="15" t="e">
        <f>+VLOOKUP(B590,'[1]2023'!I$555:Q$654,7,0)</f>
        <v>#N/A</v>
      </c>
      <c r="P590" s="24">
        <v>0.05</v>
      </c>
      <c r="Q590" s="18">
        <f t="shared" si="108"/>
        <v>22211.600000000002</v>
      </c>
      <c r="R590" s="25">
        <v>1.4999999999999999E-2</v>
      </c>
      <c r="S590" s="18">
        <f t="shared" si="109"/>
        <v>6663.48</v>
      </c>
      <c r="T590" s="26">
        <v>6.5000000000000002E-2</v>
      </c>
      <c r="U590" s="18">
        <f t="shared" si="110"/>
        <v>28875.08</v>
      </c>
    </row>
    <row r="591" spans="1:22" x14ac:dyDescent="0.25">
      <c r="A591" s="11">
        <v>45432</v>
      </c>
      <c r="B591" s="1" t="s">
        <v>1249</v>
      </c>
      <c r="C591" s="1" t="s">
        <v>1112</v>
      </c>
      <c r="D591" s="1" t="s">
        <v>437</v>
      </c>
      <c r="E591" s="5">
        <v>1110580</v>
      </c>
      <c r="F591" s="8" t="s">
        <v>145</v>
      </c>
      <c r="G591" s="5">
        <v>88846</v>
      </c>
      <c r="H591" s="5">
        <v>1199426</v>
      </c>
      <c r="I591" s="1" t="s">
        <v>437</v>
      </c>
      <c r="J591" s="1" t="s">
        <v>456</v>
      </c>
      <c r="K591" s="22">
        <f t="shared" si="106"/>
        <v>45462</v>
      </c>
      <c r="L591" s="17" t="e">
        <f>+VLOOKUP(B591,'[1]2023'!I$555:Q$654,9,0)</f>
        <v>#N/A</v>
      </c>
      <c r="M591" s="17" t="e">
        <f t="shared" si="107"/>
        <v>#N/A</v>
      </c>
      <c r="N591" s="15" t="e">
        <f>+VLOOKUP(B591,'[1]2023'!I$555:Q$654,7,0)</f>
        <v>#N/A</v>
      </c>
      <c r="P591" s="24">
        <v>0.05</v>
      </c>
      <c r="Q591" s="18">
        <f t="shared" si="108"/>
        <v>55529</v>
      </c>
      <c r="R591" s="25">
        <v>1.4999999999999999E-2</v>
      </c>
      <c r="S591" s="18">
        <f t="shared" si="109"/>
        <v>16658.7</v>
      </c>
      <c r="T591" s="26">
        <v>6.5000000000000002E-2</v>
      </c>
      <c r="U591" s="18">
        <f t="shared" si="110"/>
        <v>72187.7</v>
      </c>
    </row>
    <row r="592" spans="1:22" x14ac:dyDescent="0.25">
      <c r="A592" s="11">
        <v>45432</v>
      </c>
      <c r="B592" s="1" t="s">
        <v>1250</v>
      </c>
      <c r="C592" s="1" t="s">
        <v>1112</v>
      </c>
      <c r="D592" s="1" t="s">
        <v>1251</v>
      </c>
      <c r="E592" s="5">
        <v>595330</v>
      </c>
      <c r="F592" s="8" t="s">
        <v>145</v>
      </c>
      <c r="G592" s="5">
        <v>47626</v>
      </c>
      <c r="H592" s="5">
        <v>642956</v>
      </c>
      <c r="I592" s="1" t="s">
        <v>251</v>
      </c>
      <c r="J592" s="1" t="s">
        <v>745</v>
      </c>
      <c r="K592" s="22">
        <f t="shared" si="106"/>
        <v>45462</v>
      </c>
      <c r="L592" s="17" t="e">
        <f>+VLOOKUP(B592,'[1]2023'!I$555:Q$654,9,0)</f>
        <v>#N/A</v>
      </c>
      <c r="M592" s="17" t="e">
        <f t="shared" si="107"/>
        <v>#N/A</v>
      </c>
      <c r="N592" s="15" t="e">
        <f>+VLOOKUP(B592,'[1]2023'!I$555:Q$654,7,0)</f>
        <v>#N/A</v>
      </c>
      <c r="P592" s="24">
        <v>0.05</v>
      </c>
      <c r="Q592" s="18">
        <f t="shared" si="108"/>
        <v>29766.5</v>
      </c>
      <c r="R592" s="25">
        <v>1.4999999999999999E-2</v>
      </c>
      <c r="S592" s="18">
        <f t="shared" si="109"/>
        <v>8929.9499999999989</v>
      </c>
      <c r="T592" s="26">
        <v>6.5000000000000002E-2</v>
      </c>
      <c r="U592" s="18">
        <f t="shared" si="110"/>
        <v>38696.450000000004</v>
      </c>
    </row>
    <row r="593" spans="1:21" x14ac:dyDescent="0.25">
      <c r="A593" s="11">
        <v>45434</v>
      </c>
      <c r="B593" s="1" t="s">
        <v>1252</v>
      </c>
      <c r="C593" s="1" t="s">
        <v>1112</v>
      </c>
      <c r="D593" s="1" t="s">
        <v>1253</v>
      </c>
      <c r="E593" s="5">
        <v>1962190</v>
      </c>
      <c r="F593" s="8" t="s">
        <v>145</v>
      </c>
      <c r="G593" s="5">
        <v>156975</v>
      </c>
      <c r="H593" s="5">
        <v>2119165</v>
      </c>
      <c r="I593" s="1" t="s">
        <v>1114</v>
      </c>
      <c r="J593" s="1" t="s">
        <v>1061</v>
      </c>
      <c r="K593" s="22">
        <f t="shared" si="106"/>
        <v>45464</v>
      </c>
      <c r="L593" s="17" t="e">
        <f>+VLOOKUP(B593,'[1]2023'!I$555:Q$654,9,0)</f>
        <v>#N/A</v>
      </c>
      <c r="M593" s="17" t="e">
        <f t="shared" si="107"/>
        <v>#N/A</v>
      </c>
      <c r="N593" s="15" t="e">
        <f>+VLOOKUP(B593,'[1]2023'!I$555:Q$654,7,0)</f>
        <v>#N/A</v>
      </c>
      <c r="P593" s="24">
        <v>0.05</v>
      </c>
      <c r="Q593" s="18">
        <f t="shared" si="108"/>
        <v>98109.5</v>
      </c>
      <c r="R593" s="25">
        <v>1.4999999999999999E-2</v>
      </c>
      <c r="S593" s="18">
        <f t="shared" si="109"/>
        <v>29432.85</v>
      </c>
      <c r="T593" s="26">
        <v>6.5000000000000002E-2</v>
      </c>
      <c r="U593" s="18">
        <f t="shared" si="110"/>
        <v>127542.35</v>
      </c>
    </row>
    <row r="594" spans="1:21" x14ac:dyDescent="0.25">
      <c r="A594" s="11">
        <v>45434</v>
      </c>
      <c r="B594" s="1" t="s">
        <v>1254</v>
      </c>
      <c r="C594" s="1" t="s">
        <v>1112</v>
      </c>
      <c r="D594" s="1" t="s">
        <v>974</v>
      </c>
      <c r="E594" s="5">
        <v>555290</v>
      </c>
      <c r="F594" s="8" t="s">
        <v>145</v>
      </c>
      <c r="G594" s="5">
        <v>44423</v>
      </c>
      <c r="H594" s="5">
        <v>599713</v>
      </c>
      <c r="I594" s="1" t="s">
        <v>748</v>
      </c>
      <c r="J594" s="1" t="s">
        <v>134</v>
      </c>
      <c r="K594" s="22">
        <f t="shared" si="106"/>
        <v>45464</v>
      </c>
      <c r="L594" s="17" t="e">
        <f>+VLOOKUP(B594,'[1]2023'!I$555:Q$654,9,0)</f>
        <v>#N/A</v>
      </c>
      <c r="M594" s="17" t="e">
        <f t="shared" si="107"/>
        <v>#N/A</v>
      </c>
      <c r="N594" s="15" t="e">
        <f>+VLOOKUP(B594,'[1]2023'!I$555:Q$654,7,0)</f>
        <v>#N/A</v>
      </c>
      <c r="P594" s="24">
        <v>0.05</v>
      </c>
      <c r="Q594" s="18">
        <f t="shared" si="108"/>
        <v>27764.5</v>
      </c>
      <c r="R594" s="25">
        <v>1.4999999999999999E-2</v>
      </c>
      <c r="S594" s="18">
        <f t="shared" si="109"/>
        <v>8329.35</v>
      </c>
      <c r="T594" s="26">
        <v>6.5000000000000002E-2</v>
      </c>
      <c r="U594" s="18">
        <f t="shared" si="110"/>
        <v>36093.85</v>
      </c>
    </row>
    <row r="595" spans="1:21" x14ac:dyDescent="0.25">
      <c r="A595" s="11">
        <v>45434</v>
      </c>
      <c r="B595" s="1" t="s">
        <v>1255</v>
      </c>
      <c r="C595" s="1" t="s">
        <v>1112</v>
      </c>
      <c r="D595" s="1" t="s">
        <v>394</v>
      </c>
      <c r="E595" s="5">
        <v>555290</v>
      </c>
      <c r="F595" s="8" t="s">
        <v>145</v>
      </c>
      <c r="G595" s="5">
        <v>44423</v>
      </c>
      <c r="H595" s="5">
        <v>599713</v>
      </c>
      <c r="I595" s="1" t="s">
        <v>394</v>
      </c>
      <c r="J595" s="1" t="s">
        <v>472</v>
      </c>
      <c r="K595" s="22">
        <f t="shared" si="106"/>
        <v>45464</v>
      </c>
      <c r="L595" s="17" t="e">
        <f>+VLOOKUP(B595,'[1]2023'!I$555:Q$654,9,0)</f>
        <v>#N/A</v>
      </c>
      <c r="M595" s="17" t="e">
        <f t="shared" si="107"/>
        <v>#N/A</v>
      </c>
      <c r="N595" s="15" t="e">
        <f>+VLOOKUP(B595,'[1]2023'!I$555:Q$654,7,0)</f>
        <v>#N/A</v>
      </c>
      <c r="P595" s="24">
        <v>0.05</v>
      </c>
      <c r="Q595" s="18">
        <f t="shared" si="108"/>
        <v>27764.5</v>
      </c>
      <c r="R595" s="25">
        <v>1.4999999999999999E-2</v>
      </c>
      <c r="S595" s="18">
        <f t="shared" si="109"/>
        <v>8329.35</v>
      </c>
      <c r="T595" s="26">
        <v>6.5000000000000002E-2</v>
      </c>
      <c r="U595" s="18">
        <f t="shared" si="110"/>
        <v>36093.85</v>
      </c>
    </row>
    <row r="596" spans="1:21" x14ac:dyDescent="0.25">
      <c r="A596" s="11">
        <v>45434</v>
      </c>
      <c r="B596" s="1" t="s">
        <v>1256</v>
      </c>
      <c r="C596" s="1" t="s">
        <v>1112</v>
      </c>
      <c r="D596" s="1" t="s">
        <v>593</v>
      </c>
      <c r="E596" s="5">
        <v>4323060</v>
      </c>
      <c r="F596" s="8" t="s">
        <v>145</v>
      </c>
      <c r="G596" s="5">
        <v>345845</v>
      </c>
      <c r="H596" s="5">
        <v>4668905</v>
      </c>
      <c r="I596" s="1" t="s">
        <v>593</v>
      </c>
      <c r="J596" s="1" t="s">
        <v>162</v>
      </c>
      <c r="K596" s="22">
        <f t="shared" si="106"/>
        <v>45464</v>
      </c>
      <c r="L596" s="17" t="e">
        <f>+VLOOKUP(B596,'[1]2023'!I$555:Q$654,9,0)</f>
        <v>#N/A</v>
      </c>
      <c r="M596" s="17" t="e">
        <f t="shared" si="107"/>
        <v>#N/A</v>
      </c>
      <c r="N596" s="15" t="e">
        <f>+VLOOKUP(B596,'[1]2023'!I$555:Q$654,7,0)</f>
        <v>#N/A</v>
      </c>
      <c r="P596" s="24">
        <v>0.05</v>
      </c>
      <c r="Q596" s="18">
        <f t="shared" si="108"/>
        <v>216153</v>
      </c>
      <c r="R596" s="25">
        <v>1.4999999999999999E-2</v>
      </c>
      <c r="S596" s="18">
        <f t="shared" si="109"/>
        <v>64845.899999999994</v>
      </c>
      <c r="T596" s="26">
        <v>6.5000000000000002E-2</v>
      </c>
      <c r="U596" s="18">
        <f t="shared" si="110"/>
        <v>280998.90000000002</v>
      </c>
    </row>
    <row r="597" spans="1:21" x14ac:dyDescent="0.25">
      <c r="A597" s="11">
        <v>45434</v>
      </c>
      <c r="B597" s="1" t="s">
        <v>1257</v>
      </c>
      <c r="C597" s="1" t="s">
        <v>1112</v>
      </c>
      <c r="D597" s="1" t="s">
        <v>727</v>
      </c>
      <c r="E597" s="5">
        <v>555290</v>
      </c>
      <c r="F597" s="8" t="s">
        <v>145</v>
      </c>
      <c r="G597" s="5">
        <v>44423</v>
      </c>
      <c r="H597" s="5">
        <v>599713</v>
      </c>
      <c r="I597" s="1" t="s">
        <v>727</v>
      </c>
      <c r="J597" s="1" t="s">
        <v>243</v>
      </c>
      <c r="K597" s="22">
        <f t="shared" si="106"/>
        <v>45464</v>
      </c>
      <c r="L597" s="17" t="e">
        <f>+VLOOKUP(B597,'[1]2023'!I$555:Q$654,9,0)</f>
        <v>#N/A</v>
      </c>
      <c r="M597" s="17" t="e">
        <f t="shared" si="107"/>
        <v>#N/A</v>
      </c>
      <c r="N597" s="15" t="e">
        <f>+VLOOKUP(B597,'[1]2023'!I$555:Q$654,7,0)</f>
        <v>#N/A</v>
      </c>
      <c r="P597" s="24">
        <v>0.05</v>
      </c>
      <c r="Q597" s="18">
        <f t="shared" si="108"/>
        <v>27764.5</v>
      </c>
      <c r="R597" s="25">
        <v>1.4999999999999999E-2</v>
      </c>
      <c r="S597" s="18">
        <f t="shared" si="109"/>
        <v>8329.35</v>
      </c>
      <c r="T597" s="26">
        <v>6.5000000000000002E-2</v>
      </c>
      <c r="U597" s="18">
        <f t="shared" si="110"/>
        <v>36093.85</v>
      </c>
    </row>
    <row r="598" spans="1:21" x14ac:dyDescent="0.25">
      <c r="A598" s="11">
        <v>45435</v>
      </c>
      <c r="B598" s="1" t="s">
        <v>1258</v>
      </c>
      <c r="C598" s="1" t="s">
        <v>1112</v>
      </c>
      <c r="D598" s="1" t="s">
        <v>996</v>
      </c>
      <c r="E598" s="5">
        <v>2836940</v>
      </c>
      <c r="F598" s="8" t="s">
        <v>145</v>
      </c>
      <c r="G598" s="5">
        <v>226955</v>
      </c>
      <c r="H598" s="5">
        <v>3063895</v>
      </c>
      <c r="I598" s="1" t="s">
        <v>748</v>
      </c>
      <c r="J598" s="1" t="s">
        <v>134</v>
      </c>
      <c r="K598" s="22">
        <f t="shared" si="106"/>
        <v>45465</v>
      </c>
      <c r="L598" s="17" t="e">
        <f>+VLOOKUP(B598,'[1]2023'!I$555:Q$654,9,0)</f>
        <v>#N/A</v>
      </c>
      <c r="M598" s="17" t="e">
        <f t="shared" si="107"/>
        <v>#N/A</v>
      </c>
      <c r="N598" s="15" t="e">
        <f>+VLOOKUP(B598,'[1]2023'!I$555:Q$654,7,0)</f>
        <v>#N/A</v>
      </c>
      <c r="P598" s="24">
        <v>0.05</v>
      </c>
      <c r="Q598" s="18">
        <f t="shared" si="108"/>
        <v>141847</v>
      </c>
      <c r="R598" s="25">
        <v>1.4999999999999999E-2</v>
      </c>
      <c r="S598" s="18">
        <f t="shared" si="109"/>
        <v>42554.1</v>
      </c>
      <c r="T598" s="26">
        <v>6.5000000000000002E-2</v>
      </c>
      <c r="U598" s="18">
        <f t="shared" si="110"/>
        <v>184401.1</v>
      </c>
    </row>
    <row r="599" spans="1:21" x14ac:dyDescent="0.25">
      <c r="A599" s="11">
        <v>45435</v>
      </c>
      <c r="B599" s="1" t="s">
        <v>1259</v>
      </c>
      <c r="C599" s="1" t="s">
        <v>1112</v>
      </c>
      <c r="D599" s="1" t="s">
        <v>438</v>
      </c>
      <c r="E599" s="5">
        <v>2101900</v>
      </c>
      <c r="F599" s="8" t="s">
        <v>145</v>
      </c>
      <c r="G599" s="5">
        <v>168152</v>
      </c>
      <c r="H599" s="5">
        <v>2270052</v>
      </c>
      <c r="I599" s="1" t="s">
        <v>438</v>
      </c>
      <c r="J599" s="1" t="s">
        <v>779</v>
      </c>
      <c r="K599" s="22">
        <f t="shared" si="106"/>
        <v>45465</v>
      </c>
      <c r="L599" s="17" t="e">
        <f>+VLOOKUP(B599,'[1]2023'!I$555:Q$654,9,0)</f>
        <v>#N/A</v>
      </c>
      <c r="M599" s="17" t="e">
        <f t="shared" si="107"/>
        <v>#N/A</v>
      </c>
      <c r="N599" s="15" t="e">
        <f>+VLOOKUP(B599,'[1]2023'!I$555:Q$654,7,0)</f>
        <v>#N/A</v>
      </c>
      <c r="P599" s="24">
        <v>0.05</v>
      </c>
      <c r="Q599" s="18">
        <f t="shared" si="108"/>
        <v>105095</v>
      </c>
      <c r="R599" s="25">
        <v>1.4999999999999999E-2</v>
      </c>
      <c r="S599" s="18">
        <f t="shared" si="109"/>
        <v>31528.5</v>
      </c>
      <c r="T599" s="26">
        <v>6.5000000000000002E-2</v>
      </c>
      <c r="U599" s="18">
        <f t="shared" si="110"/>
        <v>136623.5</v>
      </c>
    </row>
    <row r="600" spans="1:21" x14ac:dyDescent="0.25">
      <c r="A600" s="11">
        <v>45435</v>
      </c>
      <c r="B600" s="1" t="s">
        <v>1260</v>
      </c>
      <c r="C600" s="1" t="s">
        <v>1112</v>
      </c>
      <c r="D600" s="1" t="s">
        <v>437</v>
      </c>
      <c r="E600" s="5">
        <v>1190660</v>
      </c>
      <c r="F600" s="8" t="s">
        <v>145</v>
      </c>
      <c r="G600" s="5">
        <v>95253</v>
      </c>
      <c r="H600" s="5">
        <v>1285913</v>
      </c>
      <c r="I600" s="1" t="s">
        <v>437</v>
      </c>
      <c r="J600" s="1" t="s">
        <v>456</v>
      </c>
      <c r="K600" s="22">
        <f t="shared" si="106"/>
        <v>45465</v>
      </c>
      <c r="L600" s="17" t="e">
        <f>+VLOOKUP(B600,'[1]2023'!I$555:Q$654,9,0)</f>
        <v>#N/A</v>
      </c>
      <c r="M600" s="17" t="e">
        <f t="shared" si="107"/>
        <v>#N/A</v>
      </c>
      <c r="N600" s="15" t="e">
        <f>+VLOOKUP(B600,'[1]2023'!I$555:Q$654,7,0)</f>
        <v>#N/A</v>
      </c>
      <c r="P600" s="24">
        <v>0.05</v>
      </c>
      <c r="Q600" s="18">
        <f t="shared" si="108"/>
        <v>59533</v>
      </c>
      <c r="R600" s="25">
        <v>1.4999999999999999E-2</v>
      </c>
      <c r="S600" s="18">
        <f t="shared" si="109"/>
        <v>17859.899999999998</v>
      </c>
      <c r="T600" s="26">
        <v>6.5000000000000002E-2</v>
      </c>
      <c r="U600" s="18">
        <f t="shared" si="110"/>
        <v>77392.900000000009</v>
      </c>
    </row>
    <row r="601" spans="1:21" x14ac:dyDescent="0.25">
      <c r="A601" s="11">
        <v>45439</v>
      </c>
      <c r="B601" s="1" t="s">
        <v>1261</v>
      </c>
      <c r="C601" s="1" t="s">
        <v>1112</v>
      </c>
      <c r="D601" s="1" t="s">
        <v>1134</v>
      </c>
      <c r="E601" s="5">
        <v>2023974</v>
      </c>
      <c r="F601" s="8" t="s">
        <v>145</v>
      </c>
      <c r="G601" s="5">
        <v>161918</v>
      </c>
      <c r="H601" s="5">
        <v>2185892</v>
      </c>
      <c r="I601" s="1" t="s">
        <v>1134</v>
      </c>
      <c r="J601" s="1" t="s">
        <v>1148</v>
      </c>
      <c r="K601" s="22">
        <f t="shared" si="106"/>
        <v>45469</v>
      </c>
      <c r="L601" s="17" t="e">
        <f>+VLOOKUP(B601,'[1]2023'!I$555:Q$654,9,0)</f>
        <v>#N/A</v>
      </c>
      <c r="M601" s="17" t="e">
        <f t="shared" si="107"/>
        <v>#N/A</v>
      </c>
      <c r="N601" s="15" t="e">
        <f>+VLOOKUP(B601,'[1]2023'!I$555:Q$654,7,0)</f>
        <v>#N/A</v>
      </c>
      <c r="P601" s="24">
        <v>0.05</v>
      </c>
      <c r="Q601" s="18">
        <f t="shared" si="108"/>
        <v>101198.70000000001</v>
      </c>
      <c r="R601" s="25">
        <v>1.4999999999999999E-2</v>
      </c>
      <c r="S601" s="18">
        <f t="shared" si="109"/>
        <v>30359.61</v>
      </c>
      <c r="T601" s="26">
        <v>6.5000000000000002E-2</v>
      </c>
      <c r="U601" s="18">
        <f t="shared" si="110"/>
        <v>131558.31</v>
      </c>
    </row>
    <row r="602" spans="1:21" x14ac:dyDescent="0.25">
      <c r="A602" s="11">
        <v>45439</v>
      </c>
      <c r="B602" s="1" t="s">
        <v>1262</v>
      </c>
      <c r="C602" s="1" t="s">
        <v>1112</v>
      </c>
      <c r="D602" s="1" t="s">
        <v>996</v>
      </c>
      <c r="E602" s="5">
        <v>2381320</v>
      </c>
      <c r="F602" s="8" t="s">
        <v>145</v>
      </c>
      <c r="G602" s="5">
        <v>190506</v>
      </c>
      <c r="H602" s="5">
        <v>2571826</v>
      </c>
      <c r="I602" s="1" t="s">
        <v>748</v>
      </c>
      <c r="J602" s="1" t="s">
        <v>134</v>
      </c>
      <c r="K602" s="22">
        <f t="shared" si="106"/>
        <v>45469</v>
      </c>
      <c r="L602" s="17" t="e">
        <f>+VLOOKUP(B602,'[1]2023'!I$555:Q$654,9,0)</f>
        <v>#N/A</v>
      </c>
      <c r="M602" s="17" t="e">
        <f t="shared" si="107"/>
        <v>#N/A</v>
      </c>
      <c r="N602" s="15" t="e">
        <f>+VLOOKUP(B602,'[1]2023'!I$555:Q$654,7,0)</f>
        <v>#N/A</v>
      </c>
      <c r="P602" s="24">
        <v>0.05</v>
      </c>
      <c r="Q602" s="18">
        <f t="shared" si="108"/>
        <v>119066</v>
      </c>
      <c r="R602" s="25">
        <v>1.4999999999999999E-2</v>
      </c>
      <c r="S602" s="18">
        <f t="shared" si="109"/>
        <v>35719.799999999996</v>
      </c>
      <c r="T602" s="26">
        <v>6.5000000000000002E-2</v>
      </c>
      <c r="U602" s="18">
        <f t="shared" si="110"/>
        <v>154785.80000000002</v>
      </c>
    </row>
    <row r="603" spans="1:21" x14ac:dyDescent="0.25">
      <c r="A603" s="11">
        <v>45439</v>
      </c>
      <c r="B603" s="1" t="s">
        <v>1263</v>
      </c>
      <c r="C603" s="1" t="s">
        <v>1112</v>
      </c>
      <c r="D603" s="1" t="s">
        <v>207</v>
      </c>
      <c r="E603" s="5">
        <v>1705910</v>
      </c>
      <c r="F603" s="8" t="s">
        <v>145</v>
      </c>
      <c r="G603" s="5">
        <v>136473</v>
      </c>
      <c r="H603" s="5">
        <v>1842383</v>
      </c>
      <c r="I603" s="1" t="s">
        <v>207</v>
      </c>
      <c r="J603" s="1" t="s">
        <v>706</v>
      </c>
      <c r="K603" s="22">
        <f t="shared" si="106"/>
        <v>45469</v>
      </c>
      <c r="L603" s="17" t="e">
        <f>+VLOOKUP(B603,'[1]2023'!I$555:Q$654,9,0)</f>
        <v>#N/A</v>
      </c>
      <c r="M603" s="17" t="e">
        <f t="shared" si="107"/>
        <v>#N/A</v>
      </c>
      <c r="N603" s="15" t="e">
        <f>+VLOOKUP(B603,'[1]2023'!I$555:Q$654,7,0)</f>
        <v>#N/A</v>
      </c>
      <c r="P603" s="24">
        <v>0.05</v>
      </c>
      <c r="Q603" s="18">
        <f t="shared" si="108"/>
        <v>85295.5</v>
      </c>
      <c r="R603" s="25">
        <v>1.4999999999999999E-2</v>
      </c>
      <c r="S603" s="18">
        <f t="shared" si="109"/>
        <v>25588.649999999998</v>
      </c>
      <c r="T603" s="26">
        <v>6.5000000000000002E-2</v>
      </c>
      <c r="U603" s="18">
        <f t="shared" si="110"/>
        <v>110884.15000000001</v>
      </c>
    </row>
    <row r="604" spans="1:21" x14ac:dyDescent="0.25">
      <c r="A604" s="11">
        <v>45439</v>
      </c>
      <c r="B604" s="1" t="s">
        <v>1264</v>
      </c>
      <c r="C604" s="1" t="s">
        <v>1112</v>
      </c>
      <c r="D604" s="1" t="s">
        <v>393</v>
      </c>
      <c r="E604" s="5">
        <v>3989395</v>
      </c>
      <c r="F604" s="8" t="s">
        <v>145</v>
      </c>
      <c r="G604" s="5">
        <v>319152</v>
      </c>
      <c r="H604" s="5">
        <v>4308547</v>
      </c>
      <c r="I604" s="1" t="s">
        <v>393</v>
      </c>
      <c r="J604" s="1" t="s">
        <v>677</v>
      </c>
      <c r="K604" s="22">
        <f t="shared" si="106"/>
        <v>45469</v>
      </c>
      <c r="L604" s="17" t="e">
        <f>+VLOOKUP(B604,'[1]2023'!I$555:Q$654,9,0)</f>
        <v>#N/A</v>
      </c>
      <c r="M604" s="17" t="e">
        <f t="shared" si="107"/>
        <v>#N/A</v>
      </c>
      <c r="N604" s="15" t="e">
        <f>+VLOOKUP(B604,'[1]2023'!I$555:Q$654,7,0)</f>
        <v>#N/A</v>
      </c>
      <c r="P604" s="24">
        <v>0.05</v>
      </c>
      <c r="Q604" s="18">
        <f t="shared" si="108"/>
        <v>199469.75</v>
      </c>
      <c r="R604" s="25">
        <v>1.4999999999999999E-2</v>
      </c>
      <c r="S604" s="18">
        <f t="shared" si="109"/>
        <v>59840.924999999996</v>
      </c>
      <c r="T604" s="26">
        <v>6.5000000000000002E-2</v>
      </c>
      <c r="U604" s="18">
        <f t="shared" si="110"/>
        <v>259310.67500000002</v>
      </c>
    </row>
    <row r="605" spans="1:21" x14ac:dyDescent="0.25">
      <c r="A605" s="11">
        <v>45441</v>
      </c>
      <c r="B605" s="1" t="s">
        <v>1265</v>
      </c>
      <c r="C605" s="1" t="s">
        <v>1112</v>
      </c>
      <c r="D605" s="1" t="s">
        <v>437</v>
      </c>
      <c r="E605" s="5">
        <v>2301240</v>
      </c>
      <c r="F605" s="8" t="s">
        <v>145</v>
      </c>
      <c r="G605" s="5">
        <v>184099</v>
      </c>
      <c r="H605" s="5">
        <v>2485339</v>
      </c>
      <c r="I605" s="1" t="s">
        <v>437</v>
      </c>
      <c r="J605" s="1" t="s">
        <v>456</v>
      </c>
      <c r="K605" s="22">
        <f t="shared" si="106"/>
        <v>45471</v>
      </c>
      <c r="L605" s="17" t="e">
        <f>+VLOOKUP(B605,'[1]2023'!I$555:Q$654,9,0)</f>
        <v>#N/A</v>
      </c>
      <c r="M605" s="17" t="e">
        <f t="shared" si="107"/>
        <v>#N/A</v>
      </c>
      <c r="N605" s="15" t="e">
        <f>+VLOOKUP(B605,'[1]2023'!I$555:Q$654,7,0)</f>
        <v>#N/A</v>
      </c>
      <c r="P605" s="24">
        <v>0.05</v>
      </c>
      <c r="Q605" s="18">
        <f t="shared" si="108"/>
        <v>115062</v>
      </c>
      <c r="R605" s="25">
        <v>1.4999999999999999E-2</v>
      </c>
      <c r="S605" s="18">
        <f t="shared" si="109"/>
        <v>34518.6</v>
      </c>
      <c r="T605" s="26">
        <v>6.5000000000000002E-2</v>
      </c>
      <c r="U605" s="18">
        <f t="shared" si="110"/>
        <v>149580.6</v>
      </c>
    </row>
    <row r="606" spans="1:21" x14ac:dyDescent="0.25">
      <c r="A606" s="11">
        <v>45441</v>
      </c>
      <c r="B606" s="1" t="s">
        <v>1266</v>
      </c>
      <c r="C606" s="1" t="s">
        <v>1112</v>
      </c>
      <c r="D606" s="1" t="s">
        <v>727</v>
      </c>
      <c r="E606" s="5">
        <v>1091315</v>
      </c>
      <c r="F606" s="8" t="s">
        <v>145</v>
      </c>
      <c r="G606" s="5">
        <v>87305</v>
      </c>
      <c r="H606" s="5">
        <v>1178620</v>
      </c>
      <c r="I606" s="1" t="s">
        <v>727</v>
      </c>
      <c r="J606" s="1" t="s">
        <v>243</v>
      </c>
      <c r="K606" s="22">
        <f t="shared" si="106"/>
        <v>45471</v>
      </c>
      <c r="L606" s="17" t="e">
        <f>+VLOOKUP(B606,'[1]2023'!I$555:Q$654,9,0)</f>
        <v>#N/A</v>
      </c>
      <c r="M606" s="17" t="e">
        <f t="shared" si="107"/>
        <v>#N/A</v>
      </c>
      <c r="N606" s="15" t="e">
        <f>+VLOOKUP(B606,'[1]2023'!I$555:Q$654,7,0)</f>
        <v>#N/A</v>
      </c>
      <c r="P606" s="24">
        <v>0.05</v>
      </c>
      <c r="Q606" s="18">
        <f t="shared" si="108"/>
        <v>54565.75</v>
      </c>
      <c r="R606" s="25">
        <v>1.4999999999999999E-2</v>
      </c>
      <c r="S606" s="18">
        <f t="shared" si="109"/>
        <v>16369.724999999999</v>
      </c>
      <c r="T606" s="26">
        <v>6.5000000000000002E-2</v>
      </c>
      <c r="U606" s="18">
        <f t="shared" si="110"/>
        <v>70935.475000000006</v>
      </c>
    </row>
    <row r="607" spans="1:21" x14ac:dyDescent="0.25">
      <c r="A607" s="11">
        <v>45442</v>
      </c>
      <c r="B607" s="1" t="s">
        <v>1267</v>
      </c>
      <c r="C607" s="1" t="s">
        <v>1112</v>
      </c>
      <c r="D607" s="1" t="s">
        <v>996</v>
      </c>
      <c r="E607" s="5">
        <v>5080710</v>
      </c>
      <c r="F607" s="8" t="s">
        <v>145</v>
      </c>
      <c r="G607" s="5">
        <v>406457</v>
      </c>
      <c r="H607" s="5">
        <v>5487167</v>
      </c>
      <c r="I607" s="1" t="s">
        <v>748</v>
      </c>
      <c r="J607" s="1" t="s">
        <v>134</v>
      </c>
      <c r="K607" s="22">
        <f t="shared" si="106"/>
        <v>45472</v>
      </c>
      <c r="L607" s="17" t="e">
        <f>+VLOOKUP(B607,'[1]2023'!I$555:Q$654,9,0)</f>
        <v>#N/A</v>
      </c>
      <c r="M607" s="17" t="e">
        <f t="shared" si="107"/>
        <v>#N/A</v>
      </c>
      <c r="N607" s="15" t="e">
        <f>+VLOOKUP(B607,'[1]2023'!I$555:Q$654,7,0)</f>
        <v>#N/A</v>
      </c>
      <c r="P607" s="24">
        <v>0.05</v>
      </c>
      <c r="Q607" s="18">
        <f t="shared" si="108"/>
        <v>254035.5</v>
      </c>
      <c r="R607" s="25">
        <v>1.4999999999999999E-2</v>
      </c>
      <c r="S607" s="18">
        <f t="shared" si="109"/>
        <v>76210.649999999994</v>
      </c>
      <c r="T607" s="26">
        <v>6.5000000000000002E-2</v>
      </c>
      <c r="U607" s="18">
        <f t="shared" si="110"/>
        <v>330246.15000000002</v>
      </c>
    </row>
    <row r="608" spans="1:21" x14ac:dyDescent="0.25">
      <c r="A608" s="27">
        <v>45442</v>
      </c>
      <c r="B608" s="13" t="s">
        <v>1268</v>
      </c>
      <c r="C608" s="1"/>
      <c r="D608" s="1" t="s">
        <v>1269</v>
      </c>
      <c r="E608" s="5">
        <v>-209116</v>
      </c>
      <c r="F608" s="8" t="s">
        <v>145</v>
      </c>
      <c r="G608" s="5">
        <v>-16729</v>
      </c>
      <c r="H608" s="5">
        <f t="shared" ref="H608:H639" si="111">+E608+G608</f>
        <v>-225845</v>
      </c>
      <c r="I608" s="1" t="s">
        <v>593</v>
      </c>
      <c r="J608" s="1" t="s">
        <v>162</v>
      </c>
      <c r="K608" s="22">
        <f t="shared" si="106"/>
        <v>45472</v>
      </c>
      <c r="L608" s="17" t="e">
        <f>+VLOOKUP(B608,'[1]2023'!I$555:Q$654,9,0)</f>
        <v>#N/A</v>
      </c>
      <c r="M608" s="17" t="e">
        <f t="shared" si="107"/>
        <v>#N/A</v>
      </c>
      <c r="N608" s="15" t="e">
        <f>+VLOOKUP(B608,'[1]2023'!I$555:Q$654,7,0)</f>
        <v>#N/A</v>
      </c>
      <c r="P608" s="24">
        <v>0.05</v>
      </c>
      <c r="Q608" s="18">
        <f t="shared" si="108"/>
        <v>-10455.800000000001</v>
      </c>
      <c r="R608" s="25">
        <v>1.4999999999999999E-2</v>
      </c>
      <c r="S608" s="18">
        <f t="shared" si="109"/>
        <v>-3136.74</v>
      </c>
      <c r="T608" s="26">
        <v>6.5000000000000002E-2</v>
      </c>
      <c r="U608" s="18">
        <f t="shared" si="110"/>
        <v>-13592.54</v>
      </c>
    </row>
    <row r="609" spans="1:22" x14ac:dyDescent="0.25">
      <c r="A609" s="11">
        <v>45450</v>
      </c>
      <c r="B609" s="13">
        <v>738</v>
      </c>
      <c r="C609" s="1" t="s">
        <v>1119</v>
      </c>
      <c r="D609" s="1" t="s">
        <v>747</v>
      </c>
      <c r="E609" s="5">
        <v>-2393187</v>
      </c>
      <c r="F609" s="8" t="s">
        <v>145</v>
      </c>
      <c r="G609" s="5">
        <v>-191455</v>
      </c>
      <c r="H609" s="5">
        <f t="shared" si="111"/>
        <v>-2584642</v>
      </c>
      <c r="I609" s="1" t="s">
        <v>593</v>
      </c>
      <c r="J609" s="1" t="s">
        <v>162</v>
      </c>
      <c r="K609" s="22">
        <f t="shared" si="106"/>
        <v>45480</v>
      </c>
      <c r="L609" s="17" t="e">
        <f>+VLOOKUP(B609,'[1]2023'!I$555:Q$654,9,0)</f>
        <v>#N/A</v>
      </c>
      <c r="M609" s="17" t="e">
        <f t="shared" si="107"/>
        <v>#N/A</v>
      </c>
      <c r="N609" s="15" t="e">
        <f>+VLOOKUP(B609,'[1]2023'!I$555:Q$654,7,0)</f>
        <v>#N/A</v>
      </c>
      <c r="P609" s="24">
        <v>0.05</v>
      </c>
      <c r="Q609" s="18">
        <f t="shared" si="108"/>
        <v>-119659.35</v>
      </c>
      <c r="R609" s="25">
        <v>1.4999999999999999E-2</v>
      </c>
      <c r="S609" s="18">
        <f t="shared" si="109"/>
        <v>-35897.805</v>
      </c>
      <c r="T609" s="26">
        <v>6.5000000000000002E-2</v>
      </c>
      <c r="U609" s="18">
        <f t="shared" si="110"/>
        <v>-155557.155</v>
      </c>
    </row>
    <row r="610" spans="1:22" x14ac:dyDescent="0.25">
      <c r="A610" s="11">
        <v>45450</v>
      </c>
      <c r="B610" s="13">
        <v>739</v>
      </c>
      <c r="C610" s="1" t="s">
        <v>1119</v>
      </c>
      <c r="D610" s="1" t="s">
        <v>747</v>
      </c>
      <c r="E610" s="5">
        <v>-4012821</v>
      </c>
      <c r="F610" s="8" t="s">
        <v>145</v>
      </c>
      <c r="G610" s="5">
        <v>-321026</v>
      </c>
      <c r="H610" s="5">
        <f t="shared" si="111"/>
        <v>-4333847</v>
      </c>
      <c r="I610" s="1" t="s">
        <v>1134</v>
      </c>
      <c r="J610" s="1" t="s">
        <v>1148</v>
      </c>
      <c r="K610" s="22">
        <f t="shared" si="106"/>
        <v>45480</v>
      </c>
      <c r="L610" s="17" t="e">
        <f>+VLOOKUP(B610,'[1]2023'!I$555:Q$654,9,0)</f>
        <v>#N/A</v>
      </c>
      <c r="M610" s="17" t="e">
        <f t="shared" si="107"/>
        <v>#N/A</v>
      </c>
      <c r="N610" s="15" t="e">
        <f>+VLOOKUP(B610,'[1]2023'!I$555:Q$654,7,0)</f>
        <v>#N/A</v>
      </c>
      <c r="P610" s="24">
        <v>0.05</v>
      </c>
      <c r="Q610" s="18">
        <f t="shared" si="108"/>
        <v>-200641.05000000002</v>
      </c>
      <c r="R610" s="25">
        <v>1.4999999999999999E-2</v>
      </c>
      <c r="S610" s="18">
        <f t="shared" si="109"/>
        <v>-60192.314999999995</v>
      </c>
      <c r="T610" s="26">
        <v>6.5000000000000002E-2</v>
      </c>
      <c r="U610" s="18">
        <f t="shared" si="110"/>
        <v>-260833.36500000002</v>
      </c>
    </row>
    <row r="611" spans="1:22" hidden="1" x14ac:dyDescent="0.25">
      <c r="A611" s="11">
        <v>45444</v>
      </c>
      <c r="B611" s="1" t="s">
        <v>1270</v>
      </c>
      <c r="C611" s="1" t="s">
        <v>1112</v>
      </c>
      <c r="D611" s="1" t="s">
        <v>1271</v>
      </c>
      <c r="E611" s="5">
        <v>2301240</v>
      </c>
      <c r="F611" s="8" t="s">
        <v>145</v>
      </c>
      <c r="G611" s="5">
        <v>184099</v>
      </c>
      <c r="H611" s="5">
        <f t="shared" si="111"/>
        <v>2485339</v>
      </c>
      <c r="I611" s="1" t="s">
        <v>1114</v>
      </c>
      <c r="J611" s="1" t="s">
        <v>1061</v>
      </c>
      <c r="K611" s="22">
        <f t="shared" si="106"/>
        <v>45474</v>
      </c>
      <c r="L611" s="17" t="e">
        <f>+VLOOKUP(B611,'[1]2023'!I$555:Q$654,9,0)</f>
        <v>#N/A</v>
      </c>
      <c r="M611" s="17" t="e">
        <f t="shared" si="107"/>
        <v>#N/A</v>
      </c>
      <c r="N611" s="15" t="e">
        <f>+VLOOKUP(B611,'[1]2023'!I$555:Q$654,7,0)</f>
        <v>#N/A</v>
      </c>
      <c r="P611" s="24">
        <v>0.05</v>
      </c>
      <c r="Q611" s="18">
        <f t="shared" si="108"/>
        <v>115062</v>
      </c>
      <c r="R611" s="25">
        <v>1.4999999999999999E-2</v>
      </c>
      <c r="S611" s="18">
        <f t="shared" si="109"/>
        <v>34518.6</v>
      </c>
      <c r="T611" s="26">
        <v>6.5000000000000002E-2</v>
      </c>
      <c r="U611" s="18">
        <f t="shared" si="110"/>
        <v>149580.6</v>
      </c>
      <c r="V611" t="s">
        <v>1310</v>
      </c>
    </row>
    <row r="612" spans="1:22" hidden="1" x14ac:dyDescent="0.25">
      <c r="A612" s="11">
        <v>45444</v>
      </c>
      <c r="B612" s="1" t="s">
        <v>1272</v>
      </c>
      <c r="C612" s="1" t="s">
        <v>1112</v>
      </c>
      <c r="D612" s="1" t="s">
        <v>1273</v>
      </c>
      <c r="E612" s="5">
        <v>3254680</v>
      </c>
      <c r="F612" s="8" t="s">
        <v>145</v>
      </c>
      <c r="G612" s="5">
        <v>260374</v>
      </c>
      <c r="H612" s="5">
        <f t="shared" si="111"/>
        <v>3515054</v>
      </c>
      <c r="I612" s="1" t="s">
        <v>302</v>
      </c>
      <c r="J612" s="1" t="s">
        <v>375</v>
      </c>
      <c r="K612" s="22">
        <f t="shared" si="106"/>
        <v>45474</v>
      </c>
      <c r="L612" s="17" t="e">
        <f>+VLOOKUP(B612,'[1]2023'!I$555:Q$654,9,0)</f>
        <v>#N/A</v>
      </c>
      <c r="M612" s="17" t="e">
        <f t="shared" si="107"/>
        <v>#N/A</v>
      </c>
      <c r="N612" s="15" t="e">
        <f>+VLOOKUP(B612,'[1]2023'!I$555:Q$654,7,0)</f>
        <v>#N/A</v>
      </c>
      <c r="P612" s="24">
        <v>0.05</v>
      </c>
      <c r="Q612" s="18">
        <f t="shared" si="108"/>
        <v>162734</v>
      </c>
      <c r="R612" s="25">
        <v>1.4999999999999999E-2</v>
      </c>
      <c r="S612" s="18">
        <f t="shared" si="109"/>
        <v>48820.2</v>
      </c>
      <c r="T612" s="26">
        <v>6.5000000000000002E-2</v>
      </c>
      <c r="U612" s="18">
        <f t="shared" si="110"/>
        <v>211554.2</v>
      </c>
      <c r="V612" t="s">
        <v>1310</v>
      </c>
    </row>
    <row r="613" spans="1:22" hidden="1" x14ac:dyDescent="0.25">
      <c r="A613" s="11">
        <v>45444</v>
      </c>
      <c r="B613" s="1" t="s">
        <v>1274</v>
      </c>
      <c r="C613" s="1" t="s">
        <v>1112</v>
      </c>
      <c r="D613" s="1" t="s">
        <v>394</v>
      </c>
      <c r="E613" s="5">
        <v>876905</v>
      </c>
      <c r="F613" s="8" t="s">
        <v>145</v>
      </c>
      <c r="G613" s="5">
        <v>70152</v>
      </c>
      <c r="H613" s="5">
        <f t="shared" si="111"/>
        <v>947057</v>
      </c>
      <c r="I613" s="1" t="s">
        <v>394</v>
      </c>
      <c r="J613" s="1" t="s">
        <v>472</v>
      </c>
      <c r="K613" s="22">
        <f t="shared" si="106"/>
        <v>45474</v>
      </c>
      <c r="L613" s="17" t="e">
        <f>+VLOOKUP(B613,'[1]2023'!I$555:Q$654,9,0)</f>
        <v>#N/A</v>
      </c>
      <c r="M613" s="17" t="e">
        <f t="shared" si="107"/>
        <v>#N/A</v>
      </c>
      <c r="N613" s="15" t="e">
        <f>+VLOOKUP(B613,'[1]2023'!I$555:Q$654,7,0)</f>
        <v>#N/A</v>
      </c>
      <c r="P613" s="24">
        <v>0.05</v>
      </c>
      <c r="Q613" s="18">
        <f t="shared" si="108"/>
        <v>43845.25</v>
      </c>
      <c r="R613" s="25">
        <v>1.4999999999999999E-2</v>
      </c>
      <c r="S613" s="18">
        <f t="shared" si="109"/>
        <v>13153.574999999999</v>
      </c>
      <c r="T613" s="26">
        <v>6.5000000000000002E-2</v>
      </c>
      <c r="U613" s="18">
        <f t="shared" si="110"/>
        <v>56998.825000000004</v>
      </c>
      <c r="V613" t="s">
        <v>1310</v>
      </c>
    </row>
    <row r="614" spans="1:22" hidden="1" x14ac:dyDescent="0.25">
      <c r="A614" s="11">
        <v>45446</v>
      </c>
      <c r="B614" s="1" t="s">
        <v>1275</v>
      </c>
      <c r="C614" s="1" t="s">
        <v>1112</v>
      </c>
      <c r="D614" s="1" t="s">
        <v>593</v>
      </c>
      <c r="E614" s="5">
        <v>4522400</v>
      </c>
      <c r="F614" s="8" t="s">
        <v>145</v>
      </c>
      <c r="G614" s="5">
        <v>361792</v>
      </c>
      <c r="H614" s="5">
        <f t="shared" si="111"/>
        <v>4884192</v>
      </c>
      <c r="I614" s="1" t="s">
        <v>593</v>
      </c>
      <c r="J614" s="1" t="s">
        <v>162</v>
      </c>
      <c r="K614" s="22">
        <f t="shared" si="106"/>
        <v>45476</v>
      </c>
      <c r="L614" s="17" t="e">
        <f>+VLOOKUP(B614,'[1]2023'!I$555:Q$654,9,0)</f>
        <v>#N/A</v>
      </c>
      <c r="M614" s="17" t="e">
        <f t="shared" si="107"/>
        <v>#N/A</v>
      </c>
      <c r="N614" s="15" t="e">
        <f>+VLOOKUP(B614,'[1]2023'!I$555:Q$654,7,0)</f>
        <v>#N/A</v>
      </c>
      <c r="P614" s="24">
        <v>0.05</v>
      </c>
      <c r="Q614" s="18">
        <f t="shared" si="108"/>
        <v>226120</v>
      </c>
      <c r="R614" s="25">
        <v>1.4999999999999999E-2</v>
      </c>
      <c r="S614" s="18">
        <f t="shared" si="109"/>
        <v>67836</v>
      </c>
      <c r="T614" s="26">
        <v>6.5000000000000002E-2</v>
      </c>
      <c r="U614" s="18">
        <f t="shared" si="110"/>
        <v>293956</v>
      </c>
      <c r="V614" t="s">
        <v>1310</v>
      </c>
    </row>
    <row r="615" spans="1:22" hidden="1" x14ac:dyDescent="0.25">
      <c r="A615" s="11">
        <v>45446</v>
      </c>
      <c r="B615" s="1" t="s">
        <v>1276</v>
      </c>
      <c r="C615" s="1" t="s">
        <v>1112</v>
      </c>
      <c r="D615" s="1" t="s">
        <v>394</v>
      </c>
      <c r="E615" s="5">
        <v>777406</v>
      </c>
      <c r="F615" s="8" t="s">
        <v>145</v>
      </c>
      <c r="G615" s="5">
        <v>62192</v>
      </c>
      <c r="H615" s="5">
        <f t="shared" si="111"/>
        <v>839598</v>
      </c>
      <c r="I615" s="1" t="s">
        <v>394</v>
      </c>
      <c r="J615" s="1" t="s">
        <v>472</v>
      </c>
      <c r="K615" s="22">
        <f t="shared" si="106"/>
        <v>45476</v>
      </c>
      <c r="L615" s="17" t="e">
        <f>+VLOOKUP(B615,'[1]2023'!I$555:Q$654,9,0)</f>
        <v>#N/A</v>
      </c>
      <c r="M615" s="17" t="e">
        <f t="shared" si="107"/>
        <v>#N/A</v>
      </c>
      <c r="N615" s="15" t="e">
        <f>+VLOOKUP(B615,'[1]2023'!I$555:Q$654,7,0)</f>
        <v>#N/A</v>
      </c>
      <c r="P615" s="24">
        <v>0.05</v>
      </c>
      <c r="Q615" s="18">
        <f t="shared" si="108"/>
        <v>38870.300000000003</v>
      </c>
      <c r="R615" s="25">
        <v>1.4999999999999999E-2</v>
      </c>
      <c r="S615" s="18">
        <f t="shared" si="109"/>
        <v>11661.09</v>
      </c>
      <c r="T615" s="26">
        <v>6.5000000000000002E-2</v>
      </c>
      <c r="U615" s="18">
        <f t="shared" si="110"/>
        <v>50531.39</v>
      </c>
      <c r="V615" t="s">
        <v>1310</v>
      </c>
    </row>
    <row r="616" spans="1:22" hidden="1" x14ac:dyDescent="0.25">
      <c r="A616" s="11">
        <v>45446</v>
      </c>
      <c r="B616" s="1" t="s">
        <v>1277</v>
      </c>
      <c r="C616" s="1" t="s">
        <v>1112</v>
      </c>
      <c r="D616" s="1" t="s">
        <v>393</v>
      </c>
      <c r="E616" s="5">
        <v>3453370</v>
      </c>
      <c r="F616" s="8" t="s">
        <v>145</v>
      </c>
      <c r="G616" s="5">
        <v>276270</v>
      </c>
      <c r="H616" s="5">
        <f t="shared" si="111"/>
        <v>3729640</v>
      </c>
      <c r="I616" s="1" t="s">
        <v>393</v>
      </c>
      <c r="J616" s="1" t="s">
        <v>677</v>
      </c>
      <c r="K616" s="22">
        <f t="shared" si="106"/>
        <v>45476</v>
      </c>
      <c r="L616" s="17" t="e">
        <f>+VLOOKUP(B616,'[1]2023'!I$555:Q$654,9,0)</f>
        <v>#N/A</v>
      </c>
      <c r="M616" s="17" t="e">
        <f t="shared" si="107"/>
        <v>#N/A</v>
      </c>
      <c r="N616" s="15" t="e">
        <f>+VLOOKUP(B616,'[1]2023'!I$555:Q$654,7,0)</f>
        <v>#N/A</v>
      </c>
      <c r="P616" s="24">
        <v>0.05</v>
      </c>
      <c r="Q616" s="18">
        <f t="shared" si="108"/>
        <v>172668.5</v>
      </c>
      <c r="R616" s="25">
        <v>1.4999999999999999E-2</v>
      </c>
      <c r="S616" s="18">
        <f t="shared" si="109"/>
        <v>51800.549999999996</v>
      </c>
      <c r="T616" s="26">
        <v>6.5000000000000002E-2</v>
      </c>
      <c r="U616" s="18">
        <f t="shared" si="110"/>
        <v>224469.05000000002</v>
      </c>
      <c r="V616" t="s">
        <v>1310</v>
      </c>
    </row>
    <row r="617" spans="1:22" x14ac:dyDescent="0.25">
      <c r="A617" s="11">
        <v>45447</v>
      </c>
      <c r="B617" s="1" t="s">
        <v>1278</v>
      </c>
      <c r="C617" s="1" t="s">
        <v>1119</v>
      </c>
      <c r="D617" s="1" t="s">
        <v>747</v>
      </c>
      <c r="E617" s="5">
        <v>-1190036</v>
      </c>
      <c r="F617" s="8" t="s">
        <v>145</v>
      </c>
      <c r="G617" s="5">
        <v>-95203</v>
      </c>
      <c r="H617" s="5">
        <f t="shared" si="111"/>
        <v>-1285239</v>
      </c>
      <c r="I617" s="1" t="s">
        <v>727</v>
      </c>
      <c r="J617" s="1" t="s">
        <v>243</v>
      </c>
      <c r="K617" s="22">
        <f t="shared" si="106"/>
        <v>45477</v>
      </c>
      <c r="L617" s="17" t="e">
        <f>+VLOOKUP(B617,'[1]2023'!I$555:Q$654,9,0)</f>
        <v>#N/A</v>
      </c>
      <c r="M617" s="17" t="e">
        <f t="shared" si="107"/>
        <v>#N/A</v>
      </c>
      <c r="N617" s="15" t="e">
        <f>+VLOOKUP(B617,'[1]2023'!I$555:Q$654,7,0)</f>
        <v>#N/A</v>
      </c>
      <c r="P617" s="24">
        <v>0.05</v>
      </c>
      <c r="Q617" s="18">
        <f t="shared" si="108"/>
        <v>-59501.8</v>
      </c>
      <c r="R617" s="25">
        <v>1.4999999999999999E-2</v>
      </c>
      <c r="S617" s="18">
        <f t="shared" si="109"/>
        <v>-17850.54</v>
      </c>
      <c r="T617" s="26">
        <v>6.5000000000000002E-2</v>
      </c>
      <c r="U617" s="18">
        <f t="shared" si="110"/>
        <v>-77352.34</v>
      </c>
    </row>
    <row r="618" spans="1:22" x14ac:dyDescent="0.25">
      <c r="A618" s="11">
        <v>45447</v>
      </c>
      <c r="B618" s="1" t="s">
        <v>1279</v>
      </c>
      <c r="C618" s="1" t="s">
        <v>1119</v>
      </c>
      <c r="D618" s="1" t="s">
        <v>747</v>
      </c>
      <c r="E618" s="5">
        <v>-643230</v>
      </c>
      <c r="F618" s="8" t="s">
        <v>145</v>
      </c>
      <c r="G618" s="5">
        <v>-51458</v>
      </c>
      <c r="H618" s="5">
        <f t="shared" si="111"/>
        <v>-694688</v>
      </c>
      <c r="I618" s="1" t="s">
        <v>727</v>
      </c>
      <c r="J618" s="1" t="s">
        <v>243</v>
      </c>
      <c r="K618" s="22">
        <f t="shared" si="106"/>
        <v>45477</v>
      </c>
      <c r="L618" s="17" t="e">
        <f>+VLOOKUP(B618,'[1]2023'!I$555:Q$654,9,0)</f>
        <v>#N/A</v>
      </c>
      <c r="M618" s="17" t="e">
        <f t="shared" si="107"/>
        <v>#N/A</v>
      </c>
      <c r="N618" s="15" t="e">
        <f>+VLOOKUP(B618,'[1]2023'!I$555:Q$654,7,0)</f>
        <v>#N/A</v>
      </c>
      <c r="P618" s="24">
        <v>0.05</v>
      </c>
      <c r="Q618" s="18">
        <f t="shared" si="108"/>
        <v>-32161.5</v>
      </c>
      <c r="R618" s="25">
        <v>1.4999999999999999E-2</v>
      </c>
      <c r="S618" s="18">
        <f t="shared" si="109"/>
        <v>-9648.4499999999989</v>
      </c>
      <c r="T618" s="26">
        <v>6.5000000000000002E-2</v>
      </c>
      <c r="U618" s="18">
        <f t="shared" si="110"/>
        <v>-41809.950000000004</v>
      </c>
    </row>
    <row r="619" spans="1:22" hidden="1" x14ac:dyDescent="0.25">
      <c r="A619" s="11">
        <v>45448</v>
      </c>
      <c r="B619" s="1" t="s">
        <v>1280</v>
      </c>
      <c r="C619" s="1" t="s">
        <v>1112</v>
      </c>
      <c r="D619" s="1" t="s">
        <v>727</v>
      </c>
      <c r="E619" s="5">
        <v>1738398</v>
      </c>
      <c r="F619" s="8" t="s">
        <v>145</v>
      </c>
      <c r="G619" s="5">
        <v>139072</v>
      </c>
      <c r="H619" s="5">
        <f t="shared" si="111"/>
        <v>1877470</v>
      </c>
      <c r="I619" s="1" t="s">
        <v>727</v>
      </c>
      <c r="J619" s="1" t="s">
        <v>243</v>
      </c>
      <c r="K619" s="22">
        <f t="shared" si="106"/>
        <v>45478</v>
      </c>
      <c r="L619" s="17" t="e">
        <f>+VLOOKUP(B619,'[1]2023'!I$555:Q$654,9,0)</f>
        <v>#N/A</v>
      </c>
      <c r="M619" s="17" t="e">
        <f t="shared" si="107"/>
        <v>#N/A</v>
      </c>
      <c r="N619" s="15" t="e">
        <f>+VLOOKUP(B619,'[1]2023'!I$555:Q$654,7,0)</f>
        <v>#N/A</v>
      </c>
      <c r="P619" s="24">
        <v>0.05</v>
      </c>
      <c r="Q619" s="18">
        <f t="shared" si="108"/>
        <v>86919.900000000009</v>
      </c>
      <c r="R619" s="25">
        <v>1.4999999999999999E-2</v>
      </c>
      <c r="S619" s="18">
        <f t="shared" si="109"/>
        <v>26075.969999999998</v>
      </c>
      <c r="T619" s="26">
        <v>6.5000000000000002E-2</v>
      </c>
      <c r="U619" s="18">
        <f t="shared" si="110"/>
        <v>112995.87000000001</v>
      </c>
      <c r="V619" t="s">
        <v>1310</v>
      </c>
    </row>
    <row r="620" spans="1:22" hidden="1" x14ac:dyDescent="0.25">
      <c r="A620" s="11">
        <v>45449</v>
      </c>
      <c r="B620" s="1" t="s">
        <v>1281</v>
      </c>
      <c r="C620" s="1" t="s">
        <v>1112</v>
      </c>
      <c r="D620" s="1" t="s">
        <v>437</v>
      </c>
      <c r="E620" s="5">
        <v>2301240</v>
      </c>
      <c r="F620" s="8" t="s">
        <v>145</v>
      </c>
      <c r="G620" s="5">
        <v>184099</v>
      </c>
      <c r="H620" s="5">
        <f t="shared" si="111"/>
        <v>2485339</v>
      </c>
      <c r="I620" s="1" t="s">
        <v>437</v>
      </c>
      <c r="J620" s="1" t="s">
        <v>456</v>
      </c>
      <c r="K620" s="22">
        <f t="shared" si="106"/>
        <v>45479</v>
      </c>
      <c r="L620" s="17" t="e">
        <f>+VLOOKUP(B620,'[1]2023'!I$555:Q$654,9,0)</f>
        <v>#N/A</v>
      </c>
      <c r="M620" s="17" t="e">
        <f t="shared" si="107"/>
        <v>#N/A</v>
      </c>
      <c r="N620" s="15" t="e">
        <f>+VLOOKUP(B620,'[1]2023'!I$555:Q$654,7,0)</f>
        <v>#N/A</v>
      </c>
      <c r="P620" s="24">
        <v>0.05</v>
      </c>
      <c r="Q620" s="18">
        <f t="shared" si="108"/>
        <v>115062</v>
      </c>
      <c r="R620" s="25">
        <v>1.4999999999999999E-2</v>
      </c>
      <c r="S620" s="18">
        <f t="shared" si="109"/>
        <v>34518.6</v>
      </c>
      <c r="T620" s="26">
        <v>6.5000000000000002E-2</v>
      </c>
      <c r="U620" s="18">
        <f t="shared" si="110"/>
        <v>149580.6</v>
      </c>
      <c r="V620" t="s">
        <v>1310</v>
      </c>
    </row>
    <row r="621" spans="1:22" hidden="1" x14ac:dyDescent="0.25">
      <c r="A621" s="11">
        <v>45450</v>
      </c>
      <c r="B621" s="1" t="s">
        <v>1282</v>
      </c>
      <c r="C621" s="1" t="s">
        <v>1112</v>
      </c>
      <c r="D621" s="1" t="s">
        <v>1283</v>
      </c>
      <c r="E621" s="5">
        <v>4364804</v>
      </c>
      <c r="F621" s="8" t="s">
        <v>145</v>
      </c>
      <c r="G621" s="5">
        <v>349184</v>
      </c>
      <c r="H621" s="5">
        <f t="shared" si="111"/>
        <v>4713988</v>
      </c>
      <c r="I621" s="1" t="s">
        <v>207</v>
      </c>
      <c r="J621" s="1" t="s">
        <v>706</v>
      </c>
      <c r="K621" s="22">
        <f t="shared" si="106"/>
        <v>45480</v>
      </c>
      <c r="L621" s="17" t="e">
        <f>+VLOOKUP(B621,'[1]2023'!I$555:Q$654,9,0)</f>
        <v>#N/A</v>
      </c>
      <c r="M621" s="17" t="e">
        <f t="shared" si="107"/>
        <v>#N/A</v>
      </c>
      <c r="N621" s="15" t="e">
        <f>+VLOOKUP(B621,'[1]2023'!I$555:Q$654,7,0)</f>
        <v>#N/A</v>
      </c>
      <c r="P621" s="24">
        <v>0.05</v>
      </c>
      <c r="Q621" s="18">
        <f t="shared" si="108"/>
        <v>218240.2</v>
      </c>
      <c r="R621" s="25">
        <v>1.4999999999999999E-2</v>
      </c>
      <c r="S621" s="18">
        <f t="shared" si="109"/>
        <v>65472.06</v>
      </c>
      <c r="T621" s="26">
        <v>6.5000000000000002E-2</v>
      </c>
      <c r="U621" s="18">
        <f t="shared" si="110"/>
        <v>283712.26</v>
      </c>
      <c r="V621" t="s">
        <v>1310</v>
      </c>
    </row>
    <row r="622" spans="1:22" hidden="1" x14ac:dyDescent="0.25">
      <c r="A622" s="11">
        <v>45450</v>
      </c>
      <c r="B622" s="1" t="s">
        <v>1284</v>
      </c>
      <c r="C622" s="1" t="s">
        <v>1112</v>
      </c>
      <c r="D622" s="1" t="s">
        <v>394</v>
      </c>
      <c r="E622" s="5">
        <v>1091315</v>
      </c>
      <c r="F622" s="8" t="s">
        <v>145</v>
      </c>
      <c r="G622" s="5">
        <v>87305</v>
      </c>
      <c r="H622" s="5">
        <f t="shared" si="111"/>
        <v>1178620</v>
      </c>
      <c r="I622" s="1" t="s">
        <v>394</v>
      </c>
      <c r="J622" s="1" t="s">
        <v>472</v>
      </c>
      <c r="K622" s="22">
        <f t="shared" si="106"/>
        <v>45480</v>
      </c>
      <c r="L622" s="17" t="e">
        <f>+VLOOKUP(B622,'[1]2023'!I$555:Q$654,9,0)</f>
        <v>#N/A</v>
      </c>
      <c r="M622" s="17" t="e">
        <f t="shared" si="107"/>
        <v>#N/A</v>
      </c>
      <c r="N622" s="15" t="e">
        <f>+VLOOKUP(B622,'[1]2023'!I$555:Q$654,7,0)</f>
        <v>#N/A</v>
      </c>
      <c r="P622" s="24">
        <v>0.05</v>
      </c>
      <c r="Q622" s="18">
        <f t="shared" si="108"/>
        <v>54565.75</v>
      </c>
      <c r="R622" s="25">
        <v>1.4999999999999999E-2</v>
      </c>
      <c r="S622" s="18">
        <f t="shared" si="109"/>
        <v>16369.724999999999</v>
      </c>
      <c r="T622" s="26">
        <v>6.5000000000000002E-2</v>
      </c>
      <c r="U622" s="18">
        <f t="shared" si="110"/>
        <v>70935.475000000006</v>
      </c>
      <c r="V622" t="s">
        <v>1310</v>
      </c>
    </row>
    <row r="623" spans="1:22" hidden="1" x14ac:dyDescent="0.25">
      <c r="A623" s="11">
        <v>45453</v>
      </c>
      <c r="B623" s="1" t="s">
        <v>1285</v>
      </c>
      <c r="C623" s="1" t="s">
        <v>1112</v>
      </c>
      <c r="D623" s="1" t="s">
        <v>996</v>
      </c>
      <c r="E623" s="5">
        <v>2381320</v>
      </c>
      <c r="F623" s="8" t="s">
        <v>145</v>
      </c>
      <c r="G623" s="5">
        <v>190506</v>
      </c>
      <c r="H623" s="5">
        <f t="shared" si="111"/>
        <v>2571826</v>
      </c>
      <c r="I623" s="1" t="s">
        <v>748</v>
      </c>
      <c r="J623" s="1" t="s">
        <v>134</v>
      </c>
      <c r="K623" s="22">
        <f t="shared" si="106"/>
        <v>45483</v>
      </c>
      <c r="L623" s="17" t="e">
        <f>+VLOOKUP(B623,'[1]2023'!I$555:Q$654,9,0)</f>
        <v>#N/A</v>
      </c>
      <c r="M623" s="17" t="e">
        <f t="shared" si="107"/>
        <v>#N/A</v>
      </c>
      <c r="N623" s="15" t="e">
        <f>+VLOOKUP(B623,'[1]2023'!I$555:Q$654,7,0)</f>
        <v>#N/A</v>
      </c>
      <c r="P623" s="24">
        <v>0.05</v>
      </c>
      <c r="Q623" s="18">
        <f t="shared" si="108"/>
        <v>119066</v>
      </c>
      <c r="R623" s="25">
        <v>1.4999999999999999E-2</v>
      </c>
      <c r="S623" s="18">
        <f t="shared" si="109"/>
        <v>35719.799999999996</v>
      </c>
      <c r="T623" s="26">
        <v>6.5000000000000002E-2</v>
      </c>
      <c r="U623" s="18">
        <f t="shared" si="110"/>
        <v>154785.80000000002</v>
      </c>
      <c r="V623" t="s">
        <v>1310</v>
      </c>
    </row>
    <row r="624" spans="1:22" hidden="1" x14ac:dyDescent="0.25">
      <c r="A624" s="11">
        <v>45453</v>
      </c>
      <c r="B624" s="1" t="s">
        <v>1286</v>
      </c>
      <c r="C624" s="1" t="s">
        <v>1112</v>
      </c>
      <c r="D624" s="1" t="s">
        <v>974</v>
      </c>
      <c r="E624" s="5">
        <v>555290</v>
      </c>
      <c r="F624" s="8" t="s">
        <v>145</v>
      </c>
      <c r="G624" s="5">
        <v>44423</v>
      </c>
      <c r="H624" s="5">
        <f t="shared" si="111"/>
        <v>599713</v>
      </c>
      <c r="I624" s="1" t="s">
        <v>748</v>
      </c>
      <c r="J624" s="1" t="s">
        <v>134</v>
      </c>
      <c r="K624" s="22">
        <f t="shared" si="106"/>
        <v>45483</v>
      </c>
      <c r="L624" s="17" t="e">
        <f>+VLOOKUP(B624,'[1]2023'!I$555:Q$654,9,0)</f>
        <v>#N/A</v>
      </c>
      <c r="M624" s="17" t="e">
        <f t="shared" si="107"/>
        <v>#N/A</v>
      </c>
      <c r="N624" s="15" t="e">
        <f>+VLOOKUP(B624,'[1]2023'!I$555:Q$654,7,0)</f>
        <v>#N/A</v>
      </c>
      <c r="P624" s="24">
        <v>0.05</v>
      </c>
      <c r="Q624" s="18">
        <f t="shared" si="108"/>
        <v>27764.5</v>
      </c>
      <c r="R624" s="25">
        <v>1.4999999999999999E-2</v>
      </c>
      <c r="S624" s="18">
        <f t="shared" si="109"/>
        <v>8329.35</v>
      </c>
      <c r="T624" s="26">
        <v>6.5000000000000002E-2</v>
      </c>
      <c r="U624" s="18">
        <f t="shared" si="110"/>
        <v>36093.85</v>
      </c>
      <c r="V624" t="s">
        <v>1310</v>
      </c>
    </row>
    <row r="625" spans="1:22" hidden="1" x14ac:dyDescent="0.25">
      <c r="A625" s="11">
        <v>45453</v>
      </c>
      <c r="B625" s="1" t="s">
        <v>1287</v>
      </c>
      <c r="C625" s="1" t="s">
        <v>1112</v>
      </c>
      <c r="D625" s="1" t="s">
        <v>1288</v>
      </c>
      <c r="E625" s="5">
        <v>3024550</v>
      </c>
      <c r="F625" s="8" t="s">
        <v>145</v>
      </c>
      <c r="G625" s="5">
        <v>241964</v>
      </c>
      <c r="H625" s="5">
        <f t="shared" si="111"/>
        <v>3266514</v>
      </c>
      <c r="I625" s="1" t="s">
        <v>302</v>
      </c>
      <c r="J625" s="1" t="s">
        <v>375</v>
      </c>
      <c r="K625" s="22">
        <f t="shared" si="106"/>
        <v>45483</v>
      </c>
      <c r="L625" s="17" t="e">
        <f>+VLOOKUP(B625,'[1]2023'!I$555:Q$654,9,0)</f>
        <v>#N/A</v>
      </c>
      <c r="M625" s="17" t="e">
        <f t="shared" si="107"/>
        <v>#N/A</v>
      </c>
      <c r="N625" s="15" t="e">
        <f>+VLOOKUP(B625,'[1]2023'!I$555:Q$654,7,0)</f>
        <v>#N/A</v>
      </c>
      <c r="P625" s="24">
        <v>0.05</v>
      </c>
      <c r="Q625" s="18">
        <f t="shared" si="108"/>
        <v>151227.5</v>
      </c>
      <c r="R625" s="25">
        <v>1.4999999999999999E-2</v>
      </c>
      <c r="S625" s="18">
        <f t="shared" si="109"/>
        <v>45368.25</v>
      </c>
      <c r="T625" s="26">
        <v>6.5000000000000002E-2</v>
      </c>
      <c r="U625" s="18">
        <f t="shared" si="110"/>
        <v>196595.75</v>
      </c>
      <c r="V625" t="s">
        <v>1310</v>
      </c>
    </row>
    <row r="626" spans="1:22" hidden="1" x14ac:dyDescent="0.25">
      <c r="A626" s="11">
        <v>45453</v>
      </c>
      <c r="B626" s="1" t="s">
        <v>1289</v>
      </c>
      <c r="C626" s="1" t="s">
        <v>1112</v>
      </c>
      <c r="D626" s="1" t="s">
        <v>1290</v>
      </c>
      <c r="E626" s="5">
        <v>1753810</v>
      </c>
      <c r="F626" s="8" t="s">
        <v>145</v>
      </c>
      <c r="G626" s="5">
        <v>140305</v>
      </c>
      <c r="H626" s="5">
        <f t="shared" si="111"/>
        <v>1894115</v>
      </c>
      <c r="I626" s="1" t="s">
        <v>1114</v>
      </c>
      <c r="J626" s="1" t="s">
        <v>1061</v>
      </c>
      <c r="K626" s="22">
        <f t="shared" si="106"/>
        <v>45483</v>
      </c>
      <c r="L626" s="17" t="e">
        <f>+VLOOKUP(B626,'[1]2023'!I$555:Q$654,9,0)</f>
        <v>#N/A</v>
      </c>
      <c r="M626" s="17" t="e">
        <f t="shared" si="107"/>
        <v>#N/A</v>
      </c>
      <c r="N626" s="15" t="e">
        <f>+VLOOKUP(B626,'[1]2023'!I$555:Q$654,7,0)</f>
        <v>#N/A</v>
      </c>
      <c r="P626" s="24">
        <v>0.05</v>
      </c>
      <c r="Q626" s="18">
        <f t="shared" si="108"/>
        <v>87690.5</v>
      </c>
      <c r="R626" s="25">
        <v>1.4999999999999999E-2</v>
      </c>
      <c r="S626" s="18">
        <f t="shared" si="109"/>
        <v>26307.149999999998</v>
      </c>
      <c r="T626" s="26">
        <v>6.5000000000000002E-2</v>
      </c>
      <c r="U626" s="18">
        <f t="shared" si="110"/>
        <v>113997.65000000001</v>
      </c>
      <c r="V626" t="s">
        <v>1310</v>
      </c>
    </row>
    <row r="627" spans="1:22" hidden="1" x14ac:dyDescent="0.25">
      <c r="A627" s="11">
        <v>45453</v>
      </c>
      <c r="B627" s="1" t="s">
        <v>1291</v>
      </c>
      <c r="C627" s="1" t="s">
        <v>1112</v>
      </c>
      <c r="D627" s="1" t="s">
        <v>393</v>
      </c>
      <c r="E627" s="5">
        <v>3453370</v>
      </c>
      <c r="F627" s="8" t="s">
        <v>145</v>
      </c>
      <c r="G627" s="5">
        <v>276270</v>
      </c>
      <c r="H627" s="5">
        <f t="shared" si="111"/>
        <v>3729640</v>
      </c>
      <c r="I627" s="1" t="s">
        <v>393</v>
      </c>
      <c r="J627" s="1" t="s">
        <v>677</v>
      </c>
      <c r="K627" s="22">
        <f t="shared" si="106"/>
        <v>45483</v>
      </c>
      <c r="L627" s="17" t="e">
        <f>+VLOOKUP(B627,'[1]2023'!I$555:Q$654,9,0)</f>
        <v>#N/A</v>
      </c>
      <c r="M627" s="17" t="e">
        <f t="shared" si="107"/>
        <v>#N/A</v>
      </c>
      <c r="N627" s="15" t="e">
        <f>+VLOOKUP(B627,'[1]2023'!I$555:Q$654,7,0)</f>
        <v>#N/A</v>
      </c>
      <c r="P627" s="24">
        <v>0.05</v>
      </c>
      <c r="Q627" s="18">
        <f t="shared" si="108"/>
        <v>172668.5</v>
      </c>
      <c r="R627" s="25">
        <v>1.4999999999999999E-2</v>
      </c>
      <c r="S627" s="18">
        <f t="shared" si="109"/>
        <v>51800.549999999996</v>
      </c>
      <c r="T627" s="26">
        <v>6.5000000000000002E-2</v>
      </c>
      <c r="U627" s="18">
        <f t="shared" si="110"/>
        <v>224469.05000000002</v>
      </c>
      <c r="V627" t="s">
        <v>1310</v>
      </c>
    </row>
    <row r="628" spans="1:22" hidden="1" x14ac:dyDescent="0.25">
      <c r="A628" s="11">
        <v>45455</v>
      </c>
      <c r="B628" s="1" t="s">
        <v>1292</v>
      </c>
      <c r="C628" s="1" t="s">
        <v>1112</v>
      </c>
      <c r="D628" s="1" t="s">
        <v>437</v>
      </c>
      <c r="E628" s="5">
        <v>1785990</v>
      </c>
      <c r="F628" s="8" t="s">
        <v>145</v>
      </c>
      <c r="G628" s="5">
        <v>142879</v>
      </c>
      <c r="H628" s="5">
        <f t="shared" si="111"/>
        <v>1928869</v>
      </c>
      <c r="I628" s="1" t="s">
        <v>437</v>
      </c>
      <c r="J628" s="1" t="s">
        <v>456</v>
      </c>
      <c r="K628" s="22">
        <f t="shared" ref="K628:K676" si="112">30+A628</f>
        <v>45485</v>
      </c>
      <c r="L628" s="17" t="e">
        <f>+VLOOKUP(B628,'[1]2023'!I$555:Q$654,9,0)</f>
        <v>#N/A</v>
      </c>
      <c r="M628" s="17" t="e">
        <f t="shared" ref="M628:M642" si="113">+L628-H628</f>
        <v>#N/A</v>
      </c>
      <c r="N628" s="15" t="e">
        <f>+VLOOKUP(B628,'[1]2023'!I$555:Q$654,7,0)</f>
        <v>#N/A</v>
      </c>
      <c r="P628" s="24">
        <v>0.05</v>
      </c>
      <c r="Q628" s="18">
        <f t="shared" ref="Q628:Q642" si="114">+P628*E628</f>
        <v>89299.5</v>
      </c>
      <c r="R628" s="25">
        <v>1.4999999999999999E-2</v>
      </c>
      <c r="S628" s="18">
        <f t="shared" ref="S628:S642" si="115">+R628*E628</f>
        <v>26789.85</v>
      </c>
      <c r="T628" s="26">
        <v>6.5000000000000002E-2</v>
      </c>
      <c r="U628" s="18">
        <f t="shared" ref="U628:U642" si="116">+T628*E628</f>
        <v>116089.35</v>
      </c>
      <c r="V628" t="s">
        <v>1310</v>
      </c>
    </row>
    <row r="629" spans="1:22" hidden="1" x14ac:dyDescent="0.25">
      <c r="A629" s="11">
        <v>45456</v>
      </c>
      <c r="B629" s="1" t="s">
        <v>1293</v>
      </c>
      <c r="C629" s="1" t="s">
        <v>1112</v>
      </c>
      <c r="D629" s="1" t="s">
        <v>996</v>
      </c>
      <c r="E629" s="5">
        <v>4981365</v>
      </c>
      <c r="F629" s="8" t="s">
        <v>145</v>
      </c>
      <c r="G629" s="5">
        <v>398509</v>
      </c>
      <c r="H629" s="5">
        <f t="shared" si="111"/>
        <v>5379874</v>
      </c>
      <c r="I629" s="1" t="s">
        <v>748</v>
      </c>
      <c r="J629" s="1" t="s">
        <v>134</v>
      </c>
      <c r="K629" s="22">
        <f t="shared" si="112"/>
        <v>45486</v>
      </c>
      <c r="L629" s="17" t="e">
        <f>+VLOOKUP(B629,'[1]2023'!I$555:Q$654,9,0)</f>
        <v>#N/A</v>
      </c>
      <c r="M629" s="17" t="e">
        <f t="shared" si="113"/>
        <v>#N/A</v>
      </c>
      <c r="N629" s="15" t="e">
        <f>+VLOOKUP(B629,'[1]2023'!I$555:Q$654,7,0)</f>
        <v>#N/A</v>
      </c>
      <c r="P629" s="24">
        <v>0.05</v>
      </c>
      <c r="Q629" s="18">
        <f t="shared" si="114"/>
        <v>249068.25</v>
      </c>
      <c r="R629" s="25">
        <v>1.4999999999999999E-2</v>
      </c>
      <c r="S629" s="18">
        <f t="shared" si="115"/>
        <v>74720.474999999991</v>
      </c>
      <c r="T629" s="26">
        <v>6.5000000000000002E-2</v>
      </c>
      <c r="U629" s="18">
        <f t="shared" si="116"/>
        <v>323788.72500000003</v>
      </c>
      <c r="V629" t="s">
        <v>1310</v>
      </c>
    </row>
    <row r="630" spans="1:22" hidden="1" x14ac:dyDescent="0.25">
      <c r="A630" s="11">
        <v>45460</v>
      </c>
      <c r="B630" s="1" t="s">
        <v>1294</v>
      </c>
      <c r="C630" s="1" t="s">
        <v>1112</v>
      </c>
      <c r="D630" s="1" t="s">
        <v>437</v>
      </c>
      <c r="E630" s="5">
        <v>2322015</v>
      </c>
      <c r="F630" s="8" t="s">
        <v>145</v>
      </c>
      <c r="G630" s="5">
        <v>185761</v>
      </c>
      <c r="H630" s="5">
        <f t="shared" si="111"/>
        <v>2507776</v>
      </c>
      <c r="I630" s="1" t="s">
        <v>437</v>
      </c>
      <c r="J630" s="1" t="s">
        <v>456</v>
      </c>
      <c r="K630" s="22">
        <f t="shared" si="112"/>
        <v>45490</v>
      </c>
      <c r="L630" s="17" t="e">
        <f>+VLOOKUP(B630,'[1]2023'!I$555:Q$654,9,0)</f>
        <v>#N/A</v>
      </c>
      <c r="M630" s="17" t="e">
        <f t="shared" si="113"/>
        <v>#N/A</v>
      </c>
      <c r="N630" s="15" t="e">
        <f>+VLOOKUP(B630,'[1]2023'!I$555:Q$654,7,0)</f>
        <v>#N/A</v>
      </c>
      <c r="P630" s="24">
        <v>0.05</v>
      </c>
      <c r="Q630" s="18">
        <f t="shared" si="114"/>
        <v>116100.75</v>
      </c>
      <c r="R630" s="25">
        <v>1.4999999999999999E-2</v>
      </c>
      <c r="S630" s="18">
        <f t="shared" si="115"/>
        <v>34830.224999999999</v>
      </c>
      <c r="T630" s="26">
        <v>6.5000000000000002E-2</v>
      </c>
      <c r="U630" s="18">
        <f t="shared" si="116"/>
        <v>150930.97500000001</v>
      </c>
      <c r="V630" t="s">
        <v>1310</v>
      </c>
    </row>
    <row r="631" spans="1:22" hidden="1" x14ac:dyDescent="0.25">
      <c r="A631" s="11">
        <v>45460</v>
      </c>
      <c r="B631" s="1" t="s">
        <v>1295</v>
      </c>
      <c r="C631" s="1" t="s">
        <v>1112</v>
      </c>
      <c r="D631" s="1" t="s">
        <v>1296</v>
      </c>
      <c r="E631" s="5">
        <v>595330</v>
      </c>
      <c r="F631" s="8" t="s">
        <v>145</v>
      </c>
      <c r="G631" s="5">
        <v>47626</v>
      </c>
      <c r="H631" s="5">
        <f t="shared" si="111"/>
        <v>642956</v>
      </c>
      <c r="I631" s="1" t="s">
        <v>251</v>
      </c>
      <c r="J631" s="1" t="s">
        <v>745</v>
      </c>
      <c r="K631" s="22">
        <f t="shared" si="112"/>
        <v>45490</v>
      </c>
      <c r="L631" s="17" t="e">
        <f>+VLOOKUP(B631,'[1]2023'!I$555:Q$654,9,0)</f>
        <v>#N/A</v>
      </c>
      <c r="M631" s="17" t="e">
        <f t="shared" si="113"/>
        <v>#N/A</v>
      </c>
      <c r="N631" s="15" t="e">
        <f>+VLOOKUP(B631,'[1]2023'!I$555:Q$654,7,0)</f>
        <v>#N/A</v>
      </c>
      <c r="P631" s="24">
        <v>0.05</v>
      </c>
      <c r="Q631" s="18">
        <f t="shared" si="114"/>
        <v>29766.5</v>
      </c>
      <c r="R631" s="25">
        <v>1.4999999999999999E-2</v>
      </c>
      <c r="S631" s="18">
        <f t="shared" si="115"/>
        <v>8929.9499999999989</v>
      </c>
      <c r="T631" s="26">
        <v>6.5000000000000002E-2</v>
      </c>
      <c r="U631" s="18">
        <f t="shared" si="116"/>
        <v>38696.450000000004</v>
      </c>
      <c r="V631" t="s">
        <v>1310</v>
      </c>
    </row>
    <row r="632" spans="1:22" hidden="1" x14ac:dyDescent="0.25">
      <c r="A632" s="11">
        <v>45460</v>
      </c>
      <c r="B632" s="1" t="s">
        <v>1297</v>
      </c>
      <c r="C632" s="1" t="s">
        <v>1112</v>
      </c>
      <c r="D632" s="1" t="s">
        <v>394</v>
      </c>
      <c r="E632" s="5">
        <v>777406</v>
      </c>
      <c r="F632" s="8" t="s">
        <v>145</v>
      </c>
      <c r="G632" s="5">
        <v>62192</v>
      </c>
      <c r="H632" s="5">
        <f t="shared" si="111"/>
        <v>839598</v>
      </c>
      <c r="I632" s="1" t="s">
        <v>394</v>
      </c>
      <c r="J632" s="1" t="s">
        <v>472</v>
      </c>
      <c r="K632" s="22">
        <f t="shared" si="112"/>
        <v>45490</v>
      </c>
      <c r="L632" s="17" t="e">
        <f>+VLOOKUP(B632,'[1]2023'!I$555:Q$654,9,0)</f>
        <v>#N/A</v>
      </c>
      <c r="M632" s="17" t="e">
        <f t="shared" si="113"/>
        <v>#N/A</v>
      </c>
      <c r="N632" s="15" t="e">
        <f>+VLOOKUP(B632,'[1]2023'!I$555:Q$654,7,0)</f>
        <v>#N/A</v>
      </c>
      <c r="P632" s="24">
        <v>0.05</v>
      </c>
      <c r="Q632" s="18">
        <f t="shared" si="114"/>
        <v>38870.300000000003</v>
      </c>
      <c r="R632" s="25">
        <v>1.4999999999999999E-2</v>
      </c>
      <c r="S632" s="18">
        <f t="shared" si="115"/>
        <v>11661.09</v>
      </c>
      <c r="T632" s="26">
        <v>6.5000000000000002E-2</v>
      </c>
      <c r="U632" s="18">
        <f t="shared" si="116"/>
        <v>50531.39</v>
      </c>
      <c r="V632" t="s">
        <v>1310</v>
      </c>
    </row>
    <row r="633" spans="1:22" hidden="1" x14ac:dyDescent="0.25">
      <c r="A633" s="11">
        <v>45460</v>
      </c>
      <c r="B633" s="1" t="s">
        <v>1298</v>
      </c>
      <c r="C633" s="1" t="s">
        <v>1112</v>
      </c>
      <c r="D633" s="1" t="s">
        <v>207</v>
      </c>
      <c r="E633" s="5">
        <v>2858040</v>
      </c>
      <c r="F633" s="8" t="s">
        <v>145</v>
      </c>
      <c r="G633" s="5">
        <v>228643</v>
      </c>
      <c r="H633" s="5">
        <f t="shared" si="111"/>
        <v>3086683</v>
      </c>
      <c r="I633" s="1" t="s">
        <v>207</v>
      </c>
      <c r="J633" s="1" t="s">
        <v>706</v>
      </c>
      <c r="K633" s="22">
        <f t="shared" si="112"/>
        <v>45490</v>
      </c>
      <c r="L633" s="17" t="e">
        <f>+VLOOKUP(B633,'[1]2023'!I$555:Q$654,9,0)</f>
        <v>#N/A</v>
      </c>
      <c r="M633" s="17" t="e">
        <f t="shared" si="113"/>
        <v>#N/A</v>
      </c>
      <c r="N633" s="15" t="e">
        <f>+VLOOKUP(B633,'[1]2023'!I$555:Q$654,7,0)</f>
        <v>#N/A</v>
      </c>
      <c r="P633" s="24">
        <v>0.05</v>
      </c>
      <c r="Q633" s="18">
        <f t="shared" si="114"/>
        <v>142902</v>
      </c>
      <c r="R633" s="25">
        <v>1.4999999999999999E-2</v>
      </c>
      <c r="S633" s="18">
        <f t="shared" si="115"/>
        <v>42870.6</v>
      </c>
      <c r="T633" s="26">
        <v>6.5000000000000002E-2</v>
      </c>
      <c r="U633" s="18">
        <f t="shared" si="116"/>
        <v>185772.6</v>
      </c>
      <c r="V633" t="s">
        <v>1310</v>
      </c>
    </row>
    <row r="634" spans="1:22" hidden="1" x14ac:dyDescent="0.25">
      <c r="A634" s="11">
        <v>45460</v>
      </c>
      <c r="B634" s="1" t="s">
        <v>1299</v>
      </c>
      <c r="C634" s="1" t="s">
        <v>1112</v>
      </c>
      <c r="D634" s="1" t="s">
        <v>393</v>
      </c>
      <c r="E634" s="5">
        <v>4525420</v>
      </c>
      <c r="F634" s="8" t="s">
        <v>145</v>
      </c>
      <c r="G634" s="5">
        <v>362034</v>
      </c>
      <c r="H634" s="5">
        <f t="shared" si="111"/>
        <v>4887454</v>
      </c>
      <c r="I634" s="1" t="s">
        <v>393</v>
      </c>
      <c r="J634" s="1" t="s">
        <v>677</v>
      </c>
      <c r="K634" s="22">
        <f t="shared" si="112"/>
        <v>45490</v>
      </c>
      <c r="L634" s="17" t="e">
        <f>+VLOOKUP(B634,'[1]2023'!I$555:Q$654,9,0)</f>
        <v>#N/A</v>
      </c>
      <c r="M634" s="17" t="e">
        <f t="shared" si="113"/>
        <v>#N/A</v>
      </c>
      <c r="N634" s="15" t="e">
        <f>+VLOOKUP(B634,'[1]2023'!I$555:Q$654,7,0)</f>
        <v>#N/A</v>
      </c>
      <c r="P634" s="24">
        <v>0.05</v>
      </c>
      <c r="Q634" s="18">
        <f t="shared" si="114"/>
        <v>226271</v>
      </c>
      <c r="R634" s="25">
        <v>1.4999999999999999E-2</v>
      </c>
      <c r="S634" s="18">
        <f t="shared" si="115"/>
        <v>67881.3</v>
      </c>
      <c r="T634" s="26">
        <v>6.5000000000000002E-2</v>
      </c>
      <c r="U634" s="18">
        <f t="shared" si="116"/>
        <v>294152.3</v>
      </c>
      <c r="V634" t="s">
        <v>1310</v>
      </c>
    </row>
    <row r="635" spans="1:22" hidden="1" x14ac:dyDescent="0.25">
      <c r="A635" s="11">
        <v>45462</v>
      </c>
      <c r="B635" s="1" t="s">
        <v>1300</v>
      </c>
      <c r="C635" s="1" t="s">
        <v>1112</v>
      </c>
      <c r="D635" s="1" t="s">
        <v>437</v>
      </c>
      <c r="E635" s="5">
        <v>1190660</v>
      </c>
      <c r="F635" s="8" t="s">
        <v>145</v>
      </c>
      <c r="G635" s="5">
        <v>95253</v>
      </c>
      <c r="H635" s="5">
        <f t="shared" si="111"/>
        <v>1285913</v>
      </c>
      <c r="I635" s="1" t="s">
        <v>437</v>
      </c>
      <c r="J635" s="1" t="s">
        <v>456</v>
      </c>
      <c r="K635" s="22">
        <f t="shared" si="112"/>
        <v>45492</v>
      </c>
      <c r="L635" s="17" t="e">
        <f>+VLOOKUP(B635,'[1]2023'!I$555:Q$654,9,0)</f>
        <v>#N/A</v>
      </c>
      <c r="M635" s="17" t="e">
        <f t="shared" si="113"/>
        <v>#N/A</v>
      </c>
      <c r="N635" s="15" t="e">
        <f>+VLOOKUP(B635,'[1]2023'!I$555:Q$654,7,0)</f>
        <v>#N/A</v>
      </c>
      <c r="P635" s="24">
        <v>0.05</v>
      </c>
      <c r="Q635" s="18">
        <f t="shared" si="114"/>
        <v>59533</v>
      </c>
      <c r="R635" s="25">
        <v>1.4999999999999999E-2</v>
      </c>
      <c r="S635" s="18">
        <f t="shared" si="115"/>
        <v>17859.899999999998</v>
      </c>
      <c r="T635" s="26">
        <v>6.5000000000000002E-2</v>
      </c>
      <c r="U635" s="18">
        <f t="shared" si="116"/>
        <v>77392.900000000009</v>
      </c>
      <c r="V635" t="s">
        <v>1310</v>
      </c>
    </row>
    <row r="636" spans="1:22" hidden="1" x14ac:dyDescent="0.25">
      <c r="A636" s="11">
        <v>45462</v>
      </c>
      <c r="B636" s="1" t="s">
        <v>1301</v>
      </c>
      <c r="C636" s="1" t="s">
        <v>1112</v>
      </c>
      <c r="D636" s="1" t="s">
        <v>1302</v>
      </c>
      <c r="E636" s="5">
        <v>1110580</v>
      </c>
      <c r="F636" s="8" t="s">
        <v>145</v>
      </c>
      <c r="G636" s="5">
        <v>88846</v>
      </c>
      <c r="H636" s="5">
        <f t="shared" si="111"/>
        <v>1199426</v>
      </c>
      <c r="I636" s="1" t="s">
        <v>1114</v>
      </c>
      <c r="J636" s="1" t="s">
        <v>1061</v>
      </c>
      <c r="K636" s="22">
        <f t="shared" si="112"/>
        <v>45492</v>
      </c>
      <c r="L636" s="17" t="e">
        <f>+VLOOKUP(B636,'[1]2023'!I$555:Q$654,9,0)</f>
        <v>#N/A</v>
      </c>
      <c r="M636" s="17" t="e">
        <f t="shared" si="113"/>
        <v>#N/A</v>
      </c>
      <c r="N636" s="15" t="e">
        <f>+VLOOKUP(B636,'[1]2023'!I$555:Q$654,7,0)</f>
        <v>#N/A</v>
      </c>
      <c r="P636" s="24">
        <v>0.05</v>
      </c>
      <c r="Q636" s="18">
        <f t="shared" si="114"/>
        <v>55529</v>
      </c>
      <c r="R636" s="25">
        <v>1.4999999999999999E-2</v>
      </c>
      <c r="S636" s="18">
        <f t="shared" si="115"/>
        <v>16658.7</v>
      </c>
      <c r="T636" s="26">
        <v>6.5000000000000002E-2</v>
      </c>
      <c r="U636" s="18">
        <f t="shared" si="116"/>
        <v>72187.7</v>
      </c>
      <c r="V636" t="s">
        <v>1310</v>
      </c>
    </row>
    <row r="637" spans="1:22" hidden="1" x14ac:dyDescent="0.25">
      <c r="A637" s="11">
        <v>45467</v>
      </c>
      <c r="B637" s="1" t="s">
        <v>1303</v>
      </c>
      <c r="C637" s="1" t="s">
        <v>1112</v>
      </c>
      <c r="D637" s="1" t="s">
        <v>394</v>
      </c>
      <c r="E637" s="5">
        <v>777406</v>
      </c>
      <c r="F637" s="8" t="s">
        <v>145</v>
      </c>
      <c r="G637" s="5">
        <v>62192</v>
      </c>
      <c r="H637" s="5">
        <f t="shared" si="111"/>
        <v>839598</v>
      </c>
      <c r="I637" s="1" t="s">
        <v>394</v>
      </c>
      <c r="J637" s="1" t="s">
        <v>472</v>
      </c>
      <c r="K637" s="22">
        <f t="shared" si="112"/>
        <v>45497</v>
      </c>
      <c r="L637" s="17" t="e">
        <f>+VLOOKUP(B637,'[1]2023'!I$555:Q$654,9,0)</f>
        <v>#N/A</v>
      </c>
      <c r="M637" s="17" t="e">
        <f t="shared" si="113"/>
        <v>#N/A</v>
      </c>
      <c r="N637" s="15" t="e">
        <f>+VLOOKUP(B637,'[1]2023'!I$555:Q$654,7,0)</f>
        <v>#N/A</v>
      </c>
      <c r="P637" s="24">
        <v>0.05</v>
      </c>
      <c r="Q637" s="18">
        <f t="shared" si="114"/>
        <v>38870.300000000003</v>
      </c>
      <c r="R637" s="25">
        <v>1.4999999999999999E-2</v>
      </c>
      <c r="S637" s="18">
        <f t="shared" si="115"/>
        <v>11661.09</v>
      </c>
      <c r="T637" s="26">
        <v>6.5000000000000002E-2</v>
      </c>
      <c r="U637" s="18">
        <f t="shared" si="116"/>
        <v>50531.39</v>
      </c>
      <c r="V637" t="s">
        <v>1310</v>
      </c>
    </row>
    <row r="638" spans="1:22" hidden="1" x14ac:dyDescent="0.25">
      <c r="A638" s="11">
        <v>45467</v>
      </c>
      <c r="B638" s="1" t="s">
        <v>1304</v>
      </c>
      <c r="C638" s="1" t="s">
        <v>1112</v>
      </c>
      <c r="D638" s="1" t="s">
        <v>207</v>
      </c>
      <c r="E638" s="5">
        <v>2381320</v>
      </c>
      <c r="F638" s="8" t="s">
        <v>145</v>
      </c>
      <c r="G638" s="5">
        <v>190506</v>
      </c>
      <c r="H638" s="5">
        <f t="shared" si="111"/>
        <v>2571826</v>
      </c>
      <c r="I638" s="1" t="s">
        <v>207</v>
      </c>
      <c r="J638" s="1" t="s">
        <v>706</v>
      </c>
      <c r="K638" s="22">
        <f t="shared" si="112"/>
        <v>45497</v>
      </c>
      <c r="L638" s="17" t="e">
        <f>+VLOOKUP(B638,'[1]2023'!I$555:Q$654,9,0)</f>
        <v>#N/A</v>
      </c>
      <c r="M638" s="17" t="e">
        <f t="shared" si="113"/>
        <v>#N/A</v>
      </c>
      <c r="N638" s="15" t="e">
        <f>+VLOOKUP(B638,'[1]2023'!I$555:Q$654,7,0)</f>
        <v>#N/A</v>
      </c>
      <c r="P638" s="24">
        <v>0.05</v>
      </c>
      <c r="Q638" s="18">
        <f t="shared" si="114"/>
        <v>119066</v>
      </c>
      <c r="R638" s="25">
        <v>1.4999999999999999E-2</v>
      </c>
      <c r="S638" s="18">
        <f t="shared" si="115"/>
        <v>35719.799999999996</v>
      </c>
      <c r="T638" s="26">
        <v>6.5000000000000002E-2</v>
      </c>
      <c r="U638" s="18">
        <f t="shared" si="116"/>
        <v>154785.80000000002</v>
      </c>
      <c r="V638" t="s">
        <v>1310</v>
      </c>
    </row>
    <row r="639" spans="1:22" hidden="1" x14ac:dyDescent="0.25">
      <c r="A639" s="11">
        <v>45467</v>
      </c>
      <c r="B639" s="1" t="s">
        <v>1305</v>
      </c>
      <c r="C639" s="1" t="s">
        <v>1112</v>
      </c>
      <c r="D639" s="1" t="s">
        <v>593</v>
      </c>
      <c r="E639" s="5">
        <v>4563950</v>
      </c>
      <c r="F639" s="8" t="s">
        <v>145</v>
      </c>
      <c r="G639" s="5">
        <v>365116</v>
      </c>
      <c r="H639" s="5">
        <f t="shared" si="111"/>
        <v>4929066</v>
      </c>
      <c r="I639" s="1" t="s">
        <v>593</v>
      </c>
      <c r="J639" s="1" t="s">
        <v>162</v>
      </c>
      <c r="K639" s="22">
        <f t="shared" si="112"/>
        <v>45497</v>
      </c>
      <c r="L639" s="17" t="e">
        <f>+VLOOKUP(B639,'[1]2023'!I$555:Q$654,9,0)</f>
        <v>#N/A</v>
      </c>
      <c r="M639" s="17" t="e">
        <f t="shared" si="113"/>
        <v>#N/A</v>
      </c>
      <c r="N639" s="15" t="e">
        <f>+VLOOKUP(B639,'[1]2023'!I$555:Q$654,7,0)</f>
        <v>#N/A</v>
      </c>
      <c r="P639" s="24">
        <v>0.05</v>
      </c>
      <c r="Q639" s="18">
        <f t="shared" si="114"/>
        <v>228197.5</v>
      </c>
      <c r="R639" s="25">
        <v>1.4999999999999999E-2</v>
      </c>
      <c r="S639" s="18">
        <f t="shared" si="115"/>
        <v>68459.25</v>
      </c>
      <c r="T639" s="26">
        <v>6.5000000000000002E-2</v>
      </c>
      <c r="U639" s="18">
        <f t="shared" si="116"/>
        <v>296656.75</v>
      </c>
      <c r="V639" t="s">
        <v>1310</v>
      </c>
    </row>
    <row r="640" spans="1:22" hidden="1" x14ac:dyDescent="0.25">
      <c r="A640" s="11">
        <v>45469</v>
      </c>
      <c r="B640" s="1" t="s">
        <v>1306</v>
      </c>
      <c r="C640" s="1" t="s">
        <v>1112</v>
      </c>
      <c r="D640" s="1" t="s">
        <v>1307</v>
      </c>
      <c r="E640" s="5">
        <v>761994</v>
      </c>
      <c r="F640" s="8" t="s">
        <v>145</v>
      </c>
      <c r="G640" s="5">
        <v>60960</v>
      </c>
      <c r="H640" s="5">
        <f t="shared" ref="H640:H643" si="117">+E640+G640</f>
        <v>822954</v>
      </c>
      <c r="I640" s="1" t="s">
        <v>727</v>
      </c>
      <c r="J640" s="1" t="s">
        <v>243</v>
      </c>
      <c r="K640" s="22">
        <f t="shared" si="112"/>
        <v>45499</v>
      </c>
      <c r="L640" s="17" t="e">
        <f>+VLOOKUP(B640,'[1]2023'!I$555:Q$654,9,0)</f>
        <v>#N/A</v>
      </c>
      <c r="M640" s="17" t="e">
        <f t="shared" si="113"/>
        <v>#N/A</v>
      </c>
      <c r="N640" s="15" t="e">
        <f>+VLOOKUP(B640,'[1]2023'!I$555:Q$654,7,0)</f>
        <v>#N/A</v>
      </c>
      <c r="P640" s="24">
        <v>0.05</v>
      </c>
      <c r="Q640" s="18">
        <f t="shared" si="114"/>
        <v>38099.700000000004</v>
      </c>
      <c r="R640" s="25">
        <v>1.4999999999999999E-2</v>
      </c>
      <c r="S640" s="18">
        <f t="shared" si="115"/>
        <v>11429.91</v>
      </c>
      <c r="T640" s="26">
        <v>6.5000000000000002E-2</v>
      </c>
      <c r="U640" s="18">
        <f t="shared" si="116"/>
        <v>49529.61</v>
      </c>
      <c r="V640" t="s">
        <v>1310</v>
      </c>
    </row>
    <row r="641" spans="1:22" hidden="1" x14ac:dyDescent="0.25">
      <c r="A641" s="11">
        <v>45469</v>
      </c>
      <c r="B641" s="1" t="s">
        <v>1308</v>
      </c>
      <c r="C641" s="1" t="s">
        <v>1112</v>
      </c>
      <c r="D641" s="1" t="s">
        <v>727</v>
      </c>
      <c r="E641" s="5">
        <v>980257</v>
      </c>
      <c r="F641" s="8" t="s">
        <v>145</v>
      </c>
      <c r="G641" s="5">
        <v>78421</v>
      </c>
      <c r="H641" s="5">
        <f t="shared" si="117"/>
        <v>1058678</v>
      </c>
      <c r="I641" s="1" t="s">
        <v>727</v>
      </c>
      <c r="J641" s="1" t="s">
        <v>243</v>
      </c>
      <c r="K641" s="22">
        <f t="shared" si="112"/>
        <v>45499</v>
      </c>
      <c r="L641" s="17" t="e">
        <f>+VLOOKUP(B641,'[1]2023'!I$555:Q$654,9,0)</f>
        <v>#N/A</v>
      </c>
      <c r="M641" s="17" t="e">
        <f t="shared" si="113"/>
        <v>#N/A</v>
      </c>
      <c r="N641" s="15" t="e">
        <f>+VLOOKUP(B641,'[1]2023'!I$555:Q$654,7,0)</f>
        <v>#N/A</v>
      </c>
      <c r="P641" s="24">
        <v>0.05</v>
      </c>
      <c r="Q641" s="18">
        <f t="shared" si="114"/>
        <v>49012.850000000006</v>
      </c>
      <c r="R641" s="25">
        <v>1.4999999999999999E-2</v>
      </c>
      <c r="S641" s="18">
        <f t="shared" si="115"/>
        <v>14703.855</v>
      </c>
      <c r="T641" s="26">
        <v>6.5000000000000002E-2</v>
      </c>
      <c r="U641" s="18">
        <f t="shared" si="116"/>
        <v>63716.705000000002</v>
      </c>
      <c r="V641" t="s">
        <v>1310</v>
      </c>
    </row>
    <row r="642" spans="1:22" hidden="1" x14ac:dyDescent="0.25">
      <c r="A642" s="11">
        <v>45471</v>
      </c>
      <c r="B642" s="1" t="s">
        <v>1309</v>
      </c>
      <c r="C642" s="1" t="s">
        <v>1112</v>
      </c>
      <c r="D642" s="1" t="s">
        <v>437</v>
      </c>
      <c r="E642" s="5">
        <v>1072050</v>
      </c>
      <c r="F642" s="8" t="s">
        <v>145</v>
      </c>
      <c r="G642" s="5">
        <v>85764</v>
      </c>
      <c r="H642" s="5">
        <f t="shared" si="117"/>
        <v>1157814</v>
      </c>
      <c r="I642" s="1" t="s">
        <v>437</v>
      </c>
      <c r="J642" s="1" t="s">
        <v>456</v>
      </c>
      <c r="K642" s="22">
        <f t="shared" si="112"/>
        <v>45501</v>
      </c>
      <c r="L642" s="17" t="e">
        <f>+VLOOKUP(B642,'[1]2023'!I$555:Q$654,9,0)</f>
        <v>#N/A</v>
      </c>
      <c r="M642" s="17" t="e">
        <f t="shared" si="113"/>
        <v>#N/A</v>
      </c>
      <c r="N642" s="15" t="e">
        <f>+VLOOKUP(B642,'[1]2023'!I$555:Q$654,7,0)</f>
        <v>#N/A</v>
      </c>
      <c r="P642" s="24">
        <v>0.05</v>
      </c>
      <c r="Q642" s="18">
        <f t="shared" si="114"/>
        <v>53602.5</v>
      </c>
      <c r="R642" s="25">
        <v>1.4999999999999999E-2</v>
      </c>
      <c r="S642" s="18">
        <f t="shared" si="115"/>
        <v>16080.75</v>
      </c>
      <c r="T642" s="26">
        <v>6.5000000000000002E-2</v>
      </c>
      <c r="U642" s="18">
        <f t="shared" si="116"/>
        <v>69683.25</v>
      </c>
      <c r="V642" t="s">
        <v>1310</v>
      </c>
    </row>
    <row r="643" spans="1:22" hidden="1" x14ac:dyDescent="0.25">
      <c r="A643" s="11">
        <v>45492</v>
      </c>
      <c r="B643" s="1" t="s">
        <v>1311</v>
      </c>
      <c r="C643" s="1" t="s">
        <v>1119</v>
      </c>
      <c r="D643" s="1" t="s">
        <v>747</v>
      </c>
      <c r="E643" s="5">
        <v>-563298</v>
      </c>
      <c r="F643" s="8" t="s">
        <v>145</v>
      </c>
      <c r="G643" s="5">
        <v>-45064</v>
      </c>
      <c r="H643" s="5">
        <f t="shared" si="117"/>
        <v>-608362</v>
      </c>
      <c r="I643" s="1" t="s">
        <v>593</v>
      </c>
      <c r="J643" s="1" t="s">
        <v>162</v>
      </c>
      <c r="K643" s="22">
        <f t="shared" si="112"/>
        <v>45522</v>
      </c>
      <c r="L643" s="17" t="e">
        <f>+VLOOKUP(B643,'[1]2023'!I$555:Q$654,9,0)</f>
        <v>#N/A</v>
      </c>
      <c r="M643" s="17" t="e">
        <f t="shared" ref="M643:M676" si="118">+L643-H643</f>
        <v>#N/A</v>
      </c>
      <c r="N643" s="15" t="e">
        <f>+VLOOKUP(B643,'[1]2023'!I$555:Q$654,7,0)</f>
        <v>#N/A</v>
      </c>
      <c r="P643" s="24">
        <v>0.05</v>
      </c>
      <c r="Q643" s="18">
        <f t="shared" ref="Q643:Q676" si="119">+P643*E643</f>
        <v>-28164.9</v>
      </c>
      <c r="R643" s="25">
        <v>1.4999999999999999E-2</v>
      </c>
      <c r="S643" s="18">
        <f t="shared" ref="S643:S676" si="120">+R643*E643</f>
        <v>-8449.4699999999993</v>
      </c>
      <c r="T643" s="26">
        <v>6.5000000000000002E-2</v>
      </c>
      <c r="U643" s="18">
        <f t="shared" ref="U643:U676" si="121">+T643*E643</f>
        <v>-36614.370000000003</v>
      </c>
      <c r="V643" t="s">
        <v>1310</v>
      </c>
    </row>
    <row r="644" spans="1:22" x14ac:dyDescent="0.25">
      <c r="A644" s="11">
        <v>45474</v>
      </c>
      <c r="B644" s="1" t="s">
        <v>1312</v>
      </c>
      <c r="C644" s="1" t="s">
        <v>1112</v>
      </c>
      <c r="D644" s="1" t="s">
        <v>1313</v>
      </c>
      <c r="E644" s="5">
        <v>1110580</v>
      </c>
      <c r="F644" s="8" t="s">
        <v>145</v>
      </c>
      <c r="G644" s="5">
        <v>88846</v>
      </c>
      <c r="H644" s="5">
        <v>1199426</v>
      </c>
      <c r="I644" s="1" t="s">
        <v>302</v>
      </c>
      <c r="J644" s="1" t="s">
        <v>375</v>
      </c>
      <c r="K644" s="22">
        <f t="shared" si="112"/>
        <v>45504</v>
      </c>
      <c r="L644" s="17" t="e">
        <f>+VLOOKUP(B644,'[1]2023'!I$555:Q$654,9,0)</f>
        <v>#N/A</v>
      </c>
      <c r="M644" s="17" t="e">
        <f t="shared" si="118"/>
        <v>#N/A</v>
      </c>
      <c r="N644" s="15" t="e">
        <f>+VLOOKUP(B644,'[1]2023'!I$555:Q$654,7,0)</f>
        <v>#N/A</v>
      </c>
      <c r="P644" s="24">
        <v>0.05</v>
      </c>
      <c r="Q644" s="18">
        <f t="shared" si="119"/>
        <v>55529</v>
      </c>
      <c r="R644" s="25">
        <v>1.4999999999999999E-2</v>
      </c>
      <c r="S644" s="18">
        <f t="shared" si="120"/>
        <v>16658.7</v>
      </c>
      <c r="T644" s="26">
        <v>6.5000000000000002E-2</v>
      </c>
      <c r="U644" s="18">
        <f t="shared" si="121"/>
        <v>72187.7</v>
      </c>
    </row>
    <row r="645" spans="1:22" x14ac:dyDescent="0.25">
      <c r="A645" s="11">
        <v>45474</v>
      </c>
      <c r="B645" s="1" t="s">
        <v>1314</v>
      </c>
      <c r="C645" s="1" t="s">
        <v>1112</v>
      </c>
      <c r="D645" s="1" t="s">
        <v>1315</v>
      </c>
      <c r="E645" s="5">
        <v>1190660</v>
      </c>
      <c r="F645" s="8" t="s">
        <v>145</v>
      </c>
      <c r="G645" s="5">
        <v>95253</v>
      </c>
      <c r="H645" s="5">
        <v>1285913</v>
      </c>
      <c r="I645" s="1" t="s">
        <v>251</v>
      </c>
      <c r="J645" s="1" t="s">
        <v>745</v>
      </c>
      <c r="K645" s="22">
        <f t="shared" si="112"/>
        <v>45504</v>
      </c>
      <c r="L645" s="17" t="e">
        <f>+VLOOKUP(B645,'[1]2023'!I$555:Q$654,9,0)</f>
        <v>#N/A</v>
      </c>
      <c r="M645" s="17" t="e">
        <f t="shared" si="118"/>
        <v>#N/A</v>
      </c>
      <c r="N645" s="15" t="e">
        <f>+VLOOKUP(B645,'[1]2023'!I$555:Q$654,7,0)</f>
        <v>#N/A</v>
      </c>
      <c r="P645" s="24">
        <v>0.05</v>
      </c>
      <c r="Q645" s="18">
        <f t="shared" si="119"/>
        <v>59533</v>
      </c>
      <c r="R645" s="25">
        <v>1.4999999999999999E-2</v>
      </c>
      <c r="S645" s="18">
        <f t="shared" si="120"/>
        <v>17859.899999999998</v>
      </c>
      <c r="T645" s="26">
        <v>6.5000000000000002E-2</v>
      </c>
      <c r="U645" s="18">
        <f t="shared" si="121"/>
        <v>77392.900000000009</v>
      </c>
    </row>
    <row r="646" spans="1:22" x14ac:dyDescent="0.25">
      <c r="A646" s="11">
        <v>45474</v>
      </c>
      <c r="B646" s="1" t="s">
        <v>1316</v>
      </c>
      <c r="C646" s="1" t="s">
        <v>1112</v>
      </c>
      <c r="D646" s="1" t="s">
        <v>1317</v>
      </c>
      <c r="E646" s="5">
        <v>1190660</v>
      </c>
      <c r="F646" s="8" t="s">
        <v>145</v>
      </c>
      <c r="G646" s="5">
        <v>95253</v>
      </c>
      <c r="H646" s="5">
        <v>1285913</v>
      </c>
      <c r="I646" s="1" t="s">
        <v>1114</v>
      </c>
      <c r="J646" s="1" t="s">
        <v>1061</v>
      </c>
      <c r="K646" s="22">
        <f t="shared" si="112"/>
        <v>45504</v>
      </c>
      <c r="L646" s="17" t="e">
        <f>+VLOOKUP(B646,'[1]2023'!I$555:Q$654,9,0)</f>
        <v>#N/A</v>
      </c>
      <c r="M646" s="17" t="e">
        <f t="shared" si="118"/>
        <v>#N/A</v>
      </c>
      <c r="N646" s="15" t="e">
        <f>+VLOOKUP(B646,'[1]2023'!I$555:Q$654,7,0)</f>
        <v>#N/A</v>
      </c>
      <c r="P646" s="24">
        <v>0.05</v>
      </c>
      <c r="Q646" s="18">
        <f t="shared" si="119"/>
        <v>59533</v>
      </c>
      <c r="R646" s="25">
        <v>1.4999999999999999E-2</v>
      </c>
      <c r="S646" s="18">
        <f t="shared" si="120"/>
        <v>17859.899999999998</v>
      </c>
      <c r="T646" s="26">
        <v>6.5000000000000002E-2</v>
      </c>
      <c r="U646" s="18">
        <f t="shared" si="121"/>
        <v>77392.900000000009</v>
      </c>
    </row>
    <row r="647" spans="1:22" x14ac:dyDescent="0.25">
      <c r="A647" s="11">
        <v>45474</v>
      </c>
      <c r="B647" s="1" t="s">
        <v>1318</v>
      </c>
      <c r="C647" s="1" t="s">
        <v>1112</v>
      </c>
      <c r="D647" s="1" t="s">
        <v>394</v>
      </c>
      <c r="E647" s="5">
        <v>1531694</v>
      </c>
      <c r="F647" s="8" t="s">
        <v>145</v>
      </c>
      <c r="G647" s="5">
        <v>122536</v>
      </c>
      <c r="H647" s="5">
        <v>1654230</v>
      </c>
      <c r="I647" s="1" t="s">
        <v>394</v>
      </c>
      <c r="J647" s="1" t="s">
        <v>472</v>
      </c>
      <c r="K647" s="22">
        <f t="shared" si="112"/>
        <v>45504</v>
      </c>
      <c r="L647" s="17" t="e">
        <f>+VLOOKUP(B647,'[1]2023'!I$555:Q$654,9,0)</f>
        <v>#N/A</v>
      </c>
      <c r="M647" s="17" t="e">
        <f t="shared" si="118"/>
        <v>#N/A</v>
      </c>
      <c r="N647" s="15" t="e">
        <f>+VLOOKUP(B647,'[1]2023'!I$555:Q$654,7,0)</f>
        <v>#N/A</v>
      </c>
      <c r="P647" s="24">
        <v>0.05</v>
      </c>
      <c r="Q647" s="18">
        <f t="shared" si="119"/>
        <v>76584.7</v>
      </c>
      <c r="R647" s="25">
        <v>1.4999999999999999E-2</v>
      </c>
      <c r="S647" s="18">
        <f t="shared" si="120"/>
        <v>22975.41</v>
      </c>
      <c r="T647" s="26">
        <v>6.5000000000000002E-2</v>
      </c>
      <c r="U647" s="18">
        <f t="shared" si="121"/>
        <v>99560.11</v>
      </c>
    </row>
    <row r="648" spans="1:22" x14ac:dyDescent="0.25">
      <c r="A648" s="11">
        <v>45474</v>
      </c>
      <c r="B648" s="1" t="s">
        <v>1319</v>
      </c>
      <c r="C648" s="1" t="s">
        <v>1112</v>
      </c>
      <c r="D648" s="1" t="s">
        <v>393</v>
      </c>
      <c r="E648" s="5">
        <v>2381320</v>
      </c>
      <c r="F648" s="8" t="s">
        <v>145</v>
      </c>
      <c r="G648" s="5">
        <v>190506</v>
      </c>
      <c r="H648" s="5">
        <v>2571826</v>
      </c>
      <c r="I648" s="1" t="s">
        <v>393</v>
      </c>
      <c r="J648" s="1" t="s">
        <v>677</v>
      </c>
      <c r="K648" s="22">
        <f t="shared" si="112"/>
        <v>45504</v>
      </c>
      <c r="L648" s="17" t="e">
        <f>+VLOOKUP(B648,'[1]2023'!I$555:Q$654,9,0)</f>
        <v>#N/A</v>
      </c>
      <c r="M648" s="17" t="e">
        <f t="shared" si="118"/>
        <v>#N/A</v>
      </c>
      <c r="N648" s="15" t="e">
        <f>+VLOOKUP(B648,'[1]2023'!I$555:Q$654,7,0)</f>
        <v>#N/A</v>
      </c>
      <c r="P648" s="24">
        <v>0.05</v>
      </c>
      <c r="Q648" s="18">
        <f t="shared" si="119"/>
        <v>119066</v>
      </c>
      <c r="R648" s="25">
        <v>1.4999999999999999E-2</v>
      </c>
      <c r="S648" s="18">
        <f t="shared" si="120"/>
        <v>35719.799999999996</v>
      </c>
      <c r="T648" s="26">
        <v>6.5000000000000002E-2</v>
      </c>
      <c r="U648" s="18">
        <f t="shared" si="121"/>
        <v>154785.80000000002</v>
      </c>
    </row>
    <row r="649" spans="1:22" x14ac:dyDescent="0.25">
      <c r="A649" s="11">
        <v>45475</v>
      </c>
      <c r="B649" s="1" t="s">
        <v>1320</v>
      </c>
      <c r="C649" s="1" t="s">
        <v>1112</v>
      </c>
      <c r="D649" s="1" t="s">
        <v>996</v>
      </c>
      <c r="E649" s="5">
        <v>3968620</v>
      </c>
      <c r="F649" s="8" t="s">
        <v>145</v>
      </c>
      <c r="G649" s="5">
        <v>317490</v>
      </c>
      <c r="H649" s="5">
        <v>4286110</v>
      </c>
      <c r="I649" s="1" t="s">
        <v>748</v>
      </c>
      <c r="J649" s="1" t="s">
        <v>134</v>
      </c>
      <c r="K649" s="22">
        <f t="shared" si="112"/>
        <v>45505</v>
      </c>
      <c r="L649" s="17" t="e">
        <f>+VLOOKUP(B649,'[1]2023'!I$555:Q$654,9,0)</f>
        <v>#N/A</v>
      </c>
      <c r="M649" s="17" t="e">
        <f t="shared" si="118"/>
        <v>#N/A</v>
      </c>
      <c r="N649" s="15" t="e">
        <f>+VLOOKUP(B649,'[1]2023'!I$555:Q$654,7,0)</f>
        <v>#N/A</v>
      </c>
      <c r="P649" s="24">
        <v>0.05</v>
      </c>
      <c r="Q649" s="18">
        <f t="shared" si="119"/>
        <v>198431</v>
      </c>
      <c r="R649" s="25">
        <v>1.4999999999999999E-2</v>
      </c>
      <c r="S649" s="18">
        <f t="shared" si="120"/>
        <v>59529.299999999996</v>
      </c>
      <c r="T649" s="26">
        <v>6.5000000000000002E-2</v>
      </c>
      <c r="U649" s="18">
        <f t="shared" si="121"/>
        <v>257960.30000000002</v>
      </c>
    </row>
    <row r="650" spans="1:22" x14ac:dyDescent="0.25">
      <c r="A650" s="11">
        <v>45478</v>
      </c>
      <c r="B650" s="1" t="s">
        <v>1321</v>
      </c>
      <c r="C650" s="1" t="s">
        <v>1112</v>
      </c>
      <c r="D650" s="1" t="s">
        <v>394</v>
      </c>
      <c r="E650" s="5">
        <v>777406</v>
      </c>
      <c r="F650" s="8" t="s">
        <v>145</v>
      </c>
      <c r="G650" s="5">
        <v>62192</v>
      </c>
      <c r="H650" s="5">
        <v>839598</v>
      </c>
      <c r="I650" s="1" t="s">
        <v>394</v>
      </c>
      <c r="J650" s="1" t="s">
        <v>472</v>
      </c>
      <c r="K650" s="22">
        <f t="shared" si="112"/>
        <v>45508</v>
      </c>
      <c r="L650" s="17" t="e">
        <f>+VLOOKUP(B650,'[1]2023'!I$555:Q$654,9,0)</f>
        <v>#N/A</v>
      </c>
      <c r="M650" s="17" t="e">
        <f t="shared" si="118"/>
        <v>#N/A</v>
      </c>
      <c r="N650" s="15" t="e">
        <f>+VLOOKUP(B650,'[1]2023'!I$555:Q$654,7,0)</f>
        <v>#N/A</v>
      </c>
      <c r="P650" s="24">
        <v>0.05</v>
      </c>
      <c r="Q650" s="18">
        <f t="shared" si="119"/>
        <v>38870.300000000003</v>
      </c>
      <c r="R650" s="25">
        <v>1.4999999999999999E-2</v>
      </c>
      <c r="S650" s="18">
        <f t="shared" si="120"/>
        <v>11661.09</v>
      </c>
      <c r="T650" s="26">
        <v>6.5000000000000002E-2</v>
      </c>
      <c r="U650" s="18">
        <f t="shared" si="121"/>
        <v>50531.39</v>
      </c>
    </row>
    <row r="651" spans="1:22" x14ac:dyDescent="0.25">
      <c r="A651" s="11">
        <v>45481</v>
      </c>
      <c r="B651" s="1" t="s">
        <v>1322</v>
      </c>
      <c r="C651" s="1" t="s">
        <v>1112</v>
      </c>
      <c r="D651" s="1" t="s">
        <v>437</v>
      </c>
      <c r="E651" s="5">
        <v>1131355</v>
      </c>
      <c r="F651" s="8" t="s">
        <v>145</v>
      </c>
      <c r="G651" s="5">
        <v>90508</v>
      </c>
      <c r="H651" s="5">
        <v>1221863</v>
      </c>
      <c r="I651" s="1" t="s">
        <v>437</v>
      </c>
      <c r="J651" s="1" t="s">
        <v>456</v>
      </c>
      <c r="K651" s="22">
        <f t="shared" si="112"/>
        <v>45511</v>
      </c>
      <c r="L651" s="17" t="e">
        <f>+VLOOKUP(B651,'[1]2023'!I$555:Q$654,9,0)</f>
        <v>#N/A</v>
      </c>
      <c r="M651" s="17" t="e">
        <f t="shared" si="118"/>
        <v>#N/A</v>
      </c>
      <c r="N651" s="15" t="e">
        <f>+VLOOKUP(B651,'[1]2023'!I$555:Q$654,7,0)</f>
        <v>#N/A</v>
      </c>
      <c r="P651" s="24">
        <v>0.05</v>
      </c>
      <c r="Q651" s="18">
        <f t="shared" si="119"/>
        <v>56567.75</v>
      </c>
      <c r="R651" s="25">
        <v>1.4999999999999999E-2</v>
      </c>
      <c r="S651" s="18">
        <f t="shared" si="120"/>
        <v>16970.325000000001</v>
      </c>
      <c r="T651" s="26">
        <v>6.5000000000000002E-2</v>
      </c>
      <c r="U651" s="18">
        <f t="shared" si="121"/>
        <v>73538.074999999997</v>
      </c>
    </row>
    <row r="652" spans="1:22" x14ac:dyDescent="0.25">
      <c r="A652" s="11">
        <v>45481</v>
      </c>
      <c r="B652" s="1" t="s">
        <v>1323</v>
      </c>
      <c r="C652" s="1" t="s">
        <v>1112</v>
      </c>
      <c r="D652" s="1" t="s">
        <v>1324</v>
      </c>
      <c r="E652" s="5">
        <v>2452794</v>
      </c>
      <c r="F652" s="8" t="s">
        <v>145</v>
      </c>
      <c r="G652" s="5">
        <v>196224</v>
      </c>
      <c r="H652" s="5">
        <v>2649018</v>
      </c>
      <c r="I652" s="1" t="s">
        <v>1114</v>
      </c>
      <c r="J652" s="1" t="s">
        <v>1061</v>
      </c>
      <c r="K652" s="22">
        <f t="shared" si="112"/>
        <v>45511</v>
      </c>
      <c r="L652" s="17" t="e">
        <f>+VLOOKUP(B652,'[1]2023'!I$555:Q$654,9,0)</f>
        <v>#N/A</v>
      </c>
      <c r="M652" s="17" t="e">
        <f t="shared" si="118"/>
        <v>#N/A</v>
      </c>
      <c r="N652" s="15" t="e">
        <f>+VLOOKUP(B652,'[1]2023'!I$555:Q$654,7,0)</f>
        <v>#N/A</v>
      </c>
      <c r="P652" s="24">
        <v>0.05</v>
      </c>
      <c r="Q652" s="18">
        <f t="shared" si="119"/>
        <v>122639.70000000001</v>
      </c>
      <c r="R652" s="25">
        <v>1.4999999999999999E-2</v>
      </c>
      <c r="S652" s="18">
        <f t="shared" si="120"/>
        <v>36791.909999999996</v>
      </c>
      <c r="T652" s="26">
        <v>6.5000000000000002E-2</v>
      </c>
      <c r="U652" s="18">
        <f t="shared" si="121"/>
        <v>159431.61000000002</v>
      </c>
    </row>
    <row r="653" spans="1:22" x14ac:dyDescent="0.25">
      <c r="A653" s="11">
        <v>45481</v>
      </c>
      <c r="B653" s="1" t="s">
        <v>1325</v>
      </c>
      <c r="C653" s="1" t="s">
        <v>1112</v>
      </c>
      <c r="D653" s="1" t="s">
        <v>394</v>
      </c>
      <c r="E653" s="5">
        <v>777406</v>
      </c>
      <c r="F653" s="8" t="s">
        <v>145</v>
      </c>
      <c r="G653" s="5">
        <v>62192</v>
      </c>
      <c r="H653" s="5">
        <v>839598</v>
      </c>
      <c r="I653" s="1" t="s">
        <v>394</v>
      </c>
      <c r="J653" s="1" t="s">
        <v>472</v>
      </c>
      <c r="K653" s="22">
        <f t="shared" si="112"/>
        <v>45511</v>
      </c>
      <c r="L653" s="17" t="e">
        <f>+VLOOKUP(B653,'[1]2023'!I$555:Q$654,9,0)</f>
        <v>#N/A</v>
      </c>
      <c r="M653" s="17" t="e">
        <f t="shared" si="118"/>
        <v>#N/A</v>
      </c>
      <c r="N653" s="15" t="e">
        <f>+VLOOKUP(B653,'[1]2023'!I$555:Q$654,7,0)</f>
        <v>#N/A</v>
      </c>
      <c r="P653" s="24">
        <v>0.05</v>
      </c>
      <c r="Q653" s="18">
        <f t="shared" si="119"/>
        <v>38870.300000000003</v>
      </c>
      <c r="R653" s="25">
        <v>1.4999999999999999E-2</v>
      </c>
      <c r="S653" s="18">
        <f t="shared" si="120"/>
        <v>11661.09</v>
      </c>
      <c r="T653" s="26">
        <v>6.5000000000000002E-2</v>
      </c>
      <c r="U653" s="18">
        <f t="shared" si="121"/>
        <v>50531.39</v>
      </c>
    </row>
    <row r="654" spans="1:22" x14ac:dyDescent="0.25">
      <c r="A654" s="11">
        <v>45481</v>
      </c>
      <c r="B654" s="1" t="s">
        <v>1326</v>
      </c>
      <c r="C654" s="1" t="s">
        <v>1112</v>
      </c>
      <c r="D654" s="1" t="s">
        <v>207</v>
      </c>
      <c r="E654" s="5">
        <v>1726685</v>
      </c>
      <c r="F654" s="8" t="s">
        <v>145</v>
      </c>
      <c r="G654" s="5">
        <v>138135</v>
      </c>
      <c r="H654" s="5">
        <v>1864820</v>
      </c>
      <c r="I654" s="1" t="s">
        <v>207</v>
      </c>
      <c r="J654" s="1" t="s">
        <v>706</v>
      </c>
      <c r="K654" s="22">
        <f t="shared" si="112"/>
        <v>45511</v>
      </c>
      <c r="L654" s="17" t="e">
        <f>+VLOOKUP(B654,'[1]2023'!I$555:Q$654,9,0)</f>
        <v>#N/A</v>
      </c>
      <c r="M654" s="17" t="e">
        <f t="shared" si="118"/>
        <v>#N/A</v>
      </c>
      <c r="N654" s="15" t="e">
        <f>+VLOOKUP(B654,'[1]2023'!I$555:Q$654,7,0)</f>
        <v>#N/A</v>
      </c>
      <c r="P654" s="24">
        <v>0.05</v>
      </c>
      <c r="Q654" s="18">
        <f t="shared" si="119"/>
        <v>86334.25</v>
      </c>
      <c r="R654" s="25">
        <v>1.4999999999999999E-2</v>
      </c>
      <c r="S654" s="18">
        <f t="shared" si="120"/>
        <v>25900.274999999998</v>
      </c>
      <c r="T654" s="26">
        <v>6.5000000000000002E-2</v>
      </c>
      <c r="U654" s="18">
        <f t="shared" si="121"/>
        <v>112234.52500000001</v>
      </c>
    </row>
    <row r="655" spans="1:22" x14ac:dyDescent="0.25">
      <c r="A655" s="11">
        <v>45481</v>
      </c>
      <c r="B655" s="1" t="s">
        <v>1327</v>
      </c>
      <c r="C655" s="1" t="s">
        <v>1112</v>
      </c>
      <c r="D655" s="1" t="s">
        <v>393</v>
      </c>
      <c r="E655" s="5">
        <v>2917345</v>
      </c>
      <c r="F655" s="8" t="s">
        <v>145</v>
      </c>
      <c r="G655" s="5">
        <v>233388</v>
      </c>
      <c r="H655" s="5">
        <v>3150733</v>
      </c>
      <c r="I655" s="1" t="s">
        <v>393</v>
      </c>
      <c r="J655" s="1" t="s">
        <v>677</v>
      </c>
      <c r="K655" s="22">
        <f t="shared" si="112"/>
        <v>45511</v>
      </c>
      <c r="L655" s="17" t="e">
        <f>+VLOOKUP(B655,'[1]2023'!I$555:Q$654,9,0)</f>
        <v>#N/A</v>
      </c>
      <c r="M655" s="17" t="e">
        <f t="shared" si="118"/>
        <v>#N/A</v>
      </c>
      <c r="N655" s="15" t="e">
        <f>+VLOOKUP(B655,'[1]2023'!I$555:Q$654,7,0)</f>
        <v>#N/A</v>
      </c>
      <c r="P655" s="24">
        <v>0.05</v>
      </c>
      <c r="Q655" s="18">
        <f t="shared" si="119"/>
        <v>145867.25</v>
      </c>
      <c r="R655" s="25">
        <v>1.4999999999999999E-2</v>
      </c>
      <c r="S655" s="18">
        <f t="shared" si="120"/>
        <v>43760.174999999996</v>
      </c>
      <c r="T655" s="26">
        <v>6.5000000000000002E-2</v>
      </c>
      <c r="U655" s="18">
        <f t="shared" si="121"/>
        <v>189627.42500000002</v>
      </c>
    </row>
    <row r="656" spans="1:22" x14ac:dyDescent="0.25">
      <c r="A656" s="11">
        <v>45482</v>
      </c>
      <c r="B656" s="1" t="s">
        <v>1328</v>
      </c>
      <c r="C656" s="1" t="s">
        <v>1112</v>
      </c>
      <c r="D656" s="1" t="s">
        <v>996</v>
      </c>
      <c r="E656" s="5">
        <v>3394065</v>
      </c>
      <c r="F656" s="8" t="s">
        <v>145</v>
      </c>
      <c r="G656" s="5">
        <v>271525</v>
      </c>
      <c r="H656" s="5">
        <v>3665590</v>
      </c>
      <c r="I656" s="1" t="s">
        <v>748</v>
      </c>
      <c r="J656" s="1" t="s">
        <v>134</v>
      </c>
      <c r="K656" s="22">
        <f t="shared" si="112"/>
        <v>45512</v>
      </c>
      <c r="L656" s="17" t="e">
        <f>+VLOOKUP(B656,'[1]2023'!I$555:Q$654,9,0)</f>
        <v>#N/A</v>
      </c>
      <c r="M656" s="17" t="e">
        <f t="shared" si="118"/>
        <v>#N/A</v>
      </c>
      <c r="N656" s="15" t="e">
        <f>+VLOOKUP(B656,'[1]2023'!I$555:Q$654,7,0)</f>
        <v>#N/A</v>
      </c>
      <c r="P656" s="24">
        <v>0.05</v>
      </c>
      <c r="Q656" s="18">
        <f t="shared" si="119"/>
        <v>169703.25</v>
      </c>
      <c r="R656" s="25">
        <v>1.4999999999999999E-2</v>
      </c>
      <c r="S656" s="18">
        <f t="shared" si="120"/>
        <v>50910.974999999999</v>
      </c>
      <c r="T656" s="26">
        <v>6.5000000000000002E-2</v>
      </c>
      <c r="U656" s="18">
        <f t="shared" si="121"/>
        <v>220614.22500000001</v>
      </c>
    </row>
    <row r="657" spans="1:21" x14ac:dyDescent="0.25">
      <c r="A657" s="11">
        <v>45485</v>
      </c>
      <c r="B657" s="1" t="s">
        <v>1329</v>
      </c>
      <c r="C657" s="1" t="s">
        <v>1112</v>
      </c>
      <c r="D657" s="1" t="s">
        <v>394</v>
      </c>
      <c r="E657" s="5">
        <v>1091315</v>
      </c>
      <c r="F657" s="8" t="s">
        <v>145</v>
      </c>
      <c r="G657" s="5">
        <v>87305</v>
      </c>
      <c r="H657" s="5">
        <v>1178620</v>
      </c>
      <c r="I657" s="1" t="s">
        <v>394</v>
      </c>
      <c r="J657" s="1" t="s">
        <v>472</v>
      </c>
      <c r="K657" s="22">
        <f t="shared" si="112"/>
        <v>45515</v>
      </c>
      <c r="L657" s="17" t="e">
        <f>+VLOOKUP(B657,'[1]2023'!I$555:Q$654,9,0)</f>
        <v>#N/A</v>
      </c>
      <c r="M657" s="17" t="e">
        <f t="shared" si="118"/>
        <v>#N/A</v>
      </c>
      <c r="N657" s="15" t="e">
        <f>+VLOOKUP(B657,'[1]2023'!I$555:Q$654,7,0)</f>
        <v>#N/A</v>
      </c>
      <c r="P657" s="24">
        <v>0.05</v>
      </c>
      <c r="Q657" s="18">
        <f t="shared" si="119"/>
        <v>54565.75</v>
      </c>
      <c r="R657" s="25">
        <v>1.4999999999999999E-2</v>
      </c>
      <c r="S657" s="18">
        <f t="shared" si="120"/>
        <v>16369.724999999999</v>
      </c>
      <c r="T657" s="26">
        <v>6.5000000000000002E-2</v>
      </c>
      <c r="U657" s="18">
        <f t="shared" si="121"/>
        <v>70935.475000000006</v>
      </c>
    </row>
    <row r="658" spans="1:21" x14ac:dyDescent="0.25">
      <c r="A658" s="11">
        <v>45488</v>
      </c>
      <c r="B658" s="1" t="s">
        <v>1330</v>
      </c>
      <c r="C658" s="1" t="s">
        <v>1112</v>
      </c>
      <c r="D658" s="1" t="s">
        <v>1331</v>
      </c>
      <c r="E658" s="5">
        <v>1190660</v>
      </c>
      <c r="F658" s="8" t="s">
        <v>145</v>
      </c>
      <c r="G658" s="5">
        <v>95253</v>
      </c>
      <c r="H658" s="5">
        <v>1285913</v>
      </c>
      <c r="I658" s="1" t="s">
        <v>251</v>
      </c>
      <c r="J658" s="1" t="s">
        <v>745</v>
      </c>
      <c r="K658" s="22">
        <f t="shared" si="112"/>
        <v>45518</v>
      </c>
      <c r="L658" s="17" t="e">
        <f>+VLOOKUP(B658,'[1]2023'!I$555:Q$654,9,0)</f>
        <v>#N/A</v>
      </c>
      <c r="M658" s="17" t="e">
        <f t="shared" si="118"/>
        <v>#N/A</v>
      </c>
      <c r="N658" s="15" t="e">
        <f>+VLOOKUP(B658,'[1]2023'!I$555:Q$654,7,0)</f>
        <v>#N/A</v>
      </c>
      <c r="P658" s="24">
        <v>0.05</v>
      </c>
      <c r="Q658" s="18">
        <f t="shared" si="119"/>
        <v>59533</v>
      </c>
      <c r="R658" s="25">
        <v>1.4999999999999999E-2</v>
      </c>
      <c r="S658" s="18">
        <f t="shared" si="120"/>
        <v>17859.899999999998</v>
      </c>
      <c r="T658" s="26">
        <v>6.5000000000000002E-2</v>
      </c>
      <c r="U658" s="18">
        <f t="shared" si="121"/>
        <v>77392.900000000009</v>
      </c>
    </row>
    <row r="659" spans="1:21" x14ac:dyDescent="0.25">
      <c r="A659" s="11">
        <v>45488</v>
      </c>
      <c r="B659" s="1" t="s">
        <v>1332</v>
      </c>
      <c r="C659" s="1" t="s">
        <v>1112</v>
      </c>
      <c r="D659" s="1" t="s">
        <v>1333</v>
      </c>
      <c r="E659" s="5">
        <v>1110580</v>
      </c>
      <c r="F659" s="8" t="s">
        <v>145</v>
      </c>
      <c r="G659" s="5">
        <v>88846</v>
      </c>
      <c r="H659" s="5">
        <v>1199426</v>
      </c>
      <c r="I659" s="1" t="s">
        <v>1114</v>
      </c>
      <c r="J659" s="1" t="s">
        <v>1061</v>
      </c>
      <c r="K659" s="22">
        <f t="shared" si="112"/>
        <v>45518</v>
      </c>
      <c r="L659" s="17" t="e">
        <f>+VLOOKUP(B659,'[1]2023'!I$555:Q$654,9,0)</f>
        <v>#N/A</v>
      </c>
      <c r="M659" s="17" t="e">
        <f t="shared" si="118"/>
        <v>#N/A</v>
      </c>
      <c r="N659" s="15" t="e">
        <f>+VLOOKUP(B659,'[1]2023'!I$555:Q$654,7,0)</f>
        <v>#N/A</v>
      </c>
      <c r="P659" s="24">
        <v>0.05</v>
      </c>
      <c r="Q659" s="18">
        <f t="shared" si="119"/>
        <v>55529</v>
      </c>
      <c r="R659" s="25">
        <v>1.4999999999999999E-2</v>
      </c>
      <c r="S659" s="18">
        <f t="shared" si="120"/>
        <v>16658.7</v>
      </c>
      <c r="T659" s="26">
        <v>6.5000000000000002E-2</v>
      </c>
      <c r="U659" s="18">
        <f t="shared" si="121"/>
        <v>72187.7</v>
      </c>
    </row>
    <row r="660" spans="1:21" x14ac:dyDescent="0.25">
      <c r="A660" s="11">
        <v>45489</v>
      </c>
      <c r="B660" s="1" t="s">
        <v>1334</v>
      </c>
      <c r="C660" s="1" t="s">
        <v>1112</v>
      </c>
      <c r="D660" s="1" t="s">
        <v>394</v>
      </c>
      <c r="E660" s="5">
        <v>2737920</v>
      </c>
      <c r="F660" s="8" t="s">
        <v>145</v>
      </c>
      <c r="G660" s="5">
        <v>219034</v>
      </c>
      <c r="H660" s="5">
        <v>2956954</v>
      </c>
      <c r="I660" s="1" t="s">
        <v>394</v>
      </c>
      <c r="J660" s="1" t="s">
        <v>472</v>
      </c>
      <c r="K660" s="22">
        <f t="shared" si="112"/>
        <v>45519</v>
      </c>
      <c r="L660" s="17" t="e">
        <f>+VLOOKUP(B660,'[1]2023'!I$555:Q$654,9,0)</f>
        <v>#N/A</v>
      </c>
      <c r="M660" s="17" t="e">
        <f t="shared" si="118"/>
        <v>#N/A</v>
      </c>
      <c r="N660" s="15" t="e">
        <f>+VLOOKUP(B660,'[1]2023'!I$555:Q$654,7,0)</f>
        <v>#N/A</v>
      </c>
      <c r="P660" s="24">
        <v>0.05</v>
      </c>
      <c r="Q660" s="18">
        <f t="shared" si="119"/>
        <v>136896</v>
      </c>
      <c r="R660" s="25">
        <v>1.4999999999999999E-2</v>
      </c>
      <c r="S660" s="18">
        <f t="shared" si="120"/>
        <v>41068.799999999996</v>
      </c>
      <c r="T660" s="26">
        <v>6.5000000000000002E-2</v>
      </c>
      <c r="U660" s="18">
        <f t="shared" si="121"/>
        <v>177964.80000000002</v>
      </c>
    </row>
    <row r="661" spans="1:21" x14ac:dyDescent="0.25">
      <c r="A661" s="11">
        <v>45489</v>
      </c>
      <c r="B661" s="1" t="s">
        <v>1335</v>
      </c>
      <c r="C661" s="1" t="s">
        <v>1112</v>
      </c>
      <c r="D661" s="1" t="s">
        <v>593</v>
      </c>
      <c r="E661" s="5">
        <v>4602480</v>
      </c>
      <c r="F661" s="8" t="s">
        <v>145</v>
      </c>
      <c r="G661" s="5">
        <v>368198</v>
      </c>
      <c r="H661" s="5">
        <v>4970678</v>
      </c>
      <c r="I661" s="1" t="s">
        <v>593</v>
      </c>
      <c r="J661" s="1" t="s">
        <v>162</v>
      </c>
      <c r="K661" s="22">
        <f t="shared" si="112"/>
        <v>45519</v>
      </c>
      <c r="L661" s="17" t="e">
        <f>+VLOOKUP(B661,'[1]2023'!I$555:Q$654,9,0)</f>
        <v>#N/A</v>
      </c>
      <c r="M661" s="17" t="e">
        <f t="shared" si="118"/>
        <v>#N/A</v>
      </c>
      <c r="N661" s="15" t="e">
        <f>+VLOOKUP(B661,'[1]2023'!I$555:Q$654,7,0)</f>
        <v>#N/A</v>
      </c>
      <c r="P661" s="24">
        <v>0.05</v>
      </c>
      <c r="Q661" s="18">
        <f t="shared" si="119"/>
        <v>230124</v>
      </c>
      <c r="R661" s="25">
        <v>1.4999999999999999E-2</v>
      </c>
      <c r="S661" s="18">
        <f t="shared" si="120"/>
        <v>69037.2</v>
      </c>
      <c r="T661" s="26">
        <v>6.5000000000000002E-2</v>
      </c>
      <c r="U661" s="18">
        <f t="shared" si="121"/>
        <v>299161.2</v>
      </c>
    </row>
    <row r="662" spans="1:21" x14ac:dyDescent="0.25">
      <c r="A662" s="11">
        <v>45489</v>
      </c>
      <c r="B662" s="1" t="s">
        <v>1336</v>
      </c>
      <c r="C662" s="1" t="s">
        <v>1112</v>
      </c>
      <c r="D662" s="1" t="s">
        <v>437</v>
      </c>
      <c r="E662" s="5">
        <v>1150620</v>
      </c>
      <c r="F662" s="8" t="s">
        <v>145</v>
      </c>
      <c r="G662" s="5">
        <v>92050</v>
      </c>
      <c r="H662" s="5">
        <v>1242670</v>
      </c>
      <c r="I662" s="1" t="s">
        <v>437</v>
      </c>
      <c r="J662" s="1" t="s">
        <v>456</v>
      </c>
      <c r="K662" s="22">
        <f t="shared" si="112"/>
        <v>45519</v>
      </c>
      <c r="L662" s="17" t="e">
        <f>+VLOOKUP(B662,'[1]2023'!I$555:Q$654,9,0)</f>
        <v>#N/A</v>
      </c>
      <c r="M662" s="17" t="e">
        <f t="shared" si="118"/>
        <v>#N/A</v>
      </c>
      <c r="N662" s="15" t="e">
        <f>+VLOOKUP(B662,'[1]2023'!I$555:Q$654,7,0)</f>
        <v>#N/A</v>
      </c>
      <c r="P662" s="24">
        <v>0.05</v>
      </c>
      <c r="Q662" s="18">
        <f t="shared" si="119"/>
        <v>57531</v>
      </c>
      <c r="R662" s="25">
        <v>1.4999999999999999E-2</v>
      </c>
      <c r="S662" s="18">
        <f t="shared" si="120"/>
        <v>17259.3</v>
      </c>
      <c r="T662" s="26">
        <v>6.5000000000000002E-2</v>
      </c>
      <c r="U662" s="18">
        <f t="shared" si="121"/>
        <v>74790.3</v>
      </c>
    </row>
    <row r="663" spans="1:21" x14ac:dyDescent="0.25">
      <c r="A663" s="11">
        <v>45489</v>
      </c>
      <c r="B663" s="1" t="s">
        <v>1337</v>
      </c>
      <c r="C663" s="1" t="s">
        <v>1112</v>
      </c>
      <c r="D663" s="1" t="s">
        <v>996</v>
      </c>
      <c r="E663" s="5">
        <v>2896570</v>
      </c>
      <c r="F663" s="8" t="s">
        <v>145</v>
      </c>
      <c r="G663" s="5">
        <v>231726</v>
      </c>
      <c r="H663" s="5">
        <v>3128296</v>
      </c>
      <c r="I663" s="1" t="s">
        <v>748</v>
      </c>
      <c r="J663" s="1" t="s">
        <v>134</v>
      </c>
      <c r="K663" s="22">
        <f t="shared" si="112"/>
        <v>45519</v>
      </c>
      <c r="L663" s="17" t="e">
        <f>+VLOOKUP(B663,'[1]2023'!I$555:Q$654,9,0)</f>
        <v>#N/A</v>
      </c>
      <c r="M663" s="17" t="e">
        <f t="shared" si="118"/>
        <v>#N/A</v>
      </c>
      <c r="N663" s="15" t="e">
        <f>+VLOOKUP(B663,'[1]2023'!I$555:Q$654,7,0)</f>
        <v>#N/A</v>
      </c>
      <c r="P663" s="24">
        <v>0.05</v>
      </c>
      <c r="Q663" s="18">
        <f t="shared" si="119"/>
        <v>144828.5</v>
      </c>
      <c r="R663" s="25">
        <v>1.4999999999999999E-2</v>
      </c>
      <c r="S663" s="18">
        <f t="shared" si="120"/>
        <v>43448.549999999996</v>
      </c>
      <c r="T663" s="26">
        <v>6.5000000000000002E-2</v>
      </c>
      <c r="U663" s="18">
        <f t="shared" si="121"/>
        <v>188277.05000000002</v>
      </c>
    </row>
    <row r="664" spans="1:21" x14ac:dyDescent="0.25">
      <c r="A664" s="11">
        <v>45490</v>
      </c>
      <c r="B664" s="1" t="s">
        <v>1338</v>
      </c>
      <c r="C664" s="1" t="s">
        <v>1112</v>
      </c>
      <c r="D664" s="1" t="s">
        <v>727</v>
      </c>
      <c r="E664" s="5">
        <v>865346</v>
      </c>
      <c r="F664" s="8" t="s">
        <v>145</v>
      </c>
      <c r="G664" s="5">
        <v>69228</v>
      </c>
      <c r="H664" s="5">
        <v>934574</v>
      </c>
      <c r="I664" s="1" t="s">
        <v>727</v>
      </c>
      <c r="J664" s="1" t="s">
        <v>243</v>
      </c>
      <c r="K664" s="22">
        <f t="shared" si="112"/>
        <v>45520</v>
      </c>
      <c r="L664" s="17" t="e">
        <f>+VLOOKUP(B664,'[1]2023'!I$555:Q$654,9,0)</f>
        <v>#N/A</v>
      </c>
      <c r="M664" s="17" t="e">
        <f t="shared" si="118"/>
        <v>#N/A</v>
      </c>
      <c r="N664" s="15" t="e">
        <f>+VLOOKUP(B664,'[1]2023'!I$555:Q$654,7,0)</f>
        <v>#N/A</v>
      </c>
      <c r="P664" s="24">
        <v>0.05</v>
      </c>
      <c r="Q664" s="18">
        <f t="shared" si="119"/>
        <v>43267.3</v>
      </c>
      <c r="R664" s="25">
        <v>1.4999999999999999E-2</v>
      </c>
      <c r="S664" s="18">
        <f t="shared" si="120"/>
        <v>12980.189999999999</v>
      </c>
      <c r="T664" s="26">
        <v>6.5000000000000002E-2</v>
      </c>
      <c r="U664" s="18">
        <f t="shared" si="121"/>
        <v>56247.490000000005</v>
      </c>
    </row>
    <row r="665" spans="1:21" x14ac:dyDescent="0.25">
      <c r="A665" s="11">
        <v>45491</v>
      </c>
      <c r="B665" s="1" t="s">
        <v>1339</v>
      </c>
      <c r="C665" s="1" t="s">
        <v>1112</v>
      </c>
      <c r="D665" s="1" t="s">
        <v>1134</v>
      </c>
      <c r="E665" s="5">
        <v>1646605</v>
      </c>
      <c r="F665" s="8" t="s">
        <v>145</v>
      </c>
      <c r="G665" s="5">
        <v>131728</v>
      </c>
      <c r="H665" s="5">
        <v>1778333</v>
      </c>
      <c r="I665" s="1" t="s">
        <v>1134</v>
      </c>
      <c r="J665" s="1" t="s">
        <v>1148</v>
      </c>
      <c r="K665" s="22">
        <f t="shared" si="112"/>
        <v>45521</v>
      </c>
      <c r="L665" s="17" t="e">
        <f>+VLOOKUP(B665,'[1]2023'!I$555:Q$654,9,0)</f>
        <v>#N/A</v>
      </c>
      <c r="M665" s="17" t="e">
        <f t="shared" si="118"/>
        <v>#N/A</v>
      </c>
      <c r="N665" s="15" t="e">
        <f>+VLOOKUP(B665,'[1]2023'!I$555:Q$654,7,0)</f>
        <v>#N/A</v>
      </c>
      <c r="P665" s="24">
        <v>0.05</v>
      </c>
      <c r="Q665" s="18">
        <f t="shared" si="119"/>
        <v>82330.25</v>
      </c>
      <c r="R665" s="25">
        <v>1.4999999999999999E-2</v>
      </c>
      <c r="S665" s="18">
        <f t="shared" si="120"/>
        <v>24699.075000000001</v>
      </c>
      <c r="T665" s="26">
        <v>6.5000000000000002E-2</v>
      </c>
      <c r="U665" s="18">
        <f t="shared" si="121"/>
        <v>107029.325</v>
      </c>
    </row>
    <row r="666" spans="1:21" x14ac:dyDescent="0.25">
      <c r="A666" s="11">
        <v>45492</v>
      </c>
      <c r="B666" s="1" t="s">
        <v>1340</v>
      </c>
      <c r="C666" s="1" t="s">
        <v>1119</v>
      </c>
      <c r="D666" s="1" t="s">
        <v>747</v>
      </c>
      <c r="E666" s="5">
        <v>-214410</v>
      </c>
      <c r="F666" s="8" t="s">
        <v>145</v>
      </c>
      <c r="G666" s="5">
        <v>-17153</v>
      </c>
      <c r="H666" s="5">
        <v>-231563</v>
      </c>
      <c r="I666" s="1" t="s">
        <v>394</v>
      </c>
      <c r="J666" s="1" t="s">
        <v>472</v>
      </c>
      <c r="K666" s="22">
        <f t="shared" si="112"/>
        <v>45522</v>
      </c>
      <c r="L666" s="17" t="e">
        <f>+VLOOKUP(B666,'[1]2023'!I$555:Q$654,9,0)</f>
        <v>#N/A</v>
      </c>
      <c r="M666" s="17" t="e">
        <f t="shared" si="118"/>
        <v>#N/A</v>
      </c>
      <c r="N666" s="15" t="e">
        <f>+VLOOKUP(B666,'[1]2023'!I$555:Q$654,7,0)</f>
        <v>#N/A</v>
      </c>
      <c r="P666" s="24">
        <v>0.05</v>
      </c>
      <c r="Q666" s="18">
        <f t="shared" si="119"/>
        <v>-10720.5</v>
      </c>
      <c r="R666" s="25">
        <v>1.4999999999999999E-2</v>
      </c>
      <c r="S666" s="18">
        <f t="shared" si="120"/>
        <v>-3216.15</v>
      </c>
      <c r="T666" s="26">
        <v>6.5000000000000002E-2</v>
      </c>
      <c r="U666" s="18">
        <f t="shared" si="121"/>
        <v>-13936.65</v>
      </c>
    </row>
    <row r="667" spans="1:21" x14ac:dyDescent="0.25">
      <c r="A667" s="11">
        <v>45495</v>
      </c>
      <c r="B667" s="1" t="s">
        <v>1341</v>
      </c>
      <c r="C667" s="1" t="s">
        <v>1112</v>
      </c>
      <c r="D667" s="1" t="s">
        <v>996</v>
      </c>
      <c r="E667" s="5">
        <v>1665870</v>
      </c>
      <c r="F667" s="8" t="s">
        <v>145</v>
      </c>
      <c r="G667" s="5">
        <v>133270</v>
      </c>
      <c r="H667" s="5">
        <v>1799140</v>
      </c>
      <c r="I667" s="1" t="s">
        <v>748</v>
      </c>
      <c r="J667" s="1" t="s">
        <v>134</v>
      </c>
      <c r="K667" s="22">
        <f t="shared" si="112"/>
        <v>45525</v>
      </c>
      <c r="L667" s="17" t="e">
        <f>+VLOOKUP(B667,'[1]2023'!I$555:Q$654,9,0)</f>
        <v>#N/A</v>
      </c>
      <c r="M667" s="17" t="e">
        <f t="shared" si="118"/>
        <v>#N/A</v>
      </c>
      <c r="N667" s="15" t="e">
        <f>+VLOOKUP(B667,'[1]2023'!I$555:Q$654,7,0)</f>
        <v>#N/A</v>
      </c>
      <c r="P667" s="24">
        <v>0.05</v>
      </c>
      <c r="Q667" s="18">
        <f t="shared" si="119"/>
        <v>83293.5</v>
      </c>
      <c r="R667" s="25">
        <v>1.4999999999999999E-2</v>
      </c>
      <c r="S667" s="18">
        <f t="shared" si="120"/>
        <v>24988.05</v>
      </c>
      <c r="T667" s="26">
        <v>6.5000000000000002E-2</v>
      </c>
      <c r="U667" s="18">
        <f t="shared" si="121"/>
        <v>108281.55</v>
      </c>
    </row>
    <row r="668" spans="1:21" x14ac:dyDescent="0.25">
      <c r="A668" s="11">
        <v>45495</v>
      </c>
      <c r="B668" s="1" t="s">
        <v>1342</v>
      </c>
      <c r="C668" s="1" t="s">
        <v>1112</v>
      </c>
      <c r="D668" s="1" t="s">
        <v>207</v>
      </c>
      <c r="E668" s="5">
        <v>2262710</v>
      </c>
      <c r="F668" s="8" t="s">
        <v>145</v>
      </c>
      <c r="G668" s="5">
        <v>181017</v>
      </c>
      <c r="H668" s="5">
        <v>2443727</v>
      </c>
      <c r="I668" s="1" t="s">
        <v>207</v>
      </c>
      <c r="J668" s="1" t="s">
        <v>706</v>
      </c>
      <c r="K668" s="22">
        <f t="shared" si="112"/>
        <v>45525</v>
      </c>
      <c r="L668" s="17" t="e">
        <f>+VLOOKUP(B668,'[1]2023'!I$555:Q$654,9,0)</f>
        <v>#N/A</v>
      </c>
      <c r="M668" s="17" t="e">
        <f t="shared" si="118"/>
        <v>#N/A</v>
      </c>
      <c r="N668" s="15" t="e">
        <f>+VLOOKUP(B668,'[1]2023'!I$555:Q$654,7,0)</f>
        <v>#N/A</v>
      </c>
      <c r="P668" s="24">
        <v>0.05</v>
      </c>
      <c r="Q668" s="18">
        <f t="shared" si="119"/>
        <v>113135.5</v>
      </c>
      <c r="R668" s="25">
        <v>1.4999999999999999E-2</v>
      </c>
      <c r="S668" s="18">
        <f t="shared" si="120"/>
        <v>33940.65</v>
      </c>
      <c r="T668" s="26">
        <v>6.5000000000000002E-2</v>
      </c>
      <c r="U668" s="18">
        <f t="shared" si="121"/>
        <v>147076.15</v>
      </c>
    </row>
    <row r="669" spans="1:21" x14ac:dyDescent="0.25">
      <c r="A669" s="11">
        <v>45495</v>
      </c>
      <c r="B669" s="1" t="s">
        <v>1343</v>
      </c>
      <c r="C669" s="1" t="s">
        <v>1112</v>
      </c>
      <c r="D669" s="1" t="s">
        <v>393</v>
      </c>
      <c r="E669" s="5">
        <v>1726685</v>
      </c>
      <c r="F669" s="8" t="s">
        <v>145</v>
      </c>
      <c r="G669" s="5">
        <v>138135</v>
      </c>
      <c r="H669" s="5">
        <v>1864820</v>
      </c>
      <c r="I669" s="1" t="s">
        <v>393</v>
      </c>
      <c r="J669" s="1" t="s">
        <v>677</v>
      </c>
      <c r="K669" s="22">
        <f t="shared" si="112"/>
        <v>45525</v>
      </c>
      <c r="L669" s="17" t="e">
        <f>+VLOOKUP(B669,'[1]2023'!I$555:Q$654,9,0)</f>
        <v>#N/A</v>
      </c>
      <c r="M669" s="17" t="e">
        <f t="shared" si="118"/>
        <v>#N/A</v>
      </c>
      <c r="N669" s="15" t="e">
        <f>+VLOOKUP(B669,'[1]2023'!I$555:Q$654,7,0)</f>
        <v>#N/A</v>
      </c>
      <c r="P669" s="24">
        <v>0.05</v>
      </c>
      <c r="Q669" s="18">
        <f t="shared" si="119"/>
        <v>86334.25</v>
      </c>
      <c r="R669" s="25">
        <v>1.4999999999999999E-2</v>
      </c>
      <c r="S669" s="18">
        <f t="shared" si="120"/>
        <v>25900.274999999998</v>
      </c>
      <c r="T669" s="26">
        <v>6.5000000000000002E-2</v>
      </c>
      <c r="U669" s="18">
        <f t="shared" si="121"/>
        <v>112234.52500000001</v>
      </c>
    </row>
    <row r="670" spans="1:21" x14ac:dyDescent="0.25">
      <c r="A670" s="11">
        <v>45497</v>
      </c>
      <c r="B670" s="1" t="s">
        <v>1344</v>
      </c>
      <c r="C670" s="1" t="s">
        <v>1112</v>
      </c>
      <c r="D670" s="1" t="s">
        <v>1345</v>
      </c>
      <c r="E670" s="5">
        <v>2452794</v>
      </c>
      <c r="F670" s="8" t="s">
        <v>145</v>
      </c>
      <c r="G670" s="5">
        <v>196224</v>
      </c>
      <c r="H670" s="5">
        <v>2649018</v>
      </c>
      <c r="I670" s="1" t="s">
        <v>1114</v>
      </c>
      <c r="J670" s="1" t="s">
        <v>1061</v>
      </c>
      <c r="K670" s="22">
        <f t="shared" si="112"/>
        <v>45527</v>
      </c>
      <c r="L670" s="17" t="e">
        <f>+VLOOKUP(B670,'[1]2023'!I$555:Q$654,9,0)</f>
        <v>#N/A</v>
      </c>
      <c r="M670" s="17" t="e">
        <f t="shared" si="118"/>
        <v>#N/A</v>
      </c>
      <c r="N670" s="15" t="e">
        <f>+VLOOKUP(B670,'[1]2023'!I$555:Q$654,7,0)</f>
        <v>#N/A</v>
      </c>
      <c r="P670" s="24">
        <v>0.05</v>
      </c>
      <c r="Q670" s="18">
        <f t="shared" si="119"/>
        <v>122639.70000000001</v>
      </c>
      <c r="R670" s="25">
        <v>1.4999999999999999E-2</v>
      </c>
      <c r="S670" s="18">
        <f t="shared" si="120"/>
        <v>36791.909999999996</v>
      </c>
      <c r="T670" s="26">
        <v>6.5000000000000002E-2</v>
      </c>
      <c r="U670" s="18">
        <f t="shared" si="121"/>
        <v>159431.61000000002</v>
      </c>
    </row>
    <row r="671" spans="1:21" x14ac:dyDescent="0.25">
      <c r="A671" s="11">
        <v>45498</v>
      </c>
      <c r="B671" s="1" t="s">
        <v>701</v>
      </c>
      <c r="C671" s="1" t="s">
        <v>1112</v>
      </c>
      <c r="D671" s="1" t="s">
        <v>996</v>
      </c>
      <c r="E671" s="5">
        <v>5413884</v>
      </c>
      <c r="F671" s="8" t="s">
        <v>145</v>
      </c>
      <c r="G671" s="5">
        <v>433111</v>
      </c>
      <c r="H671" s="5">
        <v>5846995</v>
      </c>
      <c r="I671" s="1" t="s">
        <v>748</v>
      </c>
      <c r="J671" s="1" t="s">
        <v>134</v>
      </c>
      <c r="K671" s="22">
        <f t="shared" si="112"/>
        <v>45528</v>
      </c>
      <c r="L671" s="17" t="e">
        <f>+VLOOKUP(B671,'[1]2023'!I$555:Q$654,9,0)</f>
        <v>#N/A</v>
      </c>
      <c r="M671" s="17" t="e">
        <f t="shared" si="118"/>
        <v>#N/A</v>
      </c>
      <c r="N671" s="15" t="e">
        <f>+VLOOKUP(B671,'[1]2023'!I$555:Q$654,7,0)</f>
        <v>#N/A</v>
      </c>
      <c r="P671" s="24">
        <v>0.05</v>
      </c>
      <c r="Q671" s="18">
        <f t="shared" si="119"/>
        <v>270694.2</v>
      </c>
      <c r="R671" s="25">
        <v>1.4999999999999999E-2</v>
      </c>
      <c r="S671" s="18">
        <f t="shared" si="120"/>
        <v>81208.259999999995</v>
      </c>
      <c r="T671" s="26">
        <v>6.5000000000000002E-2</v>
      </c>
      <c r="U671" s="18">
        <f t="shared" si="121"/>
        <v>351902.46</v>
      </c>
    </row>
    <row r="672" spans="1:21" x14ac:dyDescent="0.25">
      <c r="A672" s="11">
        <v>45498</v>
      </c>
      <c r="B672" s="1" t="s">
        <v>1346</v>
      </c>
      <c r="C672" s="1" t="s">
        <v>1112</v>
      </c>
      <c r="D672" s="1" t="s">
        <v>437</v>
      </c>
      <c r="E672" s="5">
        <v>1745950</v>
      </c>
      <c r="F672" s="8" t="s">
        <v>145</v>
      </c>
      <c r="G672" s="5">
        <v>139676</v>
      </c>
      <c r="H672" s="5">
        <v>1885626</v>
      </c>
      <c r="I672" s="1" t="s">
        <v>437</v>
      </c>
      <c r="J672" s="1" t="s">
        <v>456</v>
      </c>
      <c r="K672" s="22">
        <f t="shared" si="112"/>
        <v>45528</v>
      </c>
      <c r="L672" s="17" t="e">
        <f>+VLOOKUP(B672,'[1]2023'!I$555:Q$654,9,0)</f>
        <v>#N/A</v>
      </c>
      <c r="M672" s="17" t="e">
        <f t="shared" si="118"/>
        <v>#N/A</v>
      </c>
      <c r="N672" s="15" t="e">
        <f>+VLOOKUP(B672,'[1]2023'!I$555:Q$654,7,0)</f>
        <v>#N/A</v>
      </c>
      <c r="P672" s="24">
        <v>0.05</v>
      </c>
      <c r="Q672" s="18">
        <f t="shared" si="119"/>
        <v>87297.5</v>
      </c>
      <c r="R672" s="25">
        <v>1.4999999999999999E-2</v>
      </c>
      <c r="S672" s="18">
        <f t="shared" si="120"/>
        <v>26189.25</v>
      </c>
      <c r="T672" s="26">
        <v>6.5000000000000002E-2</v>
      </c>
      <c r="U672" s="18">
        <f t="shared" si="121"/>
        <v>113486.75</v>
      </c>
    </row>
    <row r="673" spans="1:21" x14ac:dyDescent="0.25">
      <c r="A673" s="11">
        <v>45499</v>
      </c>
      <c r="B673" s="1" t="s">
        <v>1347</v>
      </c>
      <c r="C673" s="1" t="s">
        <v>1119</v>
      </c>
      <c r="D673" s="1" t="s">
        <v>747</v>
      </c>
      <c r="E673" s="5">
        <v>-865346</v>
      </c>
      <c r="F673" s="8" t="s">
        <v>145</v>
      </c>
      <c r="G673" s="5">
        <v>-69227</v>
      </c>
      <c r="H673" s="5">
        <v>-934573</v>
      </c>
      <c r="I673" s="1" t="s">
        <v>727</v>
      </c>
      <c r="J673" s="1" t="s">
        <v>243</v>
      </c>
      <c r="K673" s="22">
        <f t="shared" si="112"/>
        <v>45529</v>
      </c>
      <c r="L673" s="17" t="e">
        <f>+VLOOKUP(B673,'[1]2023'!I$555:Q$654,9,0)</f>
        <v>#N/A</v>
      </c>
      <c r="M673" s="17" t="e">
        <f t="shared" si="118"/>
        <v>#N/A</v>
      </c>
      <c r="N673" s="15" t="e">
        <f>+VLOOKUP(B673,'[1]2023'!I$555:Q$654,7,0)</f>
        <v>#N/A</v>
      </c>
      <c r="P673" s="24">
        <v>0.05</v>
      </c>
      <c r="Q673" s="18">
        <f t="shared" si="119"/>
        <v>-43267.3</v>
      </c>
      <c r="R673" s="25">
        <v>1.4999999999999999E-2</v>
      </c>
      <c r="S673" s="18">
        <f t="shared" si="120"/>
        <v>-12980.189999999999</v>
      </c>
      <c r="T673" s="26">
        <v>6.5000000000000002E-2</v>
      </c>
      <c r="U673" s="18">
        <f t="shared" si="121"/>
        <v>-56247.490000000005</v>
      </c>
    </row>
    <row r="674" spans="1:21" x14ac:dyDescent="0.25">
      <c r="A674" s="11">
        <v>45499</v>
      </c>
      <c r="B674" s="1" t="s">
        <v>1348</v>
      </c>
      <c r="C674" s="1" t="s">
        <v>1119</v>
      </c>
      <c r="D674" s="1" t="s">
        <v>747</v>
      </c>
      <c r="E674" s="5">
        <v>-222116</v>
      </c>
      <c r="F674" s="8" t="s">
        <v>145</v>
      </c>
      <c r="G674" s="5">
        <v>-17769</v>
      </c>
      <c r="H674" s="5">
        <v>-239885</v>
      </c>
      <c r="I674" s="1" t="s">
        <v>593</v>
      </c>
      <c r="J674" s="1" t="s">
        <v>162</v>
      </c>
      <c r="K674" s="22">
        <f t="shared" si="112"/>
        <v>45529</v>
      </c>
      <c r="L674" s="17" t="e">
        <f>+VLOOKUP(B674,'[1]2023'!I$555:Q$654,9,0)</f>
        <v>#N/A</v>
      </c>
      <c r="M674" s="17" t="e">
        <f t="shared" si="118"/>
        <v>#N/A</v>
      </c>
      <c r="N674" s="15" t="e">
        <f>+VLOOKUP(B674,'[1]2023'!I$555:Q$654,7,0)</f>
        <v>#N/A</v>
      </c>
      <c r="P674" s="24">
        <v>0.05</v>
      </c>
      <c r="Q674" s="18">
        <f t="shared" si="119"/>
        <v>-11105.800000000001</v>
      </c>
      <c r="R674" s="25">
        <v>1.4999999999999999E-2</v>
      </c>
      <c r="S674" s="18">
        <f t="shared" si="120"/>
        <v>-3331.74</v>
      </c>
      <c r="T674" s="26">
        <v>6.5000000000000002E-2</v>
      </c>
      <c r="U674" s="18">
        <f t="shared" si="121"/>
        <v>-14437.54</v>
      </c>
    </row>
    <row r="675" spans="1:21" x14ac:dyDescent="0.25">
      <c r="A675" s="11">
        <v>45499</v>
      </c>
      <c r="B675" s="1" t="s">
        <v>1349</v>
      </c>
      <c r="C675" s="1" t="s">
        <v>1112</v>
      </c>
      <c r="D675" s="1" t="s">
        <v>394</v>
      </c>
      <c r="E675" s="5">
        <v>555290</v>
      </c>
      <c r="F675" s="8" t="s">
        <v>145</v>
      </c>
      <c r="G675" s="5">
        <v>44423</v>
      </c>
      <c r="H675" s="5">
        <v>599713</v>
      </c>
      <c r="I675" s="1" t="s">
        <v>394</v>
      </c>
      <c r="J675" s="1" t="s">
        <v>472</v>
      </c>
      <c r="K675" s="22">
        <f t="shared" si="112"/>
        <v>45529</v>
      </c>
      <c r="L675" s="17" t="e">
        <f>+VLOOKUP(B675,'[1]2023'!I$555:Q$654,9,0)</f>
        <v>#N/A</v>
      </c>
      <c r="M675" s="17" t="e">
        <f t="shared" si="118"/>
        <v>#N/A</v>
      </c>
      <c r="N675" s="15" t="e">
        <f>+VLOOKUP(B675,'[1]2023'!I$555:Q$654,7,0)</f>
        <v>#N/A</v>
      </c>
      <c r="P675" s="24">
        <v>0.05</v>
      </c>
      <c r="Q675" s="18">
        <f t="shared" si="119"/>
        <v>27764.5</v>
      </c>
      <c r="R675" s="25">
        <v>1.4999999999999999E-2</v>
      </c>
      <c r="S675" s="18">
        <f t="shared" si="120"/>
        <v>8329.35</v>
      </c>
      <c r="T675" s="26">
        <v>6.5000000000000002E-2</v>
      </c>
      <c r="U675" s="18">
        <f t="shared" si="121"/>
        <v>36093.85</v>
      </c>
    </row>
    <row r="676" spans="1:21" x14ac:dyDescent="0.25">
      <c r="A676" s="11">
        <v>45499</v>
      </c>
      <c r="B676" s="1" t="s">
        <v>1350</v>
      </c>
      <c r="C676" s="1" t="s">
        <v>1112</v>
      </c>
      <c r="D676" s="1" t="s">
        <v>593</v>
      </c>
      <c r="E676" s="5">
        <v>2381320</v>
      </c>
      <c r="F676" s="8" t="s">
        <v>145</v>
      </c>
      <c r="G676" s="5">
        <v>190506</v>
      </c>
      <c r="H676" s="5">
        <v>2571826</v>
      </c>
      <c r="I676" s="1" t="s">
        <v>593</v>
      </c>
      <c r="J676" s="1" t="s">
        <v>162</v>
      </c>
      <c r="K676" s="22">
        <f t="shared" si="112"/>
        <v>45529</v>
      </c>
      <c r="L676" s="17" t="e">
        <f>+VLOOKUP(B676,'[1]2023'!I$555:Q$654,9,0)</f>
        <v>#N/A</v>
      </c>
      <c r="M676" s="17" t="e">
        <f t="shared" si="118"/>
        <v>#N/A</v>
      </c>
      <c r="N676" s="15" t="e">
        <f>+VLOOKUP(B676,'[1]2023'!I$555:Q$654,7,0)</f>
        <v>#N/A</v>
      </c>
      <c r="P676" s="24">
        <v>0.05</v>
      </c>
      <c r="Q676" s="18">
        <f t="shared" si="119"/>
        <v>119066</v>
      </c>
      <c r="R676" s="25">
        <v>1.4999999999999999E-2</v>
      </c>
      <c r="S676" s="18">
        <f t="shared" si="120"/>
        <v>35719.799999999996</v>
      </c>
      <c r="T676" s="26">
        <v>6.5000000000000002E-2</v>
      </c>
      <c r="U676" s="18">
        <f t="shared" si="121"/>
        <v>154785.80000000002</v>
      </c>
    </row>
    <row r="677" spans="1:21" x14ac:dyDescent="0.25">
      <c r="A677" s="11">
        <v>45506</v>
      </c>
      <c r="B677" s="1" t="s">
        <v>1351</v>
      </c>
      <c r="C677" s="1" t="s">
        <v>1112</v>
      </c>
      <c r="D677" s="1" t="s">
        <v>1352</v>
      </c>
      <c r="E677" s="5">
        <v>1110580</v>
      </c>
      <c r="F677" s="8" t="s">
        <v>145</v>
      </c>
      <c r="G677" s="5">
        <v>88846</v>
      </c>
      <c r="H677" s="28">
        <f>+E677+G677</f>
        <v>1199426</v>
      </c>
      <c r="I677" s="1" t="s">
        <v>1114</v>
      </c>
      <c r="J677" s="1" t="s">
        <v>1061</v>
      </c>
      <c r="K677" s="22">
        <f t="shared" ref="K677:K740" si="122">30+A677</f>
        <v>45536</v>
      </c>
      <c r="L677" s="17" t="e">
        <f>+VLOOKUP(B677,'[1]2023'!I$555:Q$654,9,0)</f>
        <v>#N/A</v>
      </c>
      <c r="M677" s="17" t="e">
        <f t="shared" ref="M677:M740" si="123">+L677-H677</f>
        <v>#N/A</v>
      </c>
      <c r="N677" s="15" t="e">
        <f>+VLOOKUP(B677,'[1]2023'!I$555:Q$654,7,0)</f>
        <v>#N/A</v>
      </c>
      <c r="P677" s="24">
        <v>0.05</v>
      </c>
      <c r="Q677" s="18">
        <f t="shared" ref="Q677:Q740" si="124">+P677*E677</f>
        <v>55529</v>
      </c>
      <c r="R677" s="25">
        <v>1.4999999999999999E-2</v>
      </c>
      <c r="S677" s="18">
        <f t="shared" ref="S677:S740" si="125">+R677*E677</f>
        <v>16658.7</v>
      </c>
      <c r="T677" s="26">
        <v>6.5000000000000002E-2</v>
      </c>
      <c r="U677" s="18">
        <f t="shared" ref="U677:U740" si="126">+T677*E677</f>
        <v>72187.7</v>
      </c>
    </row>
    <row r="678" spans="1:21" x14ac:dyDescent="0.25">
      <c r="A678" s="11">
        <v>45509</v>
      </c>
      <c r="B678" s="1" t="s">
        <v>1353</v>
      </c>
      <c r="C678" s="1" t="s">
        <v>1112</v>
      </c>
      <c r="D678" s="1" t="s">
        <v>748</v>
      </c>
      <c r="E678" s="5">
        <v>2381320</v>
      </c>
      <c r="F678" s="8" t="s">
        <v>145</v>
      </c>
      <c r="G678" s="5">
        <v>190506</v>
      </c>
      <c r="H678" s="28">
        <f t="shared" ref="H678:H741" si="127">+E678+G678</f>
        <v>2571826</v>
      </c>
      <c r="I678" s="1" t="s">
        <v>748</v>
      </c>
      <c r="J678" s="1" t="s">
        <v>134</v>
      </c>
      <c r="K678" s="22">
        <f t="shared" si="122"/>
        <v>45539</v>
      </c>
      <c r="L678" s="17" t="e">
        <f>+VLOOKUP(B678,'[1]2023'!I$555:Q$654,9,0)</f>
        <v>#N/A</v>
      </c>
      <c r="M678" s="17" t="e">
        <f t="shared" si="123"/>
        <v>#N/A</v>
      </c>
      <c r="N678" s="15" t="e">
        <f>+VLOOKUP(B678,'[1]2023'!I$555:Q$654,7,0)</f>
        <v>#N/A</v>
      </c>
      <c r="P678" s="24">
        <v>0.05</v>
      </c>
      <c r="Q678" s="18">
        <f t="shared" si="124"/>
        <v>119066</v>
      </c>
      <c r="R678" s="25">
        <v>1.4999999999999999E-2</v>
      </c>
      <c r="S678" s="18">
        <f t="shared" si="125"/>
        <v>35719.799999999996</v>
      </c>
      <c r="T678" s="26">
        <v>6.5000000000000002E-2</v>
      </c>
      <c r="U678" s="18">
        <f t="shared" si="126"/>
        <v>154785.80000000002</v>
      </c>
    </row>
    <row r="679" spans="1:21" x14ac:dyDescent="0.25">
      <c r="A679" s="11">
        <v>45509</v>
      </c>
      <c r="B679" s="1" t="s">
        <v>1354</v>
      </c>
      <c r="C679" s="1" t="s">
        <v>1112</v>
      </c>
      <c r="D679" s="1" t="s">
        <v>437</v>
      </c>
      <c r="E679" s="5">
        <v>2059859</v>
      </c>
      <c r="F679" s="8" t="s">
        <v>145</v>
      </c>
      <c r="G679" s="5">
        <v>164789</v>
      </c>
      <c r="H679" s="28">
        <f t="shared" si="127"/>
        <v>2224648</v>
      </c>
      <c r="I679" s="1" t="s">
        <v>437</v>
      </c>
      <c r="J679" s="1" t="s">
        <v>456</v>
      </c>
      <c r="K679" s="22">
        <f t="shared" si="122"/>
        <v>45539</v>
      </c>
      <c r="L679" s="17" t="e">
        <f>+VLOOKUP(B679,'[1]2023'!I$555:Q$654,9,0)</f>
        <v>#N/A</v>
      </c>
      <c r="M679" s="17" t="e">
        <f t="shared" si="123"/>
        <v>#N/A</v>
      </c>
      <c r="N679" s="15" t="e">
        <f>+VLOOKUP(B679,'[1]2023'!I$555:Q$654,7,0)</f>
        <v>#N/A</v>
      </c>
      <c r="P679" s="24">
        <v>0.05</v>
      </c>
      <c r="Q679" s="18">
        <f t="shared" si="124"/>
        <v>102992.95000000001</v>
      </c>
      <c r="R679" s="25">
        <v>1.4999999999999999E-2</v>
      </c>
      <c r="S679" s="18">
        <f t="shared" si="125"/>
        <v>30897.884999999998</v>
      </c>
      <c r="T679" s="26">
        <v>6.5000000000000002E-2</v>
      </c>
      <c r="U679" s="18">
        <f t="shared" si="126"/>
        <v>133890.83499999999</v>
      </c>
    </row>
    <row r="680" spans="1:21" x14ac:dyDescent="0.25">
      <c r="A680" s="11">
        <v>45509</v>
      </c>
      <c r="B680" s="1" t="s">
        <v>1355</v>
      </c>
      <c r="C680" s="1" t="s">
        <v>1112</v>
      </c>
      <c r="D680" s="1" t="s">
        <v>207</v>
      </c>
      <c r="E680" s="5">
        <v>2877305</v>
      </c>
      <c r="F680" s="8" t="s">
        <v>145</v>
      </c>
      <c r="G680" s="5">
        <v>230184</v>
      </c>
      <c r="H680" s="28">
        <f t="shared" si="127"/>
        <v>3107489</v>
      </c>
      <c r="I680" s="1" t="s">
        <v>207</v>
      </c>
      <c r="J680" s="1" t="s">
        <v>706</v>
      </c>
      <c r="K680" s="22">
        <f t="shared" si="122"/>
        <v>45539</v>
      </c>
      <c r="L680" s="17" t="e">
        <f>+VLOOKUP(B680,'[1]2023'!I$555:Q$654,9,0)</f>
        <v>#N/A</v>
      </c>
      <c r="M680" s="17" t="e">
        <f t="shared" si="123"/>
        <v>#N/A</v>
      </c>
      <c r="N680" s="15" t="e">
        <f>+VLOOKUP(B680,'[1]2023'!I$555:Q$654,7,0)</f>
        <v>#N/A</v>
      </c>
      <c r="P680" s="24">
        <v>0.05</v>
      </c>
      <c r="Q680" s="18">
        <f t="shared" si="124"/>
        <v>143865.25</v>
      </c>
      <c r="R680" s="25">
        <v>1.4999999999999999E-2</v>
      </c>
      <c r="S680" s="18">
        <f t="shared" si="125"/>
        <v>43159.574999999997</v>
      </c>
      <c r="T680" s="26">
        <v>6.5000000000000002E-2</v>
      </c>
      <c r="U680" s="18">
        <f t="shared" si="126"/>
        <v>187024.82500000001</v>
      </c>
    </row>
    <row r="681" spans="1:21" x14ac:dyDescent="0.25">
      <c r="A681" s="11">
        <v>45509</v>
      </c>
      <c r="B681" s="1" t="s">
        <v>1356</v>
      </c>
      <c r="C681" s="1" t="s">
        <v>1112</v>
      </c>
      <c r="D681" s="1" t="s">
        <v>207</v>
      </c>
      <c r="E681" s="5">
        <v>1686645</v>
      </c>
      <c r="F681" s="8" t="s">
        <v>145</v>
      </c>
      <c r="G681" s="5">
        <v>134932</v>
      </c>
      <c r="H681" s="28">
        <f t="shared" si="127"/>
        <v>1821577</v>
      </c>
      <c r="I681" s="1" t="s">
        <v>207</v>
      </c>
      <c r="J681" s="1" t="s">
        <v>706</v>
      </c>
      <c r="K681" s="22">
        <f t="shared" si="122"/>
        <v>45539</v>
      </c>
      <c r="L681" s="17" t="e">
        <f>+VLOOKUP(B681,'[1]2023'!I$555:Q$654,9,0)</f>
        <v>#N/A</v>
      </c>
      <c r="M681" s="17" t="e">
        <f t="shared" si="123"/>
        <v>#N/A</v>
      </c>
      <c r="N681" s="15" t="e">
        <f>+VLOOKUP(B681,'[1]2023'!I$555:Q$654,7,0)</f>
        <v>#N/A</v>
      </c>
      <c r="P681" s="24">
        <v>0.05</v>
      </c>
      <c r="Q681" s="18">
        <f t="shared" si="124"/>
        <v>84332.25</v>
      </c>
      <c r="R681" s="25">
        <v>1.4999999999999999E-2</v>
      </c>
      <c r="S681" s="18">
        <f t="shared" si="125"/>
        <v>25299.674999999999</v>
      </c>
      <c r="T681" s="26">
        <v>6.5000000000000002E-2</v>
      </c>
      <c r="U681" s="18">
        <f t="shared" si="126"/>
        <v>109631.925</v>
      </c>
    </row>
    <row r="682" spans="1:21" x14ac:dyDescent="0.25">
      <c r="A682" s="11">
        <v>45509</v>
      </c>
      <c r="B682" s="1" t="s">
        <v>1357</v>
      </c>
      <c r="C682" s="1" t="s">
        <v>1112</v>
      </c>
      <c r="D682" s="1" t="s">
        <v>394</v>
      </c>
      <c r="E682" s="5">
        <v>1405224</v>
      </c>
      <c r="F682" s="8" t="s">
        <v>145</v>
      </c>
      <c r="G682" s="5">
        <v>112418</v>
      </c>
      <c r="H682" s="28">
        <f t="shared" si="127"/>
        <v>1517642</v>
      </c>
      <c r="I682" s="1" t="s">
        <v>394</v>
      </c>
      <c r="J682" s="1" t="s">
        <v>472</v>
      </c>
      <c r="K682" s="22">
        <f t="shared" si="122"/>
        <v>45539</v>
      </c>
      <c r="L682" s="17" t="e">
        <f>+VLOOKUP(B682,'[1]2023'!I$555:Q$654,9,0)</f>
        <v>#N/A</v>
      </c>
      <c r="M682" s="17" t="e">
        <f t="shared" si="123"/>
        <v>#N/A</v>
      </c>
      <c r="N682" s="15" t="e">
        <f>+VLOOKUP(B682,'[1]2023'!I$555:Q$654,7,0)</f>
        <v>#N/A</v>
      </c>
      <c r="P682" s="24">
        <v>0.05</v>
      </c>
      <c r="Q682" s="18">
        <f t="shared" si="124"/>
        <v>70261.2</v>
      </c>
      <c r="R682" s="25">
        <v>1.4999999999999999E-2</v>
      </c>
      <c r="S682" s="18">
        <f t="shared" si="125"/>
        <v>21078.36</v>
      </c>
      <c r="T682" s="26">
        <v>6.5000000000000002E-2</v>
      </c>
      <c r="U682" s="18">
        <f t="shared" si="126"/>
        <v>91339.56</v>
      </c>
    </row>
    <row r="683" spans="1:21" x14ac:dyDescent="0.25">
      <c r="A683" s="11">
        <v>45509</v>
      </c>
      <c r="B683" s="1" t="s">
        <v>1358</v>
      </c>
      <c r="C683" s="1" t="s">
        <v>1112</v>
      </c>
      <c r="D683" s="1" t="s">
        <v>393</v>
      </c>
      <c r="E683" s="5">
        <v>1726685</v>
      </c>
      <c r="F683" s="8" t="s">
        <v>145</v>
      </c>
      <c r="G683" s="5">
        <v>138135</v>
      </c>
      <c r="H683" s="28">
        <f t="shared" si="127"/>
        <v>1864820</v>
      </c>
      <c r="I683" s="1" t="s">
        <v>393</v>
      </c>
      <c r="J683" s="1" t="s">
        <v>677</v>
      </c>
      <c r="K683" s="22">
        <f t="shared" si="122"/>
        <v>45539</v>
      </c>
      <c r="L683" s="17" t="e">
        <f>+VLOOKUP(B683,'[1]2023'!I$555:Q$654,9,0)</f>
        <v>#N/A</v>
      </c>
      <c r="M683" s="17" t="e">
        <f t="shared" si="123"/>
        <v>#N/A</v>
      </c>
      <c r="N683" s="15" t="e">
        <f>+VLOOKUP(B683,'[1]2023'!I$555:Q$654,7,0)</f>
        <v>#N/A</v>
      </c>
      <c r="P683" s="24">
        <v>0.05</v>
      </c>
      <c r="Q683" s="18">
        <f t="shared" si="124"/>
        <v>86334.25</v>
      </c>
      <c r="R683" s="25">
        <v>1.4999999999999999E-2</v>
      </c>
      <c r="S683" s="18">
        <f t="shared" si="125"/>
        <v>25900.274999999998</v>
      </c>
      <c r="T683" s="26">
        <v>6.5000000000000002E-2</v>
      </c>
      <c r="U683" s="18">
        <f t="shared" si="126"/>
        <v>112234.52500000001</v>
      </c>
    </row>
    <row r="684" spans="1:21" x14ac:dyDescent="0.25">
      <c r="A684" s="11">
        <v>45510</v>
      </c>
      <c r="B684" s="1" t="s">
        <v>1359</v>
      </c>
      <c r="C684" s="1" t="s">
        <v>1112</v>
      </c>
      <c r="D684" s="1" t="s">
        <v>1360</v>
      </c>
      <c r="E684" s="5">
        <v>1072050</v>
      </c>
      <c r="F684" s="8" t="s">
        <v>145</v>
      </c>
      <c r="G684" s="5">
        <v>85764</v>
      </c>
      <c r="H684" s="28">
        <f t="shared" si="127"/>
        <v>1157814</v>
      </c>
      <c r="I684" s="1" t="s">
        <v>302</v>
      </c>
      <c r="J684" s="1" t="s">
        <v>375</v>
      </c>
      <c r="K684" s="22">
        <f t="shared" si="122"/>
        <v>45540</v>
      </c>
      <c r="L684" s="17" t="e">
        <f>+VLOOKUP(B684,'[1]2023'!I$555:Q$654,9,0)</f>
        <v>#N/A</v>
      </c>
      <c r="M684" s="17" t="e">
        <f t="shared" si="123"/>
        <v>#N/A</v>
      </c>
      <c r="N684" s="15" t="e">
        <f>+VLOOKUP(B684,'[1]2023'!I$555:Q$654,7,0)</f>
        <v>#N/A</v>
      </c>
      <c r="P684" s="24">
        <v>0.05</v>
      </c>
      <c r="Q684" s="18">
        <f t="shared" si="124"/>
        <v>53602.5</v>
      </c>
      <c r="R684" s="25">
        <v>1.4999999999999999E-2</v>
      </c>
      <c r="S684" s="18">
        <f t="shared" si="125"/>
        <v>16080.75</v>
      </c>
      <c r="T684" s="26">
        <v>6.5000000000000002E-2</v>
      </c>
      <c r="U684" s="18">
        <f t="shared" si="126"/>
        <v>69683.25</v>
      </c>
    </row>
    <row r="685" spans="1:21" x14ac:dyDescent="0.25">
      <c r="A685" s="11">
        <v>45511</v>
      </c>
      <c r="B685" s="1" t="s">
        <v>1361</v>
      </c>
      <c r="C685" s="1" t="s">
        <v>1362</v>
      </c>
      <c r="D685" s="1" t="s">
        <v>1363</v>
      </c>
      <c r="E685" s="5">
        <v>-362831</v>
      </c>
      <c r="F685" s="8" t="s">
        <v>145</v>
      </c>
      <c r="G685" s="5">
        <v>-29026</v>
      </c>
      <c r="H685" s="28">
        <f t="shared" si="127"/>
        <v>-391857</v>
      </c>
      <c r="I685" s="1" t="s">
        <v>394</v>
      </c>
      <c r="J685" s="1" t="s">
        <v>472</v>
      </c>
      <c r="K685" s="22">
        <f t="shared" si="122"/>
        <v>45541</v>
      </c>
      <c r="L685" s="17" t="e">
        <f>+VLOOKUP(B685,'[1]2023'!I$555:Q$654,9,0)</f>
        <v>#N/A</v>
      </c>
      <c r="M685" s="17" t="e">
        <f t="shared" si="123"/>
        <v>#N/A</v>
      </c>
      <c r="N685" s="15" t="e">
        <f>+VLOOKUP(B685,'[1]2023'!I$555:Q$654,7,0)</f>
        <v>#N/A</v>
      </c>
      <c r="P685" s="24">
        <v>0.05</v>
      </c>
      <c r="Q685" s="18">
        <f t="shared" si="124"/>
        <v>-18141.55</v>
      </c>
      <c r="R685" s="25">
        <v>1.4999999999999999E-2</v>
      </c>
      <c r="S685" s="18">
        <f t="shared" si="125"/>
        <v>-5442.4650000000001</v>
      </c>
      <c r="T685" s="26">
        <v>6.5000000000000002E-2</v>
      </c>
      <c r="U685" s="18">
        <f t="shared" si="126"/>
        <v>-23584.014999999999</v>
      </c>
    </row>
    <row r="686" spans="1:21" x14ac:dyDescent="0.25">
      <c r="A686" s="11">
        <v>45511</v>
      </c>
      <c r="B686" s="1" t="s">
        <v>1364</v>
      </c>
      <c r="C686" s="1" t="s">
        <v>1112</v>
      </c>
      <c r="D686" s="1" t="s">
        <v>437</v>
      </c>
      <c r="E686" s="5">
        <v>555290</v>
      </c>
      <c r="F686" s="8" t="s">
        <v>145</v>
      </c>
      <c r="G686" s="5">
        <v>44423</v>
      </c>
      <c r="H686" s="28">
        <f t="shared" si="127"/>
        <v>599713</v>
      </c>
      <c r="I686" s="1" t="s">
        <v>437</v>
      </c>
      <c r="J686" s="1" t="s">
        <v>456</v>
      </c>
      <c r="K686" s="22">
        <f t="shared" si="122"/>
        <v>45541</v>
      </c>
      <c r="L686" s="17" t="e">
        <f>+VLOOKUP(B686,'[1]2023'!I$555:Q$654,9,0)</f>
        <v>#N/A</v>
      </c>
      <c r="M686" s="17" t="e">
        <f t="shared" si="123"/>
        <v>#N/A</v>
      </c>
      <c r="N686" s="15" t="e">
        <f>+VLOOKUP(B686,'[1]2023'!I$555:Q$654,7,0)</f>
        <v>#N/A</v>
      </c>
      <c r="P686" s="24">
        <v>0.05</v>
      </c>
      <c r="Q686" s="18">
        <f t="shared" si="124"/>
        <v>27764.5</v>
      </c>
      <c r="R686" s="25">
        <v>1.4999999999999999E-2</v>
      </c>
      <c r="S686" s="18">
        <f t="shared" si="125"/>
        <v>8329.35</v>
      </c>
      <c r="T686" s="26">
        <v>6.5000000000000002E-2</v>
      </c>
      <c r="U686" s="18">
        <f t="shared" si="126"/>
        <v>36093.85</v>
      </c>
    </row>
    <row r="687" spans="1:21" x14ac:dyDescent="0.25">
      <c r="A687" s="11">
        <v>45512</v>
      </c>
      <c r="B687" s="1" t="s">
        <v>1365</v>
      </c>
      <c r="C687" s="1" t="s">
        <v>1366</v>
      </c>
      <c r="D687" s="1" t="s">
        <v>1363</v>
      </c>
      <c r="E687" s="5">
        <v>-360341</v>
      </c>
      <c r="F687" s="8" t="s">
        <v>145</v>
      </c>
      <c r="G687" s="5">
        <v>-28827</v>
      </c>
      <c r="H687" s="28">
        <f t="shared" si="127"/>
        <v>-389168</v>
      </c>
      <c r="I687" s="1" t="s">
        <v>1114</v>
      </c>
      <c r="J687" s="1" t="s">
        <v>1061</v>
      </c>
      <c r="K687" s="22">
        <f t="shared" si="122"/>
        <v>45542</v>
      </c>
      <c r="L687" s="17" t="e">
        <f>+VLOOKUP(B687,'[1]2023'!I$555:Q$654,9,0)</f>
        <v>#N/A</v>
      </c>
      <c r="M687" s="17" t="e">
        <f t="shared" si="123"/>
        <v>#N/A</v>
      </c>
      <c r="N687" s="15" t="e">
        <f>+VLOOKUP(B687,'[1]2023'!I$555:Q$654,7,0)</f>
        <v>#N/A</v>
      </c>
      <c r="P687" s="24">
        <v>0.05</v>
      </c>
      <c r="Q687" s="18">
        <f t="shared" si="124"/>
        <v>-18017.05</v>
      </c>
      <c r="R687" s="25">
        <v>1.4999999999999999E-2</v>
      </c>
      <c r="S687" s="18">
        <f t="shared" si="125"/>
        <v>-5405.1149999999998</v>
      </c>
      <c r="T687" s="26">
        <v>6.5000000000000002E-2</v>
      </c>
      <c r="U687" s="18">
        <f t="shared" si="126"/>
        <v>-23422.165000000001</v>
      </c>
    </row>
    <row r="688" spans="1:21" x14ac:dyDescent="0.25">
      <c r="A688" s="11">
        <v>45512</v>
      </c>
      <c r="B688" s="1" t="s">
        <v>1367</v>
      </c>
      <c r="C688" s="1" t="s">
        <v>1366</v>
      </c>
      <c r="D688" s="1" t="s">
        <v>1368</v>
      </c>
      <c r="E688" s="5">
        <v>-108102</v>
      </c>
      <c r="F688" s="32">
        <v>0.1</v>
      </c>
      <c r="G688" s="5">
        <v>-10810</v>
      </c>
      <c r="H688" s="28">
        <f t="shared" si="127"/>
        <v>-118912</v>
      </c>
      <c r="I688" s="1" t="s">
        <v>1114</v>
      </c>
      <c r="J688" s="1" t="s">
        <v>1061</v>
      </c>
      <c r="K688" s="22">
        <f t="shared" si="122"/>
        <v>45542</v>
      </c>
      <c r="L688" s="17" t="e">
        <f>+VLOOKUP(B688,'[1]2023'!I$555:Q$654,9,0)</f>
        <v>#N/A</v>
      </c>
      <c r="M688" s="17" t="e">
        <f t="shared" si="123"/>
        <v>#N/A</v>
      </c>
      <c r="N688" s="15" t="e">
        <f>+VLOOKUP(B688,'[1]2023'!I$555:Q$654,7,0)</f>
        <v>#N/A</v>
      </c>
      <c r="P688" s="24">
        <v>0.05</v>
      </c>
      <c r="Q688" s="18">
        <f t="shared" si="124"/>
        <v>-5405.1</v>
      </c>
      <c r="R688" s="25">
        <v>1.4999999999999999E-2</v>
      </c>
      <c r="S688" s="18">
        <f t="shared" si="125"/>
        <v>-1621.53</v>
      </c>
      <c r="T688" s="26">
        <v>6.5000000000000002E-2</v>
      </c>
      <c r="U688" s="18">
        <f t="shared" si="126"/>
        <v>-7026.63</v>
      </c>
    </row>
    <row r="689" spans="1:21" x14ac:dyDescent="0.25">
      <c r="A689" s="11">
        <v>45512</v>
      </c>
      <c r="B689" s="1" t="s">
        <v>1369</v>
      </c>
      <c r="C689" s="1" t="s">
        <v>1112</v>
      </c>
      <c r="D689" s="1" t="s">
        <v>727</v>
      </c>
      <c r="E689" s="5">
        <v>1091315</v>
      </c>
      <c r="F689" s="8" t="s">
        <v>145</v>
      </c>
      <c r="G689" s="5">
        <v>87305</v>
      </c>
      <c r="H689" s="28">
        <f t="shared" si="127"/>
        <v>1178620</v>
      </c>
      <c r="I689" s="1" t="s">
        <v>727</v>
      </c>
      <c r="J689" s="1" t="s">
        <v>243</v>
      </c>
      <c r="K689" s="22">
        <f t="shared" si="122"/>
        <v>45542</v>
      </c>
      <c r="L689" s="17" t="e">
        <f>+VLOOKUP(B689,'[1]2023'!I$555:Q$654,9,0)</f>
        <v>#N/A</v>
      </c>
      <c r="M689" s="17" t="e">
        <f t="shared" si="123"/>
        <v>#N/A</v>
      </c>
      <c r="N689" s="15" t="e">
        <f>+VLOOKUP(B689,'[1]2023'!I$555:Q$654,7,0)</f>
        <v>#N/A</v>
      </c>
      <c r="P689" s="24">
        <v>0.05</v>
      </c>
      <c r="Q689" s="18">
        <f t="shared" si="124"/>
        <v>54565.75</v>
      </c>
      <c r="R689" s="25">
        <v>1.4999999999999999E-2</v>
      </c>
      <c r="S689" s="18">
        <f t="shared" si="125"/>
        <v>16369.724999999999</v>
      </c>
      <c r="T689" s="26">
        <v>6.5000000000000002E-2</v>
      </c>
      <c r="U689" s="18">
        <f t="shared" si="126"/>
        <v>70935.475000000006</v>
      </c>
    </row>
    <row r="690" spans="1:21" x14ac:dyDescent="0.25">
      <c r="A690" s="11">
        <v>45513</v>
      </c>
      <c r="B690" s="1" t="s">
        <v>1370</v>
      </c>
      <c r="C690" s="1" t="s">
        <v>1371</v>
      </c>
      <c r="D690" s="1" t="s">
        <v>1363</v>
      </c>
      <c r="E690" s="5">
        <v>-119066</v>
      </c>
      <c r="F690" s="8" t="s">
        <v>145</v>
      </c>
      <c r="G690" s="5">
        <v>-9525</v>
      </c>
      <c r="H690" s="28">
        <f t="shared" si="127"/>
        <v>-128591</v>
      </c>
      <c r="I690" s="1" t="s">
        <v>251</v>
      </c>
      <c r="J690" s="1" t="s">
        <v>745</v>
      </c>
      <c r="K690" s="22">
        <f t="shared" si="122"/>
        <v>45543</v>
      </c>
      <c r="L690" s="17" t="e">
        <f>+VLOOKUP(B690,'[1]2023'!I$555:Q$654,9,0)</f>
        <v>#N/A</v>
      </c>
      <c r="M690" s="17" t="e">
        <f t="shared" si="123"/>
        <v>#N/A</v>
      </c>
      <c r="N690" s="15" t="e">
        <f>+VLOOKUP(B690,'[1]2023'!I$555:Q$654,7,0)</f>
        <v>#N/A</v>
      </c>
      <c r="P690" s="24">
        <v>0.05</v>
      </c>
      <c r="Q690" s="18">
        <f t="shared" si="124"/>
        <v>-5953.3</v>
      </c>
      <c r="R690" s="25">
        <v>1.4999999999999999E-2</v>
      </c>
      <c r="S690" s="18">
        <f t="shared" si="125"/>
        <v>-1785.99</v>
      </c>
      <c r="T690" s="26">
        <v>6.5000000000000002E-2</v>
      </c>
      <c r="U690" s="18">
        <f t="shared" si="126"/>
        <v>-7739.29</v>
      </c>
    </row>
    <row r="691" spans="1:21" x14ac:dyDescent="0.25">
      <c r="A691" s="11">
        <v>45514</v>
      </c>
      <c r="B691" s="1" t="s">
        <v>1372</v>
      </c>
      <c r="C691" s="1" t="s">
        <v>1373</v>
      </c>
      <c r="D691" s="1" t="s">
        <v>1368</v>
      </c>
      <c r="E691" s="5">
        <v>-101425</v>
      </c>
      <c r="F691" s="32">
        <v>0.1</v>
      </c>
      <c r="G691" s="5">
        <v>-10143</v>
      </c>
      <c r="H691" s="28">
        <f t="shared" si="127"/>
        <v>-111568</v>
      </c>
      <c r="I691" s="1" t="s">
        <v>593</v>
      </c>
      <c r="J691" s="1" t="s">
        <v>162</v>
      </c>
      <c r="K691" s="22">
        <f t="shared" si="122"/>
        <v>45544</v>
      </c>
      <c r="L691" s="17" t="e">
        <f>+VLOOKUP(B691,'[1]2023'!I$555:Q$654,9,0)</f>
        <v>#N/A</v>
      </c>
      <c r="M691" s="17" t="e">
        <f t="shared" si="123"/>
        <v>#N/A</v>
      </c>
      <c r="N691" s="15" t="e">
        <f>+VLOOKUP(B691,'[1]2023'!I$555:Q$654,7,0)</f>
        <v>#N/A</v>
      </c>
      <c r="P691" s="24">
        <v>0.05</v>
      </c>
      <c r="Q691" s="18">
        <f t="shared" si="124"/>
        <v>-5071.25</v>
      </c>
      <c r="R691" s="25">
        <v>1.4999999999999999E-2</v>
      </c>
      <c r="S691" s="18">
        <f t="shared" si="125"/>
        <v>-1521.375</v>
      </c>
      <c r="T691" s="26">
        <v>6.5000000000000002E-2</v>
      </c>
      <c r="U691" s="18">
        <f t="shared" si="126"/>
        <v>-6592.625</v>
      </c>
    </row>
    <row r="692" spans="1:21" x14ac:dyDescent="0.25">
      <c r="A692" s="11">
        <v>45514</v>
      </c>
      <c r="B692" s="1" t="s">
        <v>1374</v>
      </c>
      <c r="C692" s="1" t="s">
        <v>1373</v>
      </c>
      <c r="D692" s="1" t="s">
        <v>1375</v>
      </c>
      <c r="E692" s="5">
        <v>-1838084</v>
      </c>
      <c r="F692" s="8" t="s">
        <v>145</v>
      </c>
      <c r="G692" s="5">
        <v>-147047</v>
      </c>
      <c r="H692" s="28">
        <f t="shared" si="127"/>
        <v>-1985131</v>
      </c>
      <c r="I692" s="1" t="s">
        <v>593</v>
      </c>
      <c r="J692" s="1" t="s">
        <v>162</v>
      </c>
      <c r="K692" s="22">
        <f t="shared" si="122"/>
        <v>45544</v>
      </c>
      <c r="L692" s="17" t="e">
        <f>+VLOOKUP(B692,'[1]2023'!I$555:Q$654,9,0)</f>
        <v>#N/A</v>
      </c>
      <c r="M692" s="17" t="e">
        <f t="shared" si="123"/>
        <v>#N/A</v>
      </c>
      <c r="N692" s="15" t="e">
        <f>+VLOOKUP(B692,'[1]2023'!I$555:Q$654,7,0)</f>
        <v>#N/A</v>
      </c>
      <c r="P692" s="24">
        <v>0.05</v>
      </c>
      <c r="Q692" s="18">
        <f t="shared" si="124"/>
        <v>-91904.200000000012</v>
      </c>
      <c r="R692" s="25">
        <v>1.4999999999999999E-2</v>
      </c>
      <c r="S692" s="18">
        <f t="shared" si="125"/>
        <v>-27571.26</v>
      </c>
      <c r="T692" s="26">
        <v>6.5000000000000002E-2</v>
      </c>
      <c r="U692" s="18">
        <f t="shared" si="126"/>
        <v>-119475.46</v>
      </c>
    </row>
    <row r="693" spans="1:21" x14ac:dyDescent="0.25">
      <c r="A693" s="11">
        <v>45514</v>
      </c>
      <c r="B693" s="1" t="s">
        <v>1376</v>
      </c>
      <c r="C693" s="1" t="s">
        <v>1377</v>
      </c>
      <c r="D693" s="1" t="s">
        <v>1368</v>
      </c>
      <c r="E693" s="5">
        <v>-60419</v>
      </c>
      <c r="F693" s="32">
        <v>0.1</v>
      </c>
      <c r="G693" s="5">
        <v>-6042</v>
      </c>
      <c r="H693" s="28">
        <f t="shared" si="127"/>
        <v>-66461</v>
      </c>
      <c r="I693" s="1" t="s">
        <v>437</v>
      </c>
      <c r="J693" s="1" t="s">
        <v>456</v>
      </c>
      <c r="K693" s="22">
        <f t="shared" si="122"/>
        <v>45544</v>
      </c>
      <c r="L693" s="17" t="e">
        <f>+VLOOKUP(B693,'[1]2023'!I$555:Q$654,9,0)</f>
        <v>#N/A</v>
      </c>
      <c r="M693" s="17" t="e">
        <f t="shared" si="123"/>
        <v>#N/A</v>
      </c>
      <c r="N693" s="15" t="e">
        <f>+VLOOKUP(B693,'[1]2023'!I$555:Q$654,7,0)</f>
        <v>#N/A</v>
      </c>
      <c r="P693" s="24">
        <v>0.05</v>
      </c>
      <c r="Q693" s="18">
        <f t="shared" si="124"/>
        <v>-3020.9500000000003</v>
      </c>
      <c r="R693" s="25">
        <v>1.4999999999999999E-2</v>
      </c>
      <c r="S693" s="18">
        <f t="shared" si="125"/>
        <v>-906.28499999999997</v>
      </c>
      <c r="T693" s="26">
        <v>6.5000000000000002E-2</v>
      </c>
      <c r="U693" s="18">
        <f t="shared" si="126"/>
        <v>-3927.2350000000001</v>
      </c>
    </row>
    <row r="694" spans="1:21" x14ac:dyDescent="0.25">
      <c r="A694" s="11">
        <v>45514</v>
      </c>
      <c r="B694" s="1" t="s">
        <v>1378</v>
      </c>
      <c r="C694" s="1" t="s">
        <v>1377</v>
      </c>
      <c r="D694" s="1" t="s">
        <v>1363</v>
      </c>
      <c r="E694" s="5">
        <v>-201396</v>
      </c>
      <c r="F694" s="8" t="s">
        <v>145</v>
      </c>
      <c r="G694" s="5">
        <v>-16112</v>
      </c>
      <c r="H694" s="28">
        <f t="shared" si="127"/>
        <v>-217508</v>
      </c>
      <c r="I694" s="1" t="s">
        <v>437</v>
      </c>
      <c r="J694" s="1" t="s">
        <v>456</v>
      </c>
      <c r="K694" s="22">
        <f t="shared" si="122"/>
        <v>45544</v>
      </c>
      <c r="L694" s="17" t="e">
        <f>+VLOOKUP(B694,'[1]2023'!I$555:Q$654,9,0)</f>
        <v>#N/A</v>
      </c>
      <c r="M694" s="17" t="e">
        <f t="shared" si="123"/>
        <v>#N/A</v>
      </c>
      <c r="N694" s="15" t="e">
        <f>+VLOOKUP(B694,'[1]2023'!I$555:Q$654,7,0)</f>
        <v>#N/A</v>
      </c>
      <c r="P694" s="24">
        <v>0.05</v>
      </c>
      <c r="Q694" s="18">
        <f t="shared" si="124"/>
        <v>-10069.800000000001</v>
      </c>
      <c r="R694" s="25">
        <v>1.4999999999999999E-2</v>
      </c>
      <c r="S694" s="18">
        <f t="shared" si="125"/>
        <v>-3020.94</v>
      </c>
      <c r="T694" s="26">
        <v>6.5000000000000002E-2</v>
      </c>
      <c r="U694" s="18">
        <f t="shared" si="126"/>
        <v>-13090.74</v>
      </c>
    </row>
    <row r="695" spans="1:21" x14ac:dyDescent="0.25">
      <c r="A695" s="11">
        <v>45514</v>
      </c>
      <c r="B695" s="1" t="s">
        <v>1379</v>
      </c>
      <c r="C695" s="1" t="s">
        <v>1112</v>
      </c>
      <c r="D695" s="1" t="s">
        <v>437</v>
      </c>
      <c r="E695" s="5">
        <v>555290</v>
      </c>
      <c r="F695" s="8" t="s">
        <v>145</v>
      </c>
      <c r="G695" s="5">
        <v>44423</v>
      </c>
      <c r="H695" s="28">
        <f t="shared" si="127"/>
        <v>599713</v>
      </c>
      <c r="I695" s="1" t="s">
        <v>437</v>
      </c>
      <c r="J695" s="1" t="s">
        <v>456</v>
      </c>
      <c r="K695" s="22">
        <f t="shared" si="122"/>
        <v>45544</v>
      </c>
      <c r="L695" s="17" t="e">
        <f>+VLOOKUP(B695,'[1]2023'!I$555:Q$654,9,0)</f>
        <v>#N/A</v>
      </c>
      <c r="M695" s="17" t="e">
        <f t="shared" si="123"/>
        <v>#N/A</v>
      </c>
      <c r="N695" s="15" t="e">
        <f>+VLOOKUP(B695,'[1]2023'!I$555:Q$654,7,0)</f>
        <v>#N/A</v>
      </c>
      <c r="P695" s="24">
        <v>0.05</v>
      </c>
      <c r="Q695" s="18">
        <f t="shared" si="124"/>
        <v>27764.5</v>
      </c>
      <c r="R695" s="25">
        <v>1.4999999999999999E-2</v>
      </c>
      <c r="S695" s="18">
        <f t="shared" si="125"/>
        <v>8329.35</v>
      </c>
      <c r="T695" s="26">
        <v>6.5000000000000002E-2</v>
      </c>
      <c r="U695" s="18">
        <f t="shared" si="126"/>
        <v>36093.85</v>
      </c>
    </row>
    <row r="696" spans="1:21" x14ac:dyDescent="0.25">
      <c r="A696" s="11">
        <v>45514</v>
      </c>
      <c r="B696" s="1" t="s">
        <v>1380</v>
      </c>
      <c r="C696" s="1" t="s">
        <v>1112</v>
      </c>
      <c r="D696" s="1" t="s">
        <v>974</v>
      </c>
      <c r="E696" s="5">
        <v>555290</v>
      </c>
      <c r="F696" s="8" t="s">
        <v>145</v>
      </c>
      <c r="G696" s="5">
        <v>44423</v>
      </c>
      <c r="H696" s="28">
        <f t="shared" si="127"/>
        <v>599713</v>
      </c>
      <c r="I696" s="1" t="s">
        <v>748</v>
      </c>
      <c r="J696" s="1" t="s">
        <v>134</v>
      </c>
      <c r="K696" s="22">
        <f t="shared" si="122"/>
        <v>45544</v>
      </c>
      <c r="L696" s="17" t="e">
        <f>+VLOOKUP(B696,'[1]2023'!I$555:Q$654,9,0)</f>
        <v>#N/A</v>
      </c>
      <c r="M696" s="17" t="e">
        <f t="shared" si="123"/>
        <v>#N/A</v>
      </c>
      <c r="N696" s="15" t="e">
        <f>+VLOOKUP(B696,'[1]2023'!I$555:Q$654,7,0)</f>
        <v>#N/A</v>
      </c>
      <c r="P696" s="24">
        <v>0.05</v>
      </c>
      <c r="Q696" s="18">
        <f t="shared" si="124"/>
        <v>27764.5</v>
      </c>
      <c r="R696" s="25">
        <v>1.4999999999999999E-2</v>
      </c>
      <c r="S696" s="18">
        <f t="shared" si="125"/>
        <v>8329.35</v>
      </c>
      <c r="T696" s="26">
        <v>6.5000000000000002E-2</v>
      </c>
      <c r="U696" s="18">
        <f t="shared" si="126"/>
        <v>36093.85</v>
      </c>
    </row>
    <row r="697" spans="1:21" x14ac:dyDescent="0.25">
      <c r="A697" s="11">
        <v>45515</v>
      </c>
      <c r="B697" s="1" t="s">
        <v>1381</v>
      </c>
      <c r="C697" s="1" t="s">
        <v>1382</v>
      </c>
      <c r="D697" s="1" t="s">
        <v>1368</v>
      </c>
      <c r="E697" s="5">
        <v>-16659</v>
      </c>
      <c r="F697" s="32">
        <v>0.1</v>
      </c>
      <c r="G697" s="5">
        <v>-1666</v>
      </c>
      <c r="H697" s="28">
        <f t="shared" si="127"/>
        <v>-18325</v>
      </c>
      <c r="I697" s="1" t="s">
        <v>302</v>
      </c>
      <c r="J697" s="1" t="s">
        <v>375</v>
      </c>
      <c r="K697" s="22">
        <f t="shared" si="122"/>
        <v>45545</v>
      </c>
      <c r="L697" s="17" t="e">
        <f>+VLOOKUP(B697,'[1]2023'!I$555:Q$654,9,0)</f>
        <v>#N/A</v>
      </c>
      <c r="M697" s="17" t="e">
        <f t="shared" si="123"/>
        <v>#N/A</v>
      </c>
      <c r="N697" s="15" t="e">
        <f>+VLOOKUP(B697,'[1]2023'!I$555:Q$654,7,0)</f>
        <v>#N/A</v>
      </c>
      <c r="P697" s="24">
        <v>0.05</v>
      </c>
      <c r="Q697" s="18">
        <f t="shared" si="124"/>
        <v>-832.95</v>
      </c>
      <c r="R697" s="25">
        <v>1.4999999999999999E-2</v>
      </c>
      <c r="S697" s="18">
        <f t="shared" si="125"/>
        <v>-249.88499999999999</v>
      </c>
      <c r="T697" s="26">
        <v>6.5000000000000002E-2</v>
      </c>
      <c r="U697" s="18">
        <f t="shared" si="126"/>
        <v>-1082.835</v>
      </c>
    </row>
    <row r="698" spans="1:21" x14ac:dyDescent="0.25">
      <c r="A698" s="11">
        <v>45516</v>
      </c>
      <c r="B698" s="1" t="s">
        <v>1383</v>
      </c>
      <c r="C698" s="1" t="s">
        <v>1384</v>
      </c>
      <c r="D698" s="1" t="s">
        <v>1368</v>
      </c>
      <c r="E698" s="5">
        <v>-24699</v>
      </c>
      <c r="F698" s="32">
        <v>0.1</v>
      </c>
      <c r="G698" s="5">
        <v>-2470</v>
      </c>
      <c r="H698" s="28">
        <f t="shared" si="127"/>
        <v>-27169</v>
      </c>
      <c r="I698" s="1" t="s">
        <v>1134</v>
      </c>
      <c r="J698" s="1" t="s">
        <v>1148</v>
      </c>
      <c r="K698" s="22">
        <f t="shared" si="122"/>
        <v>45546</v>
      </c>
      <c r="L698" s="17" t="e">
        <f>+VLOOKUP(B698,'[1]2023'!I$555:Q$654,9,0)</f>
        <v>#N/A</v>
      </c>
      <c r="M698" s="17" t="e">
        <f t="shared" si="123"/>
        <v>#N/A</v>
      </c>
      <c r="N698" s="15" t="e">
        <f>+VLOOKUP(B698,'[1]2023'!I$555:Q$654,7,0)</f>
        <v>#N/A</v>
      </c>
      <c r="P698" s="24">
        <v>0.05</v>
      </c>
      <c r="Q698" s="18">
        <f t="shared" si="124"/>
        <v>-1234.95</v>
      </c>
      <c r="R698" s="25">
        <v>1.4999999999999999E-2</v>
      </c>
      <c r="S698" s="18">
        <f t="shared" si="125"/>
        <v>-370.48500000000001</v>
      </c>
      <c r="T698" s="26">
        <v>6.5000000000000002E-2</v>
      </c>
      <c r="U698" s="18">
        <f t="shared" si="126"/>
        <v>-1605.4349999999999</v>
      </c>
    </row>
    <row r="699" spans="1:21" x14ac:dyDescent="0.25">
      <c r="A699" s="11">
        <v>45516</v>
      </c>
      <c r="B699" s="1" t="s">
        <v>1385</v>
      </c>
      <c r="C699" s="1" t="s">
        <v>1386</v>
      </c>
      <c r="D699" s="1" t="s">
        <v>1375</v>
      </c>
      <c r="E699" s="5">
        <v>-1500000</v>
      </c>
      <c r="F699" s="8" t="s">
        <v>145</v>
      </c>
      <c r="G699" s="5">
        <v>-120000</v>
      </c>
      <c r="H699" s="28">
        <f t="shared" si="127"/>
        <v>-1620000</v>
      </c>
      <c r="I699" s="1" t="s">
        <v>974</v>
      </c>
      <c r="J699" s="1" t="s">
        <v>747</v>
      </c>
      <c r="K699" s="22">
        <f t="shared" si="122"/>
        <v>45546</v>
      </c>
      <c r="L699" s="17" t="e">
        <f>+VLOOKUP(B699,'[1]2023'!I$555:Q$654,9,0)</f>
        <v>#N/A</v>
      </c>
      <c r="M699" s="17" t="e">
        <f t="shared" si="123"/>
        <v>#N/A</v>
      </c>
      <c r="N699" s="15" t="e">
        <f>+VLOOKUP(B699,'[1]2023'!I$555:Q$654,7,0)</f>
        <v>#N/A</v>
      </c>
      <c r="P699" s="24">
        <v>0.05</v>
      </c>
      <c r="Q699" s="18">
        <f t="shared" si="124"/>
        <v>-75000</v>
      </c>
      <c r="R699" s="25">
        <v>1.4999999999999999E-2</v>
      </c>
      <c r="S699" s="18">
        <f t="shared" si="125"/>
        <v>-22500</v>
      </c>
      <c r="T699" s="26">
        <v>6.5000000000000002E-2</v>
      </c>
      <c r="U699" s="18">
        <f t="shared" si="126"/>
        <v>-97500</v>
      </c>
    </row>
    <row r="700" spans="1:21" x14ac:dyDescent="0.25">
      <c r="A700" s="11">
        <v>45516</v>
      </c>
      <c r="B700" s="1" t="s">
        <v>1387</v>
      </c>
      <c r="C700" s="1" t="s">
        <v>1388</v>
      </c>
      <c r="D700" s="1" t="s">
        <v>1368</v>
      </c>
      <c r="E700" s="5">
        <v>-260085</v>
      </c>
      <c r="F700" s="32">
        <v>0.1</v>
      </c>
      <c r="G700" s="5">
        <v>-26009</v>
      </c>
      <c r="H700" s="28">
        <f t="shared" si="127"/>
        <v>-286094</v>
      </c>
      <c r="I700" s="1" t="s">
        <v>748</v>
      </c>
      <c r="J700" s="1" t="s">
        <v>134</v>
      </c>
      <c r="K700" s="22">
        <f t="shared" si="122"/>
        <v>45546</v>
      </c>
      <c r="L700" s="17" t="e">
        <f>+VLOOKUP(B700,'[1]2023'!I$555:Q$654,9,0)</f>
        <v>#N/A</v>
      </c>
      <c r="M700" s="17" t="e">
        <f t="shared" si="123"/>
        <v>#N/A</v>
      </c>
      <c r="N700" s="15" t="e">
        <f>+VLOOKUP(B700,'[1]2023'!I$555:Q$654,7,0)</f>
        <v>#N/A</v>
      </c>
      <c r="P700" s="24">
        <v>0.05</v>
      </c>
      <c r="Q700" s="18">
        <f t="shared" si="124"/>
        <v>-13004.25</v>
      </c>
      <c r="R700" s="25">
        <v>1.4999999999999999E-2</v>
      </c>
      <c r="S700" s="18">
        <f t="shared" si="125"/>
        <v>-3901.2749999999996</v>
      </c>
      <c r="T700" s="26">
        <v>6.5000000000000002E-2</v>
      </c>
      <c r="U700" s="18">
        <f t="shared" si="126"/>
        <v>-16905.525000000001</v>
      </c>
    </row>
    <row r="701" spans="1:21" x14ac:dyDescent="0.25">
      <c r="A701" s="11">
        <v>45516</v>
      </c>
      <c r="B701" s="1" t="s">
        <v>1389</v>
      </c>
      <c r="C701" s="1" t="s">
        <v>1388</v>
      </c>
      <c r="D701" s="1" t="s">
        <v>1363</v>
      </c>
      <c r="E701" s="5">
        <v>-866950</v>
      </c>
      <c r="F701" s="8" t="s">
        <v>145</v>
      </c>
      <c r="G701" s="5">
        <v>-69356</v>
      </c>
      <c r="H701" s="28">
        <f t="shared" si="127"/>
        <v>-936306</v>
      </c>
      <c r="I701" s="1" t="s">
        <v>748</v>
      </c>
      <c r="J701" s="1" t="s">
        <v>134</v>
      </c>
      <c r="K701" s="22">
        <f t="shared" si="122"/>
        <v>45546</v>
      </c>
      <c r="L701" s="17" t="e">
        <f>+VLOOKUP(B701,'[1]2023'!I$555:Q$654,9,0)</f>
        <v>#N/A</v>
      </c>
      <c r="M701" s="17" t="e">
        <f t="shared" si="123"/>
        <v>#N/A</v>
      </c>
      <c r="N701" s="15" t="e">
        <f>+VLOOKUP(B701,'[1]2023'!I$555:Q$654,7,0)</f>
        <v>#N/A</v>
      </c>
      <c r="P701" s="24">
        <v>0.05</v>
      </c>
      <c r="Q701" s="18">
        <f t="shared" si="124"/>
        <v>-43347.5</v>
      </c>
      <c r="R701" s="25">
        <v>1.4999999999999999E-2</v>
      </c>
      <c r="S701" s="18">
        <f t="shared" si="125"/>
        <v>-13004.25</v>
      </c>
      <c r="T701" s="26">
        <v>6.5000000000000002E-2</v>
      </c>
      <c r="U701" s="18">
        <f t="shared" si="126"/>
        <v>-56351.75</v>
      </c>
    </row>
    <row r="702" spans="1:21" x14ac:dyDescent="0.25">
      <c r="A702" s="11">
        <v>45516</v>
      </c>
      <c r="B702" s="1" t="s">
        <v>1390</v>
      </c>
      <c r="C702" s="1" t="s">
        <v>1112</v>
      </c>
      <c r="D702" s="1" t="s">
        <v>1391</v>
      </c>
      <c r="E702" s="5">
        <v>1110580</v>
      </c>
      <c r="F702" s="8" t="s">
        <v>145</v>
      </c>
      <c r="G702" s="5">
        <v>88846</v>
      </c>
      <c r="H702" s="28">
        <f t="shared" si="127"/>
        <v>1199426</v>
      </c>
      <c r="I702" s="1" t="s">
        <v>1114</v>
      </c>
      <c r="J702" s="1" t="s">
        <v>1061</v>
      </c>
      <c r="K702" s="22">
        <f t="shared" si="122"/>
        <v>45546</v>
      </c>
      <c r="L702" s="17" t="e">
        <f>+VLOOKUP(B702,'[1]2023'!I$555:Q$654,9,0)</f>
        <v>#N/A</v>
      </c>
      <c r="M702" s="17" t="e">
        <f t="shared" si="123"/>
        <v>#N/A</v>
      </c>
      <c r="N702" s="15" t="e">
        <f>+VLOOKUP(B702,'[1]2023'!I$555:Q$654,7,0)</f>
        <v>#N/A</v>
      </c>
      <c r="P702" s="24">
        <v>0.05</v>
      </c>
      <c r="Q702" s="18">
        <f t="shared" si="124"/>
        <v>55529</v>
      </c>
      <c r="R702" s="25">
        <v>1.4999999999999999E-2</v>
      </c>
      <c r="S702" s="18">
        <f t="shared" si="125"/>
        <v>16658.7</v>
      </c>
      <c r="T702" s="26">
        <v>6.5000000000000002E-2</v>
      </c>
      <c r="U702" s="18">
        <f t="shared" si="126"/>
        <v>72187.7</v>
      </c>
    </row>
    <row r="703" spans="1:21" x14ac:dyDescent="0.25">
      <c r="A703" s="11">
        <v>45516</v>
      </c>
      <c r="B703" s="1" t="s">
        <v>1392</v>
      </c>
      <c r="C703" s="1" t="s">
        <v>1112</v>
      </c>
      <c r="D703" s="1" t="s">
        <v>394</v>
      </c>
      <c r="E703" s="5">
        <v>666348</v>
      </c>
      <c r="F703" s="8" t="s">
        <v>145</v>
      </c>
      <c r="G703" s="5">
        <v>53308</v>
      </c>
      <c r="H703" s="28">
        <f t="shared" si="127"/>
        <v>719656</v>
      </c>
      <c r="I703" s="1" t="s">
        <v>394</v>
      </c>
      <c r="J703" s="1" t="s">
        <v>472</v>
      </c>
      <c r="K703" s="22">
        <f t="shared" si="122"/>
        <v>45546</v>
      </c>
      <c r="L703" s="17" t="e">
        <f>+VLOOKUP(B703,'[1]2023'!I$555:Q$654,9,0)</f>
        <v>#N/A</v>
      </c>
      <c r="M703" s="17" t="e">
        <f t="shared" si="123"/>
        <v>#N/A</v>
      </c>
      <c r="N703" s="15" t="e">
        <f>+VLOOKUP(B703,'[1]2023'!I$555:Q$654,7,0)</f>
        <v>#N/A</v>
      </c>
      <c r="P703" s="24">
        <v>0.05</v>
      </c>
      <c r="Q703" s="18">
        <f t="shared" si="124"/>
        <v>33317.4</v>
      </c>
      <c r="R703" s="25">
        <v>1.4999999999999999E-2</v>
      </c>
      <c r="S703" s="18">
        <f t="shared" si="125"/>
        <v>9995.2199999999993</v>
      </c>
      <c r="T703" s="26">
        <v>6.5000000000000002E-2</v>
      </c>
      <c r="U703" s="18">
        <f t="shared" si="126"/>
        <v>43312.62</v>
      </c>
    </row>
    <row r="704" spans="1:21" x14ac:dyDescent="0.25">
      <c r="A704" s="11">
        <v>45516</v>
      </c>
      <c r="B704" s="1" t="s">
        <v>1393</v>
      </c>
      <c r="C704" s="1" t="s">
        <v>1112</v>
      </c>
      <c r="D704" s="1" t="s">
        <v>393</v>
      </c>
      <c r="E704" s="5">
        <v>2858040</v>
      </c>
      <c r="F704" s="8" t="s">
        <v>145</v>
      </c>
      <c r="G704" s="5">
        <v>228643</v>
      </c>
      <c r="H704" s="28">
        <f t="shared" si="127"/>
        <v>3086683</v>
      </c>
      <c r="I704" s="1" t="s">
        <v>393</v>
      </c>
      <c r="J704" s="1" t="s">
        <v>677</v>
      </c>
      <c r="K704" s="22">
        <f t="shared" si="122"/>
        <v>45546</v>
      </c>
      <c r="L704" s="17" t="e">
        <f>+VLOOKUP(B704,'[1]2023'!I$555:Q$654,9,0)</f>
        <v>#N/A</v>
      </c>
      <c r="M704" s="17" t="e">
        <f t="shared" si="123"/>
        <v>#N/A</v>
      </c>
      <c r="N704" s="15" t="e">
        <f>+VLOOKUP(B704,'[1]2023'!I$555:Q$654,7,0)</f>
        <v>#N/A</v>
      </c>
      <c r="P704" s="24">
        <v>0.05</v>
      </c>
      <c r="Q704" s="18">
        <f t="shared" si="124"/>
        <v>142902</v>
      </c>
      <c r="R704" s="25">
        <v>1.4999999999999999E-2</v>
      </c>
      <c r="S704" s="18">
        <f t="shared" si="125"/>
        <v>42870.6</v>
      </c>
      <c r="T704" s="26">
        <v>6.5000000000000002E-2</v>
      </c>
      <c r="U704" s="18">
        <f t="shared" si="126"/>
        <v>185772.6</v>
      </c>
    </row>
    <row r="705" spans="1:21" x14ac:dyDescent="0.25">
      <c r="A705" s="11">
        <v>45516</v>
      </c>
      <c r="B705" s="1" t="s">
        <v>1394</v>
      </c>
      <c r="C705" s="1" t="s">
        <v>1112</v>
      </c>
      <c r="D705" s="1" t="s">
        <v>593</v>
      </c>
      <c r="E705" s="5">
        <v>7895690</v>
      </c>
      <c r="F705" s="8" t="s">
        <v>145</v>
      </c>
      <c r="G705" s="5">
        <v>631655</v>
      </c>
      <c r="H705" s="28">
        <f t="shared" si="127"/>
        <v>8527345</v>
      </c>
      <c r="I705" s="1" t="s">
        <v>593</v>
      </c>
      <c r="J705" s="1" t="s">
        <v>162</v>
      </c>
      <c r="K705" s="22">
        <f t="shared" si="122"/>
        <v>45546</v>
      </c>
      <c r="L705" s="17" t="e">
        <f>+VLOOKUP(B705,'[1]2023'!I$555:Q$654,9,0)</f>
        <v>#N/A</v>
      </c>
      <c r="M705" s="17" t="e">
        <f t="shared" si="123"/>
        <v>#N/A</v>
      </c>
      <c r="N705" s="15" t="e">
        <f>+VLOOKUP(B705,'[1]2023'!I$555:Q$654,7,0)</f>
        <v>#N/A</v>
      </c>
      <c r="P705" s="24">
        <v>0.05</v>
      </c>
      <c r="Q705" s="18">
        <f t="shared" si="124"/>
        <v>394784.5</v>
      </c>
      <c r="R705" s="25">
        <v>1.4999999999999999E-2</v>
      </c>
      <c r="S705" s="18">
        <f t="shared" si="125"/>
        <v>118435.34999999999</v>
      </c>
      <c r="T705" s="26">
        <v>6.5000000000000002E-2</v>
      </c>
      <c r="U705" s="18">
        <f t="shared" si="126"/>
        <v>513219.85000000003</v>
      </c>
    </row>
    <row r="706" spans="1:21" x14ac:dyDescent="0.25">
      <c r="A706" s="11">
        <v>45517</v>
      </c>
      <c r="B706" s="1" t="s">
        <v>1395</v>
      </c>
      <c r="C706" s="1" t="s">
        <v>1382</v>
      </c>
      <c r="D706" s="1" t="s">
        <v>1363</v>
      </c>
      <c r="E706" s="5">
        <v>-55529</v>
      </c>
      <c r="F706" s="8" t="s">
        <v>145</v>
      </c>
      <c r="G706" s="5">
        <v>-4442</v>
      </c>
      <c r="H706" s="28">
        <f t="shared" si="127"/>
        <v>-59971</v>
      </c>
      <c r="I706" s="1" t="s">
        <v>302</v>
      </c>
      <c r="J706" s="1" t="s">
        <v>375</v>
      </c>
      <c r="K706" s="22">
        <f t="shared" si="122"/>
        <v>45547</v>
      </c>
      <c r="L706" s="17" t="e">
        <f>+VLOOKUP(B706,'[1]2023'!I$555:Q$654,9,0)</f>
        <v>#N/A</v>
      </c>
      <c r="M706" s="17" t="e">
        <f t="shared" si="123"/>
        <v>#N/A</v>
      </c>
      <c r="N706" s="15" t="e">
        <f>+VLOOKUP(B706,'[1]2023'!I$555:Q$654,7,0)</f>
        <v>#N/A</v>
      </c>
      <c r="P706" s="24">
        <v>0.05</v>
      </c>
      <c r="Q706" s="18">
        <f t="shared" si="124"/>
        <v>-2776.4500000000003</v>
      </c>
      <c r="R706" s="25">
        <v>1.4999999999999999E-2</v>
      </c>
      <c r="S706" s="18">
        <f t="shared" si="125"/>
        <v>-832.93499999999995</v>
      </c>
      <c r="T706" s="26">
        <v>6.5000000000000002E-2</v>
      </c>
      <c r="U706" s="18">
        <f t="shared" si="126"/>
        <v>-3609.3850000000002</v>
      </c>
    </row>
    <row r="707" spans="1:21" x14ac:dyDescent="0.25">
      <c r="A707" s="11">
        <v>45517</v>
      </c>
      <c r="B707" s="1" t="s">
        <v>1396</v>
      </c>
      <c r="C707" s="1" t="s">
        <v>1397</v>
      </c>
      <c r="D707" s="1" t="s">
        <v>1398</v>
      </c>
      <c r="E707" s="5">
        <v>-1851268</v>
      </c>
      <c r="F707" s="8" t="s">
        <v>145</v>
      </c>
      <c r="G707" s="5">
        <v>-148101</v>
      </c>
      <c r="H707" s="28">
        <f t="shared" si="127"/>
        <v>-1999369</v>
      </c>
      <c r="I707" s="1" t="s">
        <v>393</v>
      </c>
      <c r="J707" s="1" t="s">
        <v>677</v>
      </c>
      <c r="K707" s="22">
        <f t="shared" si="122"/>
        <v>45547</v>
      </c>
      <c r="L707" s="17" t="e">
        <f>+VLOOKUP(B707,'[1]2023'!I$555:Q$654,9,0)</f>
        <v>#N/A</v>
      </c>
      <c r="M707" s="17" t="e">
        <f t="shared" si="123"/>
        <v>#N/A</v>
      </c>
      <c r="N707" s="15" t="e">
        <f>+VLOOKUP(B707,'[1]2023'!I$555:Q$654,7,0)</f>
        <v>#N/A</v>
      </c>
      <c r="P707" s="24">
        <v>0.05</v>
      </c>
      <c r="Q707" s="18">
        <f t="shared" si="124"/>
        <v>-92563.400000000009</v>
      </c>
      <c r="R707" s="25">
        <v>1.4999999999999999E-2</v>
      </c>
      <c r="S707" s="18">
        <f t="shared" si="125"/>
        <v>-27769.02</v>
      </c>
      <c r="T707" s="26">
        <v>6.5000000000000002E-2</v>
      </c>
      <c r="U707" s="18">
        <f t="shared" si="126"/>
        <v>-120332.42</v>
      </c>
    </row>
    <row r="708" spans="1:21" x14ac:dyDescent="0.25">
      <c r="A708" s="11">
        <v>45517</v>
      </c>
      <c r="B708" s="1" t="s">
        <v>1399</v>
      </c>
      <c r="C708" s="1" t="s">
        <v>1362</v>
      </c>
      <c r="D708" s="1" t="s">
        <v>1368</v>
      </c>
      <c r="E708" s="5">
        <v>-108849</v>
      </c>
      <c r="F708" s="32">
        <v>0.1</v>
      </c>
      <c r="G708" s="5">
        <v>-10885</v>
      </c>
      <c r="H708" s="28">
        <f t="shared" si="127"/>
        <v>-119734</v>
      </c>
      <c r="I708" s="1" t="s">
        <v>394</v>
      </c>
      <c r="J708" s="1" t="s">
        <v>472</v>
      </c>
      <c r="K708" s="22">
        <f t="shared" si="122"/>
        <v>45547</v>
      </c>
      <c r="L708" s="17" t="e">
        <f>+VLOOKUP(B708,'[1]2023'!I$555:Q$654,9,0)</f>
        <v>#N/A</v>
      </c>
      <c r="M708" s="17" t="e">
        <f t="shared" si="123"/>
        <v>#N/A</v>
      </c>
      <c r="N708" s="15" t="e">
        <f>+VLOOKUP(B708,'[1]2023'!I$555:Q$654,7,0)</f>
        <v>#N/A</v>
      </c>
      <c r="P708" s="24">
        <v>0.05</v>
      </c>
      <c r="Q708" s="18">
        <f t="shared" si="124"/>
        <v>-5442.4500000000007</v>
      </c>
      <c r="R708" s="25">
        <v>1.4999999999999999E-2</v>
      </c>
      <c r="S708" s="18">
        <f t="shared" si="125"/>
        <v>-1632.7349999999999</v>
      </c>
      <c r="T708" s="26">
        <v>6.5000000000000002E-2</v>
      </c>
      <c r="U708" s="18">
        <f t="shared" si="126"/>
        <v>-7075.1850000000004</v>
      </c>
    </row>
    <row r="709" spans="1:21" x14ac:dyDescent="0.25">
      <c r="A709" s="11">
        <v>45517</v>
      </c>
      <c r="B709" s="1" t="s">
        <v>1400</v>
      </c>
      <c r="C709" s="1" t="s">
        <v>1112</v>
      </c>
      <c r="D709" s="1" t="s">
        <v>996</v>
      </c>
      <c r="E709" s="5">
        <v>3451860</v>
      </c>
      <c r="F709" s="8" t="s">
        <v>145</v>
      </c>
      <c r="G709" s="5">
        <v>276149</v>
      </c>
      <c r="H709" s="28">
        <f t="shared" si="127"/>
        <v>3728009</v>
      </c>
      <c r="I709" s="1" t="s">
        <v>748</v>
      </c>
      <c r="J709" s="1" t="s">
        <v>134</v>
      </c>
      <c r="K709" s="22">
        <f t="shared" si="122"/>
        <v>45547</v>
      </c>
      <c r="L709" s="17" t="e">
        <f>+VLOOKUP(B709,'[1]2023'!I$555:Q$654,9,0)</f>
        <v>#N/A</v>
      </c>
      <c r="M709" s="17" t="e">
        <f t="shared" si="123"/>
        <v>#N/A</v>
      </c>
      <c r="N709" s="15" t="e">
        <f>+VLOOKUP(B709,'[1]2023'!I$555:Q$654,7,0)</f>
        <v>#N/A</v>
      </c>
      <c r="P709" s="24">
        <v>0.05</v>
      </c>
      <c r="Q709" s="18">
        <f t="shared" si="124"/>
        <v>172593</v>
      </c>
      <c r="R709" s="25">
        <v>1.4999999999999999E-2</v>
      </c>
      <c r="S709" s="18">
        <f t="shared" si="125"/>
        <v>51777.9</v>
      </c>
      <c r="T709" s="26">
        <v>6.5000000000000002E-2</v>
      </c>
      <c r="U709" s="18">
        <f t="shared" si="126"/>
        <v>224370.9</v>
      </c>
    </row>
    <row r="710" spans="1:21" x14ac:dyDescent="0.25">
      <c r="A710" s="11">
        <v>45518</v>
      </c>
      <c r="B710" s="1" t="s">
        <v>1401</v>
      </c>
      <c r="C710" s="1" t="s">
        <v>1371</v>
      </c>
      <c r="D710" s="1" t="s">
        <v>1368</v>
      </c>
      <c r="E710" s="5">
        <v>-35720</v>
      </c>
      <c r="F710" s="32">
        <v>0.1</v>
      </c>
      <c r="G710" s="5">
        <v>-3572</v>
      </c>
      <c r="H710" s="28">
        <f t="shared" si="127"/>
        <v>-39292</v>
      </c>
      <c r="I710" s="1" t="s">
        <v>251</v>
      </c>
      <c r="J710" s="1" t="s">
        <v>745</v>
      </c>
      <c r="K710" s="22">
        <f t="shared" si="122"/>
        <v>45548</v>
      </c>
      <c r="L710" s="17" t="e">
        <f>+VLOOKUP(B710,'[1]2023'!I$555:Q$654,9,0)</f>
        <v>#N/A</v>
      </c>
      <c r="M710" s="17" t="e">
        <f t="shared" si="123"/>
        <v>#N/A</v>
      </c>
      <c r="N710" s="15" t="e">
        <f>+VLOOKUP(B710,'[1]2023'!I$555:Q$654,7,0)</f>
        <v>#N/A</v>
      </c>
      <c r="P710" s="24">
        <v>0.05</v>
      </c>
      <c r="Q710" s="18">
        <f t="shared" si="124"/>
        <v>-1786</v>
      </c>
      <c r="R710" s="25">
        <v>1.4999999999999999E-2</v>
      </c>
      <c r="S710" s="18">
        <f t="shared" si="125"/>
        <v>-535.79999999999995</v>
      </c>
      <c r="T710" s="26">
        <v>6.5000000000000002E-2</v>
      </c>
      <c r="U710" s="18">
        <f t="shared" si="126"/>
        <v>-2321.8000000000002</v>
      </c>
    </row>
    <row r="711" spans="1:21" x14ac:dyDescent="0.25">
      <c r="A711" s="11">
        <v>45518</v>
      </c>
      <c r="B711" s="1" t="s">
        <v>1402</v>
      </c>
      <c r="C711" s="1" t="s">
        <v>1403</v>
      </c>
      <c r="D711" s="1" t="s">
        <v>1368</v>
      </c>
      <c r="E711" s="5">
        <v>-59841</v>
      </c>
      <c r="F711" s="32">
        <v>0.1</v>
      </c>
      <c r="G711" s="5">
        <v>-5984</v>
      </c>
      <c r="H711" s="28">
        <f t="shared" si="127"/>
        <v>-65825</v>
      </c>
      <c r="I711" s="1" t="s">
        <v>207</v>
      </c>
      <c r="J711" s="1" t="s">
        <v>706</v>
      </c>
      <c r="K711" s="22">
        <f t="shared" si="122"/>
        <v>45548</v>
      </c>
      <c r="L711" s="17" t="e">
        <f>+VLOOKUP(B711,'[1]2023'!I$555:Q$654,9,0)</f>
        <v>#N/A</v>
      </c>
      <c r="M711" s="17" t="e">
        <f t="shared" si="123"/>
        <v>#N/A</v>
      </c>
      <c r="N711" s="15" t="e">
        <f>+VLOOKUP(B711,'[1]2023'!I$555:Q$654,7,0)</f>
        <v>#N/A</v>
      </c>
      <c r="P711" s="24">
        <v>0.05</v>
      </c>
      <c r="Q711" s="18">
        <f t="shared" si="124"/>
        <v>-2992.05</v>
      </c>
      <c r="R711" s="25">
        <v>1.4999999999999999E-2</v>
      </c>
      <c r="S711" s="18">
        <f t="shared" si="125"/>
        <v>-897.61500000000001</v>
      </c>
      <c r="T711" s="26">
        <v>6.5000000000000002E-2</v>
      </c>
      <c r="U711" s="18">
        <f t="shared" si="126"/>
        <v>-3889.665</v>
      </c>
    </row>
    <row r="712" spans="1:21" x14ac:dyDescent="0.25">
      <c r="A712" s="11">
        <v>45518</v>
      </c>
      <c r="B712" s="1" t="s">
        <v>1404</v>
      </c>
      <c r="C712" s="1" t="s">
        <v>1397</v>
      </c>
      <c r="D712" s="1" t="s">
        <v>1368</v>
      </c>
      <c r="E712" s="5">
        <v>-105380</v>
      </c>
      <c r="F712" s="32">
        <v>0.1</v>
      </c>
      <c r="G712" s="5">
        <v>-10538</v>
      </c>
      <c r="H712" s="28">
        <f t="shared" si="127"/>
        <v>-115918</v>
      </c>
      <c r="I712" s="1" t="s">
        <v>393</v>
      </c>
      <c r="J712" s="1" t="s">
        <v>677</v>
      </c>
      <c r="K712" s="22">
        <f t="shared" si="122"/>
        <v>45548</v>
      </c>
      <c r="L712" s="17" t="e">
        <f>+VLOOKUP(B712,'[1]2023'!I$555:Q$654,9,0)</f>
        <v>#N/A</v>
      </c>
      <c r="M712" s="17" t="e">
        <f t="shared" si="123"/>
        <v>#N/A</v>
      </c>
      <c r="N712" s="15" t="e">
        <f>+VLOOKUP(B712,'[1]2023'!I$555:Q$654,7,0)</f>
        <v>#N/A</v>
      </c>
      <c r="P712" s="24">
        <v>0.05</v>
      </c>
      <c r="Q712" s="18">
        <f t="shared" si="124"/>
        <v>-5269</v>
      </c>
      <c r="R712" s="25">
        <v>1.4999999999999999E-2</v>
      </c>
      <c r="S712" s="18">
        <f t="shared" si="125"/>
        <v>-1580.7</v>
      </c>
      <c r="T712" s="26">
        <v>6.5000000000000002E-2</v>
      </c>
      <c r="U712" s="18">
        <f t="shared" si="126"/>
        <v>-6849.7</v>
      </c>
    </row>
    <row r="713" spans="1:21" x14ac:dyDescent="0.25">
      <c r="A713" s="11">
        <v>45518</v>
      </c>
      <c r="B713" s="1" t="s">
        <v>1405</v>
      </c>
      <c r="C713" s="1" t="s">
        <v>1112</v>
      </c>
      <c r="D713" s="1" t="s">
        <v>1134</v>
      </c>
      <c r="E713" s="5">
        <v>893223</v>
      </c>
      <c r="F713" s="8" t="s">
        <v>145</v>
      </c>
      <c r="G713" s="5">
        <v>71458</v>
      </c>
      <c r="H713" s="28">
        <f t="shared" si="127"/>
        <v>964681</v>
      </c>
      <c r="I713" s="1" t="s">
        <v>1134</v>
      </c>
      <c r="J713" s="1" t="s">
        <v>1148</v>
      </c>
      <c r="K713" s="22">
        <f t="shared" si="122"/>
        <v>45548</v>
      </c>
      <c r="L713" s="17" t="e">
        <f>+VLOOKUP(B713,'[1]2023'!I$555:Q$654,9,0)</f>
        <v>#N/A</v>
      </c>
      <c r="M713" s="17" t="e">
        <f t="shared" si="123"/>
        <v>#N/A</v>
      </c>
      <c r="N713" s="15" t="e">
        <f>+VLOOKUP(B713,'[1]2023'!I$555:Q$654,7,0)</f>
        <v>#N/A</v>
      </c>
      <c r="P713" s="24">
        <v>0.05</v>
      </c>
      <c r="Q713" s="18">
        <f t="shared" si="124"/>
        <v>44661.15</v>
      </c>
      <c r="R713" s="25">
        <v>1.4999999999999999E-2</v>
      </c>
      <c r="S713" s="18">
        <f t="shared" si="125"/>
        <v>13398.344999999999</v>
      </c>
      <c r="T713" s="26">
        <v>6.5000000000000002E-2</v>
      </c>
      <c r="U713" s="18">
        <f t="shared" si="126"/>
        <v>58059.495000000003</v>
      </c>
    </row>
    <row r="714" spans="1:21" x14ac:dyDescent="0.25">
      <c r="A714" s="11">
        <v>45518</v>
      </c>
      <c r="B714" s="1" t="s">
        <v>1406</v>
      </c>
      <c r="C714" s="1" t="s">
        <v>1112</v>
      </c>
      <c r="D714" s="1" t="s">
        <v>727</v>
      </c>
      <c r="E714" s="5">
        <v>555290</v>
      </c>
      <c r="F714" s="8" t="s">
        <v>145</v>
      </c>
      <c r="G714" s="5">
        <v>44423</v>
      </c>
      <c r="H714" s="28">
        <f t="shared" si="127"/>
        <v>599713</v>
      </c>
      <c r="I714" s="1" t="s">
        <v>727</v>
      </c>
      <c r="J714" s="1" t="s">
        <v>243</v>
      </c>
      <c r="K714" s="22">
        <f t="shared" si="122"/>
        <v>45548</v>
      </c>
      <c r="L714" s="17" t="e">
        <f>+VLOOKUP(B714,'[1]2023'!I$555:Q$654,9,0)</f>
        <v>#N/A</v>
      </c>
      <c r="M714" s="17" t="e">
        <f t="shared" si="123"/>
        <v>#N/A</v>
      </c>
      <c r="N714" s="15" t="e">
        <f>+VLOOKUP(B714,'[1]2023'!I$555:Q$654,7,0)</f>
        <v>#N/A</v>
      </c>
      <c r="P714" s="24">
        <v>0.05</v>
      </c>
      <c r="Q714" s="18">
        <f t="shared" si="124"/>
        <v>27764.5</v>
      </c>
      <c r="R714" s="25">
        <v>1.4999999999999999E-2</v>
      </c>
      <c r="S714" s="18">
        <f t="shared" si="125"/>
        <v>8329.35</v>
      </c>
      <c r="T714" s="26">
        <v>6.5000000000000002E-2</v>
      </c>
      <c r="U714" s="18">
        <f t="shared" si="126"/>
        <v>36093.85</v>
      </c>
    </row>
    <row r="715" spans="1:21" x14ac:dyDescent="0.25">
      <c r="A715" s="11">
        <v>45519</v>
      </c>
      <c r="B715" s="1" t="s">
        <v>1407</v>
      </c>
      <c r="C715" s="1" t="s">
        <v>1384</v>
      </c>
      <c r="D715" s="1" t="s">
        <v>1363</v>
      </c>
      <c r="E715" s="5">
        <v>-82330</v>
      </c>
      <c r="F715" s="8" t="s">
        <v>145</v>
      </c>
      <c r="G715" s="5">
        <v>-6586</v>
      </c>
      <c r="H715" s="28">
        <f t="shared" si="127"/>
        <v>-88916</v>
      </c>
      <c r="I715" s="1" t="s">
        <v>1134</v>
      </c>
      <c r="J715" s="1" t="s">
        <v>1148</v>
      </c>
      <c r="K715" s="22">
        <f t="shared" si="122"/>
        <v>45549</v>
      </c>
      <c r="L715" s="17" t="e">
        <f>+VLOOKUP(B715,'[1]2023'!I$555:Q$654,9,0)</f>
        <v>#N/A</v>
      </c>
      <c r="M715" s="17" t="e">
        <f t="shared" si="123"/>
        <v>#N/A</v>
      </c>
      <c r="N715" s="15" t="e">
        <f>+VLOOKUP(B715,'[1]2023'!I$555:Q$654,7,0)</f>
        <v>#N/A</v>
      </c>
      <c r="P715" s="24">
        <v>0.05</v>
      </c>
      <c r="Q715" s="18">
        <f t="shared" si="124"/>
        <v>-4116.5</v>
      </c>
      <c r="R715" s="25">
        <v>1.4999999999999999E-2</v>
      </c>
      <c r="S715" s="18">
        <f t="shared" si="125"/>
        <v>-1234.95</v>
      </c>
      <c r="T715" s="26">
        <v>6.5000000000000002E-2</v>
      </c>
      <c r="U715" s="18">
        <f t="shared" si="126"/>
        <v>-5351.45</v>
      </c>
    </row>
    <row r="716" spans="1:21" x14ac:dyDescent="0.25">
      <c r="A716" s="11">
        <v>45519</v>
      </c>
      <c r="B716" s="1" t="s">
        <v>1408</v>
      </c>
      <c r="C716" s="1" t="s">
        <v>1112</v>
      </c>
      <c r="D716" s="1" t="s">
        <v>1409</v>
      </c>
      <c r="E716" s="5">
        <v>2837265</v>
      </c>
      <c r="F716" s="8" t="s">
        <v>145</v>
      </c>
      <c r="G716" s="5">
        <v>226981</v>
      </c>
      <c r="H716" s="28">
        <f t="shared" si="127"/>
        <v>3064246</v>
      </c>
      <c r="I716" s="1" t="s">
        <v>302</v>
      </c>
      <c r="J716" s="1" t="s">
        <v>375</v>
      </c>
      <c r="K716" s="22">
        <f t="shared" si="122"/>
        <v>45549</v>
      </c>
      <c r="L716" s="17" t="e">
        <f>+VLOOKUP(B716,'[1]2023'!I$555:Q$654,9,0)</f>
        <v>#N/A</v>
      </c>
      <c r="M716" s="17" t="e">
        <f t="shared" si="123"/>
        <v>#N/A</v>
      </c>
      <c r="N716" s="15" t="e">
        <f>+VLOOKUP(B716,'[1]2023'!I$555:Q$654,7,0)</f>
        <v>#N/A</v>
      </c>
      <c r="P716" s="24">
        <v>0.05</v>
      </c>
      <c r="Q716" s="18">
        <f t="shared" si="124"/>
        <v>141863.25</v>
      </c>
      <c r="R716" s="25">
        <v>1.4999999999999999E-2</v>
      </c>
      <c r="S716" s="18">
        <f t="shared" si="125"/>
        <v>42558.974999999999</v>
      </c>
      <c r="T716" s="26">
        <v>6.5000000000000002E-2</v>
      </c>
      <c r="U716" s="18">
        <f t="shared" si="126"/>
        <v>184422.22500000001</v>
      </c>
    </row>
    <row r="717" spans="1:21" x14ac:dyDescent="0.25">
      <c r="A717" s="11">
        <v>45520</v>
      </c>
      <c r="B717" s="1" t="s">
        <v>1410</v>
      </c>
      <c r="C717" s="1" t="s">
        <v>1403</v>
      </c>
      <c r="D717" s="1" t="s">
        <v>1363</v>
      </c>
      <c r="E717" s="5">
        <v>-199470</v>
      </c>
      <c r="F717" s="8" t="s">
        <v>145</v>
      </c>
      <c r="G717" s="5">
        <v>-15958</v>
      </c>
      <c r="H717" s="28">
        <f t="shared" si="127"/>
        <v>-215428</v>
      </c>
      <c r="I717" s="1" t="s">
        <v>207</v>
      </c>
      <c r="J717" s="1" t="s">
        <v>706</v>
      </c>
      <c r="K717" s="22">
        <f t="shared" si="122"/>
        <v>45550</v>
      </c>
      <c r="L717" s="17" t="e">
        <f>+VLOOKUP(B717,'[1]2023'!I$555:Q$654,9,0)</f>
        <v>#N/A</v>
      </c>
      <c r="M717" s="17" t="e">
        <f t="shared" si="123"/>
        <v>#N/A</v>
      </c>
      <c r="N717" s="15" t="e">
        <f>+VLOOKUP(B717,'[1]2023'!I$555:Q$654,7,0)</f>
        <v>#N/A</v>
      </c>
      <c r="P717" s="24">
        <v>0.05</v>
      </c>
      <c r="Q717" s="18">
        <f t="shared" si="124"/>
        <v>-9973.5</v>
      </c>
      <c r="R717" s="25">
        <v>1.4999999999999999E-2</v>
      </c>
      <c r="S717" s="18">
        <f t="shared" si="125"/>
        <v>-2992.0499999999997</v>
      </c>
      <c r="T717" s="26">
        <v>6.5000000000000002E-2</v>
      </c>
      <c r="U717" s="18">
        <f t="shared" si="126"/>
        <v>-12965.550000000001</v>
      </c>
    </row>
    <row r="718" spans="1:21" x14ac:dyDescent="0.25">
      <c r="A718" s="11">
        <v>45520</v>
      </c>
      <c r="B718" s="1" t="s">
        <v>1411</v>
      </c>
      <c r="C718" s="1" t="s">
        <v>1112</v>
      </c>
      <c r="D718" s="1" t="s">
        <v>996</v>
      </c>
      <c r="E718" s="5">
        <v>3392555</v>
      </c>
      <c r="F718" s="8" t="s">
        <v>145</v>
      </c>
      <c r="G718" s="5">
        <v>271404</v>
      </c>
      <c r="H718" s="28">
        <f t="shared" si="127"/>
        <v>3663959</v>
      </c>
      <c r="I718" s="1" t="s">
        <v>748</v>
      </c>
      <c r="J718" s="1" t="s">
        <v>134</v>
      </c>
      <c r="K718" s="22">
        <f t="shared" si="122"/>
        <v>45550</v>
      </c>
      <c r="L718" s="17" t="e">
        <f>+VLOOKUP(B718,'[1]2023'!I$555:Q$654,9,0)</f>
        <v>#N/A</v>
      </c>
      <c r="M718" s="17" t="e">
        <f t="shared" si="123"/>
        <v>#N/A</v>
      </c>
      <c r="N718" s="15" t="e">
        <f>+VLOOKUP(B718,'[1]2023'!I$555:Q$654,7,0)</f>
        <v>#N/A</v>
      </c>
      <c r="P718" s="24">
        <v>0.05</v>
      </c>
      <c r="Q718" s="18">
        <f t="shared" si="124"/>
        <v>169627.75</v>
      </c>
      <c r="R718" s="25">
        <v>1.4999999999999999E-2</v>
      </c>
      <c r="S718" s="18">
        <f t="shared" si="125"/>
        <v>50888.324999999997</v>
      </c>
      <c r="T718" s="26">
        <v>6.5000000000000002E-2</v>
      </c>
      <c r="U718" s="18">
        <f t="shared" si="126"/>
        <v>220516.07500000001</v>
      </c>
    </row>
    <row r="719" spans="1:21" x14ac:dyDescent="0.25">
      <c r="A719" s="11">
        <v>45521</v>
      </c>
      <c r="B719" s="1" t="s">
        <v>1412</v>
      </c>
      <c r="C719" s="1" t="s">
        <v>1119</v>
      </c>
      <c r="D719" s="1" t="s">
        <v>1413</v>
      </c>
      <c r="E719" s="5">
        <v>-1127036</v>
      </c>
      <c r="F719" s="8" t="s">
        <v>145</v>
      </c>
      <c r="G719" s="5">
        <v>-90163</v>
      </c>
      <c r="H719" s="28">
        <f t="shared" si="127"/>
        <v>-1217199</v>
      </c>
      <c r="I719" s="1" t="s">
        <v>748</v>
      </c>
      <c r="J719" s="1" t="s">
        <v>134</v>
      </c>
      <c r="K719" s="22">
        <f t="shared" si="122"/>
        <v>45551</v>
      </c>
      <c r="L719" s="17" t="e">
        <f>+VLOOKUP(B719,'[1]2023'!I$555:Q$654,9,0)</f>
        <v>#N/A</v>
      </c>
      <c r="M719" s="17" t="e">
        <f t="shared" si="123"/>
        <v>#N/A</v>
      </c>
      <c r="N719" s="15" t="e">
        <f>+VLOOKUP(B719,'[1]2023'!I$555:Q$654,7,0)</f>
        <v>#N/A</v>
      </c>
      <c r="P719" s="24">
        <v>0.05</v>
      </c>
      <c r="Q719" s="18">
        <f t="shared" si="124"/>
        <v>-56351.8</v>
      </c>
      <c r="R719" s="25">
        <v>1.4999999999999999E-2</v>
      </c>
      <c r="S719" s="18">
        <f t="shared" si="125"/>
        <v>-16905.54</v>
      </c>
      <c r="T719" s="26">
        <v>6.5000000000000002E-2</v>
      </c>
      <c r="U719" s="18">
        <f t="shared" si="126"/>
        <v>-73257.34</v>
      </c>
    </row>
    <row r="720" spans="1:21" x14ac:dyDescent="0.25">
      <c r="A720" s="11">
        <v>45521</v>
      </c>
      <c r="B720" s="1" t="s">
        <v>1414</v>
      </c>
      <c r="C720" s="1" t="s">
        <v>1119</v>
      </c>
      <c r="D720" s="1" t="s">
        <v>1413</v>
      </c>
      <c r="E720" s="5">
        <v>-471680</v>
      </c>
      <c r="F720" s="8" t="s">
        <v>145</v>
      </c>
      <c r="G720" s="5">
        <v>-37734</v>
      </c>
      <c r="H720" s="28">
        <f t="shared" si="127"/>
        <v>-509414</v>
      </c>
      <c r="I720" s="1" t="s">
        <v>394</v>
      </c>
      <c r="J720" s="1" t="s">
        <v>472</v>
      </c>
      <c r="K720" s="22">
        <f t="shared" si="122"/>
        <v>45551</v>
      </c>
      <c r="L720" s="17" t="e">
        <f>+VLOOKUP(B720,'[1]2023'!I$555:Q$654,9,0)</f>
        <v>#N/A</v>
      </c>
      <c r="M720" s="17" t="e">
        <f t="shared" si="123"/>
        <v>#N/A</v>
      </c>
      <c r="N720" s="15" t="e">
        <f>+VLOOKUP(B720,'[1]2023'!I$555:Q$654,7,0)</f>
        <v>#N/A</v>
      </c>
      <c r="P720" s="24">
        <v>0.05</v>
      </c>
      <c r="Q720" s="18">
        <f t="shared" si="124"/>
        <v>-23584</v>
      </c>
      <c r="R720" s="25">
        <v>1.4999999999999999E-2</v>
      </c>
      <c r="S720" s="18">
        <f t="shared" si="125"/>
        <v>-7075.2</v>
      </c>
      <c r="T720" s="26">
        <v>6.5000000000000002E-2</v>
      </c>
      <c r="U720" s="18">
        <f t="shared" si="126"/>
        <v>-30659.200000000001</v>
      </c>
    </row>
    <row r="721" spans="1:21" x14ac:dyDescent="0.25">
      <c r="A721" s="11">
        <v>45521</v>
      </c>
      <c r="B721" s="1" t="s">
        <v>1415</v>
      </c>
      <c r="C721" s="1" t="s">
        <v>1119</v>
      </c>
      <c r="D721" s="1" t="s">
        <v>1413</v>
      </c>
      <c r="E721" s="5">
        <v>-72188</v>
      </c>
      <c r="F721" s="8" t="s">
        <v>145</v>
      </c>
      <c r="G721" s="5">
        <v>-5775</v>
      </c>
      <c r="H721" s="28">
        <f t="shared" si="127"/>
        <v>-77963</v>
      </c>
      <c r="I721" s="1" t="s">
        <v>302</v>
      </c>
      <c r="J721" s="1" t="s">
        <v>375</v>
      </c>
      <c r="K721" s="22">
        <f t="shared" si="122"/>
        <v>45551</v>
      </c>
      <c r="L721" s="17" t="e">
        <f>+VLOOKUP(B721,'[1]2023'!I$555:Q$654,9,0)</f>
        <v>#N/A</v>
      </c>
      <c r="M721" s="17" t="e">
        <f t="shared" si="123"/>
        <v>#N/A</v>
      </c>
      <c r="N721" s="15" t="e">
        <f>+VLOOKUP(B721,'[1]2023'!I$555:Q$654,7,0)</f>
        <v>#N/A</v>
      </c>
      <c r="P721" s="24">
        <v>0.05</v>
      </c>
      <c r="Q721" s="18">
        <f t="shared" si="124"/>
        <v>-3609.4</v>
      </c>
      <c r="R721" s="25">
        <v>1.4999999999999999E-2</v>
      </c>
      <c r="S721" s="18">
        <f t="shared" si="125"/>
        <v>-1082.82</v>
      </c>
      <c r="T721" s="26">
        <v>6.5000000000000002E-2</v>
      </c>
      <c r="U721" s="18">
        <f t="shared" si="126"/>
        <v>-4692.22</v>
      </c>
    </row>
    <row r="722" spans="1:21" x14ac:dyDescent="0.25">
      <c r="A722" s="11">
        <v>45521</v>
      </c>
      <c r="B722" s="1" t="s">
        <v>1416</v>
      </c>
      <c r="C722" s="1" t="s">
        <v>1119</v>
      </c>
      <c r="D722" s="1" t="s">
        <v>1413</v>
      </c>
      <c r="E722" s="5">
        <v>-259311</v>
      </c>
      <c r="F722" s="8" t="s">
        <v>145</v>
      </c>
      <c r="G722" s="5">
        <v>-20745</v>
      </c>
      <c r="H722" s="28">
        <f t="shared" si="127"/>
        <v>-280056</v>
      </c>
      <c r="I722" s="1" t="s">
        <v>207</v>
      </c>
      <c r="J722" s="1" t="s">
        <v>706</v>
      </c>
      <c r="K722" s="22">
        <f t="shared" si="122"/>
        <v>45551</v>
      </c>
      <c r="L722" s="17" t="e">
        <f>+VLOOKUP(B722,'[1]2023'!I$555:Q$654,9,0)</f>
        <v>#N/A</v>
      </c>
      <c r="M722" s="17" t="e">
        <f t="shared" si="123"/>
        <v>#N/A</v>
      </c>
      <c r="N722" s="15" t="e">
        <f>+VLOOKUP(B722,'[1]2023'!I$555:Q$654,7,0)</f>
        <v>#N/A</v>
      </c>
      <c r="P722" s="24">
        <v>0.05</v>
      </c>
      <c r="Q722" s="18">
        <f t="shared" si="124"/>
        <v>-12965.550000000001</v>
      </c>
      <c r="R722" s="25">
        <v>1.4999999999999999E-2</v>
      </c>
      <c r="S722" s="18">
        <f t="shared" si="125"/>
        <v>-3889.665</v>
      </c>
      <c r="T722" s="26">
        <v>6.5000000000000002E-2</v>
      </c>
      <c r="U722" s="18">
        <f t="shared" si="126"/>
        <v>-16855.215</v>
      </c>
    </row>
    <row r="723" spans="1:21" x14ac:dyDescent="0.25">
      <c r="A723" s="11">
        <v>45521</v>
      </c>
      <c r="B723" s="1" t="s">
        <v>1417</v>
      </c>
      <c r="C723" s="1" t="s">
        <v>1119</v>
      </c>
      <c r="D723" s="1" t="s">
        <v>1413</v>
      </c>
      <c r="E723" s="5">
        <v>-107029</v>
      </c>
      <c r="F723" s="8" t="s">
        <v>145</v>
      </c>
      <c r="G723" s="5">
        <v>-8562</v>
      </c>
      <c r="H723" s="28">
        <f t="shared" si="127"/>
        <v>-115591</v>
      </c>
      <c r="I723" s="1" t="s">
        <v>1134</v>
      </c>
      <c r="J723" s="1" t="s">
        <v>1148</v>
      </c>
      <c r="K723" s="22">
        <f t="shared" si="122"/>
        <v>45551</v>
      </c>
      <c r="L723" s="17" t="e">
        <f>+VLOOKUP(B723,'[1]2023'!I$555:Q$654,9,0)</f>
        <v>#N/A</v>
      </c>
      <c r="M723" s="17" t="e">
        <f t="shared" si="123"/>
        <v>#N/A</v>
      </c>
      <c r="N723" s="15" t="e">
        <f>+VLOOKUP(B723,'[1]2023'!I$555:Q$654,7,0)</f>
        <v>#N/A</v>
      </c>
      <c r="P723" s="24">
        <v>0.05</v>
      </c>
      <c r="Q723" s="18">
        <f t="shared" si="124"/>
        <v>-5351.4500000000007</v>
      </c>
      <c r="R723" s="25">
        <v>1.4999999999999999E-2</v>
      </c>
      <c r="S723" s="18">
        <f t="shared" si="125"/>
        <v>-1605.4349999999999</v>
      </c>
      <c r="T723" s="26">
        <v>6.5000000000000002E-2</v>
      </c>
      <c r="U723" s="18">
        <f t="shared" si="126"/>
        <v>-6956.8850000000002</v>
      </c>
    </row>
    <row r="724" spans="1:21" x14ac:dyDescent="0.25">
      <c r="A724" s="11">
        <v>45521</v>
      </c>
      <c r="B724" s="1" t="s">
        <v>1418</v>
      </c>
      <c r="C724" s="1" t="s">
        <v>1119</v>
      </c>
      <c r="D724" s="1" t="s">
        <v>1413</v>
      </c>
      <c r="E724" s="5">
        <v>-261815</v>
      </c>
      <c r="F724" s="8" t="s">
        <v>145</v>
      </c>
      <c r="G724" s="5">
        <v>-20945</v>
      </c>
      <c r="H724" s="28">
        <f t="shared" si="127"/>
        <v>-282760</v>
      </c>
      <c r="I724" s="1" t="s">
        <v>437</v>
      </c>
      <c r="J724" s="1" t="s">
        <v>456</v>
      </c>
      <c r="K724" s="22">
        <f t="shared" si="122"/>
        <v>45551</v>
      </c>
      <c r="L724" s="17" t="e">
        <f>+VLOOKUP(B724,'[1]2023'!I$555:Q$654,9,0)</f>
        <v>#N/A</v>
      </c>
      <c r="M724" s="17" t="e">
        <f t="shared" si="123"/>
        <v>#N/A</v>
      </c>
      <c r="N724" s="15" t="e">
        <f>+VLOOKUP(B724,'[1]2023'!I$555:Q$654,7,0)</f>
        <v>#N/A</v>
      </c>
      <c r="P724" s="24">
        <v>0.05</v>
      </c>
      <c r="Q724" s="18">
        <f t="shared" si="124"/>
        <v>-13090.75</v>
      </c>
      <c r="R724" s="25">
        <v>1.4999999999999999E-2</v>
      </c>
      <c r="S724" s="18">
        <f t="shared" si="125"/>
        <v>-3927.2249999999999</v>
      </c>
      <c r="T724" s="26">
        <v>6.5000000000000002E-2</v>
      </c>
      <c r="U724" s="18">
        <f t="shared" si="126"/>
        <v>-17017.975000000002</v>
      </c>
    </row>
    <row r="725" spans="1:21" x14ac:dyDescent="0.25">
      <c r="A725" s="11">
        <v>45521</v>
      </c>
      <c r="B725" s="1" t="s">
        <v>1419</v>
      </c>
      <c r="C725" s="1" t="s">
        <v>1119</v>
      </c>
      <c r="D725" s="1" t="s">
        <v>1413</v>
      </c>
      <c r="E725" s="5">
        <v>-456648</v>
      </c>
      <c r="F725" s="8" t="s">
        <v>145</v>
      </c>
      <c r="G725" s="5">
        <v>-36532</v>
      </c>
      <c r="H725" s="28">
        <f t="shared" si="127"/>
        <v>-493180</v>
      </c>
      <c r="I725" s="1" t="s">
        <v>393</v>
      </c>
      <c r="J725" s="1" t="s">
        <v>677</v>
      </c>
      <c r="K725" s="22">
        <f t="shared" si="122"/>
        <v>45551</v>
      </c>
      <c r="L725" s="17" t="e">
        <f>+VLOOKUP(B725,'[1]2023'!I$555:Q$654,9,0)</f>
        <v>#N/A</v>
      </c>
      <c r="M725" s="17" t="e">
        <f t="shared" si="123"/>
        <v>#N/A</v>
      </c>
      <c r="N725" s="15" t="e">
        <f>+VLOOKUP(B725,'[1]2023'!I$555:Q$654,7,0)</f>
        <v>#N/A</v>
      </c>
      <c r="P725" s="24">
        <v>0.05</v>
      </c>
      <c r="Q725" s="18">
        <f t="shared" si="124"/>
        <v>-22832.400000000001</v>
      </c>
      <c r="R725" s="25">
        <v>1.4999999999999999E-2</v>
      </c>
      <c r="S725" s="18">
        <f t="shared" si="125"/>
        <v>-6849.7199999999993</v>
      </c>
      <c r="T725" s="26">
        <v>6.5000000000000002E-2</v>
      </c>
      <c r="U725" s="18">
        <f t="shared" si="126"/>
        <v>-29682.120000000003</v>
      </c>
    </row>
    <row r="726" spans="1:21" x14ac:dyDescent="0.25">
      <c r="A726" s="11">
        <v>45521</v>
      </c>
      <c r="B726" s="1" t="s">
        <v>1420</v>
      </c>
      <c r="C726" s="1" t="s">
        <v>1119</v>
      </c>
      <c r="D726" s="1" t="s">
        <v>1413</v>
      </c>
      <c r="E726" s="5">
        <v>-154786</v>
      </c>
      <c r="F726" s="8" t="s">
        <v>145</v>
      </c>
      <c r="G726" s="5">
        <v>-12383</v>
      </c>
      <c r="H726" s="28">
        <f t="shared" si="127"/>
        <v>-167169</v>
      </c>
      <c r="I726" s="1" t="s">
        <v>251</v>
      </c>
      <c r="J726" s="1" t="s">
        <v>745</v>
      </c>
      <c r="K726" s="22">
        <f t="shared" si="122"/>
        <v>45551</v>
      </c>
      <c r="L726" s="17" t="e">
        <f>+VLOOKUP(B726,'[1]2023'!I$555:Q$654,9,0)</f>
        <v>#N/A</v>
      </c>
      <c r="M726" s="17" t="e">
        <f t="shared" si="123"/>
        <v>#N/A</v>
      </c>
      <c r="N726" s="15" t="e">
        <f>+VLOOKUP(B726,'[1]2023'!I$555:Q$654,7,0)</f>
        <v>#N/A</v>
      </c>
      <c r="P726" s="24">
        <v>0.05</v>
      </c>
      <c r="Q726" s="18">
        <f t="shared" si="124"/>
        <v>-7739.3</v>
      </c>
      <c r="R726" s="25">
        <v>1.4999999999999999E-2</v>
      </c>
      <c r="S726" s="18">
        <f t="shared" si="125"/>
        <v>-2321.79</v>
      </c>
      <c r="T726" s="26">
        <v>6.5000000000000002E-2</v>
      </c>
      <c r="U726" s="18">
        <f t="shared" si="126"/>
        <v>-10061.09</v>
      </c>
    </row>
    <row r="727" spans="1:21" x14ac:dyDescent="0.25">
      <c r="A727" s="11">
        <v>45521</v>
      </c>
      <c r="B727" s="1" t="s">
        <v>1421</v>
      </c>
      <c r="C727" s="1" t="s">
        <v>1119</v>
      </c>
      <c r="D727" s="1" t="s">
        <v>1413</v>
      </c>
      <c r="E727" s="5">
        <v>-439509</v>
      </c>
      <c r="F727" s="8" t="s">
        <v>145</v>
      </c>
      <c r="G727" s="5">
        <v>-35161</v>
      </c>
      <c r="H727" s="28">
        <f t="shared" si="127"/>
        <v>-474670</v>
      </c>
      <c r="I727" s="1" t="s">
        <v>593</v>
      </c>
      <c r="J727" s="1" t="s">
        <v>162</v>
      </c>
      <c r="K727" s="22">
        <f t="shared" si="122"/>
        <v>45551</v>
      </c>
      <c r="L727" s="17" t="e">
        <f>+VLOOKUP(B727,'[1]2023'!I$555:Q$654,9,0)</f>
        <v>#N/A</v>
      </c>
      <c r="M727" s="17" t="e">
        <f t="shared" si="123"/>
        <v>#N/A</v>
      </c>
      <c r="N727" s="15" t="e">
        <f>+VLOOKUP(B727,'[1]2023'!I$555:Q$654,7,0)</f>
        <v>#N/A</v>
      </c>
      <c r="P727" s="24">
        <v>0.05</v>
      </c>
      <c r="Q727" s="18">
        <f t="shared" si="124"/>
        <v>-21975.45</v>
      </c>
      <c r="R727" s="25">
        <v>1.4999999999999999E-2</v>
      </c>
      <c r="S727" s="18">
        <f t="shared" si="125"/>
        <v>-6592.6349999999993</v>
      </c>
      <c r="T727" s="26">
        <v>6.5000000000000002E-2</v>
      </c>
      <c r="U727" s="18">
        <f t="shared" si="126"/>
        <v>-28568.085000000003</v>
      </c>
    </row>
    <row r="728" spans="1:21" x14ac:dyDescent="0.25">
      <c r="A728" s="11">
        <v>45521</v>
      </c>
      <c r="B728" s="1" t="s">
        <v>1422</v>
      </c>
      <c r="C728" s="1" t="s">
        <v>1119</v>
      </c>
      <c r="D728" s="1" t="s">
        <v>1413</v>
      </c>
      <c r="E728" s="5">
        <v>-468444</v>
      </c>
      <c r="F728" s="8" t="s">
        <v>145</v>
      </c>
      <c r="G728" s="5">
        <v>-37476</v>
      </c>
      <c r="H728" s="28">
        <f t="shared" si="127"/>
        <v>-505920</v>
      </c>
      <c r="I728" s="1" t="s">
        <v>1114</v>
      </c>
      <c r="J728" s="1" t="s">
        <v>1061</v>
      </c>
      <c r="K728" s="22">
        <f t="shared" si="122"/>
        <v>45551</v>
      </c>
      <c r="L728" s="17" t="e">
        <f>+VLOOKUP(B728,'[1]2023'!I$555:Q$654,9,0)</f>
        <v>#N/A</v>
      </c>
      <c r="M728" s="17" t="e">
        <f t="shared" si="123"/>
        <v>#N/A</v>
      </c>
      <c r="N728" s="15" t="e">
        <f>+VLOOKUP(B728,'[1]2023'!I$555:Q$654,7,0)</f>
        <v>#N/A</v>
      </c>
      <c r="P728" s="24">
        <v>0.05</v>
      </c>
      <c r="Q728" s="18">
        <f t="shared" si="124"/>
        <v>-23422.2</v>
      </c>
      <c r="R728" s="25">
        <v>1.4999999999999999E-2</v>
      </c>
      <c r="S728" s="18">
        <f t="shared" si="125"/>
        <v>-7026.66</v>
      </c>
      <c r="T728" s="26">
        <v>6.5000000000000002E-2</v>
      </c>
      <c r="U728" s="18">
        <f t="shared" si="126"/>
        <v>-30448.86</v>
      </c>
    </row>
    <row r="729" spans="1:21" x14ac:dyDescent="0.25">
      <c r="A729" s="11">
        <v>45523</v>
      </c>
      <c r="B729" s="1" t="s">
        <v>1423</v>
      </c>
      <c r="C729" s="1" t="s">
        <v>1112</v>
      </c>
      <c r="D729" s="1" t="s">
        <v>437</v>
      </c>
      <c r="E729" s="5">
        <v>2301240</v>
      </c>
      <c r="F729" s="8" t="s">
        <v>145</v>
      </c>
      <c r="G729" s="5">
        <v>184099</v>
      </c>
      <c r="H729" s="28">
        <f t="shared" si="127"/>
        <v>2485339</v>
      </c>
      <c r="I729" s="1" t="s">
        <v>437</v>
      </c>
      <c r="J729" s="1" t="s">
        <v>456</v>
      </c>
      <c r="K729" s="22">
        <f t="shared" si="122"/>
        <v>45553</v>
      </c>
      <c r="L729" s="17" t="e">
        <f>+VLOOKUP(B729,'[1]2023'!I$555:Q$654,9,0)</f>
        <v>#N/A</v>
      </c>
      <c r="M729" s="17" t="e">
        <f t="shared" si="123"/>
        <v>#N/A</v>
      </c>
      <c r="N729" s="15" t="e">
        <f>+VLOOKUP(B729,'[1]2023'!I$555:Q$654,7,0)</f>
        <v>#N/A</v>
      </c>
      <c r="P729" s="24">
        <v>0.05</v>
      </c>
      <c r="Q729" s="18">
        <f t="shared" si="124"/>
        <v>115062</v>
      </c>
      <c r="R729" s="25">
        <v>1.4999999999999999E-2</v>
      </c>
      <c r="S729" s="18">
        <f t="shared" si="125"/>
        <v>34518.6</v>
      </c>
      <c r="T729" s="26">
        <v>6.5000000000000002E-2</v>
      </c>
      <c r="U729" s="18">
        <f t="shared" si="126"/>
        <v>149580.6</v>
      </c>
    </row>
    <row r="730" spans="1:21" x14ac:dyDescent="0.25">
      <c r="A730" s="11">
        <v>45523</v>
      </c>
      <c r="B730" s="1" t="s">
        <v>1424</v>
      </c>
      <c r="C730" s="1" t="s">
        <v>1112</v>
      </c>
      <c r="D730" s="1" t="s">
        <v>1425</v>
      </c>
      <c r="E730" s="5">
        <v>1110580</v>
      </c>
      <c r="F730" s="8" t="s">
        <v>145</v>
      </c>
      <c r="G730" s="5">
        <v>88846</v>
      </c>
      <c r="H730" s="28">
        <f t="shared" si="127"/>
        <v>1199426</v>
      </c>
      <c r="I730" s="1" t="s">
        <v>1114</v>
      </c>
      <c r="J730" s="1" t="s">
        <v>1061</v>
      </c>
      <c r="K730" s="22">
        <f t="shared" si="122"/>
        <v>45553</v>
      </c>
      <c r="L730" s="17" t="e">
        <f>+VLOOKUP(B730,'[1]2023'!I$555:Q$654,9,0)</f>
        <v>#N/A</v>
      </c>
      <c r="M730" s="17" t="e">
        <f t="shared" si="123"/>
        <v>#N/A</v>
      </c>
      <c r="N730" s="15" t="e">
        <f>+VLOOKUP(B730,'[1]2023'!I$555:Q$654,7,0)</f>
        <v>#N/A</v>
      </c>
      <c r="P730" s="24">
        <v>0.05</v>
      </c>
      <c r="Q730" s="18">
        <f t="shared" si="124"/>
        <v>55529</v>
      </c>
      <c r="R730" s="25">
        <v>1.4999999999999999E-2</v>
      </c>
      <c r="S730" s="18">
        <f t="shared" si="125"/>
        <v>16658.7</v>
      </c>
      <c r="T730" s="26">
        <v>6.5000000000000002E-2</v>
      </c>
      <c r="U730" s="18">
        <f t="shared" si="126"/>
        <v>72187.7</v>
      </c>
    </row>
    <row r="731" spans="1:21" x14ac:dyDescent="0.25">
      <c r="A731" s="11">
        <v>45523</v>
      </c>
      <c r="B731" s="1" t="s">
        <v>1426</v>
      </c>
      <c r="C731" s="1" t="s">
        <v>1112</v>
      </c>
      <c r="D731" s="1" t="s">
        <v>394</v>
      </c>
      <c r="E731" s="5">
        <v>1313431</v>
      </c>
      <c r="F731" s="8" t="s">
        <v>145</v>
      </c>
      <c r="G731" s="5">
        <v>105074</v>
      </c>
      <c r="H731" s="28">
        <f t="shared" si="127"/>
        <v>1418505</v>
      </c>
      <c r="I731" s="1" t="s">
        <v>394</v>
      </c>
      <c r="J731" s="1" t="s">
        <v>472</v>
      </c>
      <c r="K731" s="22">
        <f t="shared" si="122"/>
        <v>45553</v>
      </c>
      <c r="L731" s="17" t="e">
        <f>+VLOOKUP(B731,'[1]2023'!I$555:Q$654,9,0)</f>
        <v>#N/A</v>
      </c>
      <c r="M731" s="17" t="e">
        <f t="shared" si="123"/>
        <v>#N/A</v>
      </c>
      <c r="N731" s="15" t="e">
        <f>+VLOOKUP(B731,'[1]2023'!I$555:Q$654,7,0)</f>
        <v>#N/A</v>
      </c>
      <c r="P731" s="24">
        <v>0.05</v>
      </c>
      <c r="Q731" s="18">
        <f t="shared" si="124"/>
        <v>65671.55</v>
      </c>
      <c r="R731" s="25">
        <v>1.4999999999999999E-2</v>
      </c>
      <c r="S731" s="18">
        <f t="shared" si="125"/>
        <v>19701.465</v>
      </c>
      <c r="T731" s="26">
        <v>6.5000000000000002E-2</v>
      </c>
      <c r="U731" s="18">
        <f t="shared" si="126"/>
        <v>85373.014999999999</v>
      </c>
    </row>
    <row r="732" spans="1:21" x14ac:dyDescent="0.25">
      <c r="A732" s="11">
        <v>45523</v>
      </c>
      <c r="B732" s="1" t="s">
        <v>1427</v>
      </c>
      <c r="C732" s="1" t="s">
        <v>1112</v>
      </c>
      <c r="D732" s="1" t="s">
        <v>393</v>
      </c>
      <c r="E732" s="5">
        <v>1072050</v>
      </c>
      <c r="F732" s="8" t="s">
        <v>145</v>
      </c>
      <c r="G732" s="5">
        <v>85764</v>
      </c>
      <c r="H732" s="28">
        <f t="shared" si="127"/>
        <v>1157814</v>
      </c>
      <c r="I732" s="1" t="s">
        <v>393</v>
      </c>
      <c r="J732" s="1" t="s">
        <v>677</v>
      </c>
      <c r="K732" s="22">
        <f t="shared" si="122"/>
        <v>45553</v>
      </c>
      <c r="L732" s="17" t="e">
        <f>+VLOOKUP(B732,'[1]2023'!I$555:Q$654,9,0)</f>
        <v>#N/A</v>
      </c>
      <c r="M732" s="17" t="e">
        <f t="shared" si="123"/>
        <v>#N/A</v>
      </c>
      <c r="N732" s="15" t="e">
        <f>+VLOOKUP(B732,'[1]2023'!I$555:Q$654,7,0)</f>
        <v>#N/A</v>
      </c>
      <c r="P732" s="24">
        <v>0.05</v>
      </c>
      <c r="Q732" s="18">
        <f t="shared" si="124"/>
        <v>53602.5</v>
      </c>
      <c r="R732" s="25">
        <v>1.4999999999999999E-2</v>
      </c>
      <c r="S732" s="18">
        <f t="shared" si="125"/>
        <v>16080.75</v>
      </c>
      <c r="T732" s="26">
        <v>6.5000000000000002E-2</v>
      </c>
      <c r="U732" s="18">
        <f t="shared" si="126"/>
        <v>69683.25</v>
      </c>
    </row>
    <row r="733" spans="1:21" x14ac:dyDescent="0.25">
      <c r="A733" s="11">
        <v>45524</v>
      </c>
      <c r="B733" s="1" t="s">
        <v>1428</v>
      </c>
      <c r="C733" s="1" t="s">
        <v>1112</v>
      </c>
      <c r="D733" s="1" t="s">
        <v>1429</v>
      </c>
      <c r="E733" s="5">
        <v>3373290</v>
      </c>
      <c r="F733" s="8" t="s">
        <v>145</v>
      </c>
      <c r="G733" s="5">
        <v>269863</v>
      </c>
      <c r="H733" s="28">
        <f t="shared" si="127"/>
        <v>3643153</v>
      </c>
      <c r="I733" s="1" t="s">
        <v>302</v>
      </c>
      <c r="J733" s="1" t="s">
        <v>375</v>
      </c>
      <c r="K733" s="22">
        <f t="shared" si="122"/>
        <v>45554</v>
      </c>
      <c r="L733" s="17" t="e">
        <f>+VLOOKUP(B733,'[1]2023'!I$555:Q$654,9,0)</f>
        <v>#N/A</v>
      </c>
      <c r="M733" s="17" t="e">
        <f t="shared" si="123"/>
        <v>#N/A</v>
      </c>
      <c r="N733" s="15" t="e">
        <f>+VLOOKUP(B733,'[1]2023'!I$555:Q$654,7,0)</f>
        <v>#N/A</v>
      </c>
      <c r="P733" s="24">
        <v>0.05</v>
      </c>
      <c r="Q733" s="18">
        <f t="shared" si="124"/>
        <v>168664.5</v>
      </c>
      <c r="R733" s="25">
        <v>1.4999999999999999E-2</v>
      </c>
      <c r="S733" s="18">
        <f t="shared" si="125"/>
        <v>50599.35</v>
      </c>
      <c r="T733" s="26">
        <v>6.5000000000000002E-2</v>
      </c>
      <c r="U733" s="18">
        <f t="shared" si="126"/>
        <v>219263.85</v>
      </c>
    </row>
    <row r="734" spans="1:21" x14ac:dyDescent="0.25">
      <c r="A734" s="11">
        <v>45525</v>
      </c>
      <c r="B734" s="1" t="s">
        <v>1430</v>
      </c>
      <c r="C734" s="1" t="s">
        <v>1431</v>
      </c>
      <c r="D734" s="1" t="s">
        <v>1432</v>
      </c>
      <c r="E734" s="5">
        <v>-746440</v>
      </c>
      <c r="F734" s="8" t="s">
        <v>145</v>
      </c>
      <c r="G734" s="5">
        <v>-59716</v>
      </c>
      <c r="H734" s="28">
        <f t="shared" si="127"/>
        <v>-806156</v>
      </c>
      <c r="I734" s="1" t="s">
        <v>748</v>
      </c>
      <c r="J734" s="1" t="s">
        <v>134</v>
      </c>
      <c r="K734" s="22">
        <f t="shared" si="122"/>
        <v>45555</v>
      </c>
      <c r="L734" s="17" t="e">
        <f>+VLOOKUP(B734,'[1]2023'!I$555:Q$654,9,0)</f>
        <v>#N/A</v>
      </c>
      <c r="M734" s="17" t="e">
        <f t="shared" si="123"/>
        <v>#N/A</v>
      </c>
      <c r="N734" s="15" t="e">
        <f>+VLOOKUP(B734,'[1]2023'!I$555:Q$654,7,0)</f>
        <v>#N/A</v>
      </c>
      <c r="P734" s="24">
        <v>0.05</v>
      </c>
      <c r="Q734" s="18">
        <f t="shared" si="124"/>
        <v>-37322</v>
      </c>
      <c r="R734" s="25">
        <v>1.4999999999999999E-2</v>
      </c>
      <c r="S734" s="18">
        <f t="shared" si="125"/>
        <v>-11196.6</v>
      </c>
      <c r="T734" s="26">
        <v>6.5000000000000002E-2</v>
      </c>
      <c r="U734" s="18">
        <f t="shared" si="126"/>
        <v>-48518.6</v>
      </c>
    </row>
    <row r="735" spans="1:21" x14ac:dyDescent="0.25">
      <c r="A735" s="11">
        <v>45525</v>
      </c>
      <c r="B735" s="1" t="s">
        <v>1433</v>
      </c>
      <c r="C735" s="1" t="s">
        <v>1112</v>
      </c>
      <c r="D735" s="1" t="s">
        <v>974</v>
      </c>
      <c r="E735" s="5">
        <v>555290</v>
      </c>
      <c r="F735" s="8" t="s">
        <v>145</v>
      </c>
      <c r="G735" s="5">
        <v>44423</v>
      </c>
      <c r="H735" s="28">
        <f t="shared" si="127"/>
        <v>599713</v>
      </c>
      <c r="I735" s="1" t="s">
        <v>748</v>
      </c>
      <c r="J735" s="1" t="s">
        <v>134</v>
      </c>
      <c r="K735" s="22">
        <f t="shared" si="122"/>
        <v>45555</v>
      </c>
      <c r="L735" s="17" t="e">
        <f>+VLOOKUP(B735,'[1]2023'!I$555:Q$654,9,0)</f>
        <v>#N/A</v>
      </c>
      <c r="M735" s="17" t="e">
        <f t="shared" si="123"/>
        <v>#N/A</v>
      </c>
      <c r="N735" s="15" t="e">
        <f>+VLOOKUP(B735,'[1]2023'!I$555:Q$654,7,0)</f>
        <v>#N/A</v>
      </c>
      <c r="P735" s="24">
        <v>0.05</v>
      </c>
      <c r="Q735" s="18">
        <f t="shared" si="124"/>
        <v>27764.5</v>
      </c>
      <c r="R735" s="25">
        <v>1.4999999999999999E-2</v>
      </c>
      <c r="S735" s="18">
        <f t="shared" si="125"/>
        <v>8329.35</v>
      </c>
      <c r="T735" s="26">
        <v>6.5000000000000002E-2</v>
      </c>
      <c r="U735" s="18">
        <f t="shared" si="126"/>
        <v>36093.85</v>
      </c>
    </row>
    <row r="736" spans="1:21" x14ac:dyDescent="0.25">
      <c r="A736" s="11">
        <v>45525</v>
      </c>
      <c r="B736" s="1" t="s">
        <v>1434</v>
      </c>
      <c r="C736" s="1" t="s">
        <v>1112</v>
      </c>
      <c r="D736" s="1" t="s">
        <v>207</v>
      </c>
      <c r="E736" s="5">
        <v>2000400</v>
      </c>
      <c r="F736" s="8" t="s">
        <v>145</v>
      </c>
      <c r="G736" s="5">
        <v>160032</v>
      </c>
      <c r="H736" s="28">
        <f t="shared" si="127"/>
        <v>2160432</v>
      </c>
      <c r="I736" s="1" t="s">
        <v>207</v>
      </c>
      <c r="J736" s="1" t="s">
        <v>706</v>
      </c>
      <c r="K736" s="22">
        <f t="shared" si="122"/>
        <v>45555</v>
      </c>
      <c r="L736" s="17" t="e">
        <f>+VLOOKUP(B736,'[1]2023'!I$555:Q$654,9,0)</f>
        <v>#N/A</v>
      </c>
      <c r="M736" s="17" t="e">
        <f t="shared" si="123"/>
        <v>#N/A</v>
      </c>
      <c r="N736" s="15" t="e">
        <f>+VLOOKUP(B736,'[1]2023'!I$555:Q$654,7,0)</f>
        <v>#N/A</v>
      </c>
      <c r="P736" s="24">
        <v>0.05</v>
      </c>
      <c r="Q736" s="18">
        <f t="shared" si="124"/>
        <v>100020</v>
      </c>
      <c r="R736" s="25">
        <v>1.4999999999999999E-2</v>
      </c>
      <c r="S736" s="18">
        <f t="shared" si="125"/>
        <v>30006</v>
      </c>
      <c r="T736" s="26">
        <v>6.5000000000000002E-2</v>
      </c>
      <c r="U736" s="18">
        <f t="shared" si="126"/>
        <v>130026</v>
      </c>
    </row>
    <row r="737" spans="1:21" x14ac:dyDescent="0.25">
      <c r="A737" s="11">
        <v>45527</v>
      </c>
      <c r="B737" s="1" t="s">
        <v>1435</v>
      </c>
      <c r="C737" s="1" t="s">
        <v>1119</v>
      </c>
      <c r="D737" s="1" t="s">
        <v>747</v>
      </c>
      <c r="E737" s="5">
        <v>-214410</v>
      </c>
      <c r="F737" s="8" t="s">
        <v>145</v>
      </c>
      <c r="G737" s="5">
        <v>-17153</v>
      </c>
      <c r="H737" s="28">
        <f t="shared" si="127"/>
        <v>-231563</v>
      </c>
      <c r="I737" s="1" t="s">
        <v>394</v>
      </c>
      <c r="J737" s="1" t="s">
        <v>472</v>
      </c>
      <c r="K737" s="22">
        <f t="shared" si="122"/>
        <v>45557</v>
      </c>
      <c r="L737" s="17" t="e">
        <f>+VLOOKUP(B737,'[1]2023'!I$555:Q$654,9,0)</f>
        <v>#N/A</v>
      </c>
      <c r="M737" s="17" t="e">
        <f t="shared" si="123"/>
        <v>#N/A</v>
      </c>
      <c r="N737" s="15" t="e">
        <f>+VLOOKUP(B737,'[1]2023'!I$555:Q$654,7,0)</f>
        <v>#N/A</v>
      </c>
      <c r="P737" s="24">
        <v>0.05</v>
      </c>
      <c r="Q737" s="18">
        <f t="shared" si="124"/>
        <v>-10720.5</v>
      </c>
      <c r="R737" s="25">
        <v>1.4999999999999999E-2</v>
      </c>
      <c r="S737" s="18">
        <f t="shared" si="125"/>
        <v>-3216.15</v>
      </c>
      <c r="T737" s="26">
        <v>6.5000000000000002E-2</v>
      </c>
      <c r="U737" s="18">
        <f t="shared" si="126"/>
        <v>-13936.65</v>
      </c>
    </row>
    <row r="738" spans="1:21" x14ac:dyDescent="0.25">
      <c r="A738" s="11">
        <v>45527</v>
      </c>
      <c r="B738" s="1" t="s">
        <v>1436</v>
      </c>
      <c r="C738" s="1" t="s">
        <v>1119</v>
      </c>
      <c r="D738" s="1" t="s">
        <v>747</v>
      </c>
      <c r="E738" s="5">
        <v>-995669</v>
      </c>
      <c r="F738" s="8" t="s">
        <v>145</v>
      </c>
      <c r="G738" s="5">
        <v>-79653</v>
      </c>
      <c r="H738" s="28">
        <f t="shared" si="127"/>
        <v>-1075322</v>
      </c>
      <c r="I738" s="1" t="s">
        <v>593</v>
      </c>
      <c r="J738" s="1" t="s">
        <v>162</v>
      </c>
      <c r="K738" s="22">
        <f t="shared" si="122"/>
        <v>45557</v>
      </c>
      <c r="L738" s="17" t="e">
        <f>+VLOOKUP(B738,'[1]2023'!I$555:Q$654,9,0)</f>
        <v>#N/A</v>
      </c>
      <c r="M738" s="17" t="e">
        <f t="shared" si="123"/>
        <v>#N/A</v>
      </c>
      <c r="N738" s="15" t="e">
        <f>+VLOOKUP(B738,'[1]2023'!I$555:Q$654,7,0)</f>
        <v>#N/A</v>
      </c>
      <c r="P738" s="24">
        <v>0.05</v>
      </c>
      <c r="Q738" s="18">
        <f t="shared" si="124"/>
        <v>-49783.450000000004</v>
      </c>
      <c r="R738" s="25">
        <v>1.4999999999999999E-2</v>
      </c>
      <c r="S738" s="18">
        <f t="shared" si="125"/>
        <v>-14935.035</v>
      </c>
      <c r="T738" s="26">
        <v>6.5000000000000002E-2</v>
      </c>
      <c r="U738" s="18">
        <f t="shared" si="126"/>
        <v>-64718.485000000001</v>
      </c>
    </row>
    <row r="739" spans="1:21" x14ac:dyDescent="0.25">
      <c r="A739" s="11">
        <v>45527</v>
      </c>
      <c r="B739" s="1" t="s">
        <v>1437</v>
      </c>
      <c r="C739" s="1" t="s">
        <v>1112</v>
      </c>
      <c r="D739" s="1" t="s">
        <v>394</v>
      </c>
      <c r="E739" s="5">
        <v>1554812</v>
      </c>
      <c r="F739" s="8" t="s">
        <v>145</v>
      </c>
      <c r="G739" s="5">
        <v>124385</v>
      </c>
      <c r="H739" s="28">
        <f t="shared" si="127"/>
        <v>1679197</v>
      </c>
      <c r="I739" s="1" t="s">
        <v>394</v>
      </c>
      <c r="J739" s="1" t="s">
        <v>472</v>
      </c>
      <c r="K739" s="22">
        <f t="shared" si="122"/>
        <v>45557</v>
      </c>
      <c r="L739" s="17" t="e">
        <f>+VLOOKUP(B739,'[1]2023'!I$555:Q$654,9,0)</f>
        <v>#N/A</v>
      </c>
      <c r="M739" s="17" t="e">
        <f t="shared" si="123"/>
        <v>#N/A</v>
      </c>
      <c r="N739" s="15" t="e">
        <f>+VLOOKUP(B739,'[1]2023'!I$555:Q$654,7,0)</f>
        <v>#N/A</v>
      </c>
      <c r="P739" s="24">
        <v>0.05</v>
      </c>
      <c r="Q739" s="18">
        <f t="shared" si="124"/>
        <v>77740.600000000006</v>
      </c>
      <c r="R739" s="25">
        <v>1.4999999999999999E-2</v>
      </c>
      <c r="S739" s="18">
        <f t="shared" si="125"/>
        <v>23322.18</v>
      </c>
      <c r="T739" s="26">
        <v>6.5000000000000002E-2</v>
      </c>
      <c r="U739" s="18">
        <f t="shared" si="126"/>
        <v>101062.78</v>
      </c>
    </row>
    <row r="740" spans="1:21" x14ac:dyDescent="0.25">
      <c r="A740" s="11">
        <v>45530</v>
      </c>
      <c r="B740" s="1" t="s">
        <v>1438</v>
      </c>
      <c r="C740" s="1" t="s">
        <v>1112</v>
      </c>
      <c r="D740" s="1" t="s">
        <v>1439</v>
      </c>
      <c r="E740" s="5">
        <v>595330</v>
      </c>
      <c r="F740" s="8" t="s">
        <v>145</v>
      </c>
      <c r="G740" s="5">
        <v>47626</v>
      </c>
      <c r="H740" s="28">
        <f t="shared" si="127"/>
        <v>642956</v>
      </c>
      <c r="I740" s="1" t="s">
        <v>251</v>
      </c>
      <c r="J740" s="1" t="s">
        <v>745</v>
      </c>
      <c r="K740" s="22">
        <f t="shared" si="122"/>
        <v>45560</v>
      </c>
      <c r="L740" s="17" t="e">
        <f>+VLOOKUP(B740,'[1]2023'!I$555:Q$654,9,0)</f>
        <v>#N/A</v>
      </c>
      <c r="M740" s="17" t="e">
        <f t="shared" si="123"/>
        <v>#N/A</v>
      </c>
      <c r="N740" s="15" t="e">
        <f>+VLOOKUP(B740,'[1]2023'!I$555:Q$654,7,0)</f>
        <v>#N/A</v>
      </c>
      <c r="P740" s="24">
        <v>0.05</v>
      </c>
      <c r="Q740" s="18">
        <f t="shared" si="124"/>
        <v>29766.5</v>
      </c>
      <c r="R740" s="25">
        <v>1.4999999999999999E-2</v>
      </c>
      <c r="S740" s="18">
        <f t="shared" si="125"/>
        <v>8929.9499999999989</v>
      </c>
      <c r="T740" s="26">
        <v>6.5000000000000002E-2</v>
      </c>
      <c r="U740" s="18">
        <f t="shared" si="126"/>
        <v>38696.450000000004</v>
      </c>
    </row>
    <row r="741" spans="1:21" x14ac:dyDescent="0.25">
      <c r="A741" s="11">
        <v>45530</v>
      </c>
      <c r="B741" s="1" t="s">
        <v>1440</v>
      </c>
      <c r="C741" s="1" t="s">
        <v>1112</v>
      </c>
      <c r="D741" s="1" t="s">
        <v>1441</v>
      </c>
      <c r="E741" s="5">
        <v>2301240</v>
      </c>
      <c r="F741" s="8" t="s">
        <v>145</v>
      </c>
      <c r="G741" s="5">
        <v>184099</v>
      </c>
      <c r="H741" s="28">
        <f t="shared" si="127"/>
        <v>2485339</v>
      </c>
      <c r="I741" s="1" t="s">
        <v>1114</v>
      </c>
      <c r="J741" s="1" t="s">
        <v>1061</v>
      </c>
      <c r="K741" s="22">
        <f t="shared" ref="K741:K748" si="128">30+A741</f>
        <v>45560</v>
      </c>
      <c r="L741" s="17" t="e">
        <f>+VLOOKUP(B741,'[1]2023'!I$555:Q$654,9,0)</f>
        <v>#N/A</v>
      </c>
      <c r="M741" s="17" t="e">
        <f t="shared" ref="M741:M748" si="129">+L741-H741</f>
        <v>#N/A</v>
      </c>
      <c r="N741" s="15" t="e">
        <f>+VLOOKUP(B741,'[1]2023'!I$555:Q$654,7,0)</f>
        <v>#N/A</v>
      </c>
      <c r="P741" s="24">
        <v>0.05</v>
      </c>
      <c r="Q741" s="18">
        <f t="shared" ref="Q741:Q748" si="130">+P741*E741</f>
        <v>115062</v>
      </c>
      <c r="R741" s="25">
        <v>1.4999999999999999E-2</v>
      </c>
      <c r="S741" s="18">
        <f t="shared" ref="S741:S748" si="131">+R741*E741</f>
        <v>34518.6</v>
      </c>
      <c r="T741" s="26">
        <v>6.5000000000000002E-2</v>
      </c>
      <c r="U741" s="18">
        <f t="shared" ref="U741:U748" si="132">+T741*E741</f>
        <v>149580.6</v>
      </c>
    </row>
    <row r="742" spans="1:21" x14ac:dyDescent="0.25">
      <c r="A742" s="11">
        <v>45530</v>
      </c>
      <c r="B742" s="1" t="s">
        <v>1442</v>
      </c>
      <c r="C742" s="1" t="s">
        <v>1112</v>
      </c>
      <c r="D742" s="1" t="s">
        <v>393</v>
      </c>
      <c r="E742" s="5">
        <v>3453370</v>
      </c>
      <c r="F742" s="8" t="s">
        <v>145</v>
      </c>
      <c r="G742" s="5">
        <v>276270</v>
      </c>
      <c r="H742" s="28">
        <f t="shared" ref="H742:H748" si="133">+E742+G742</f>
        <v>3729640</v>
      </c>
      <c r="I742" s="1" t="s">
        <v>393</v>
      </c>
      <c r="J742" s="1" t="s">
        <v>677</v>
      </c>
      <c r="K742" s="22">
        <f t="shared" si="128"/>
        <v>45560</v>
      </c>
      <c r="L742" s="17" t="e">
        <f>+VLOOKUP(B742,'[1]2023'!I$555:Q$654,9,0)</f>
        <v>#N/A</v>
      </c>
      <c r="M742" s="17" t="e">
        <f t="shared" si="129"/>
        <v>#N/A</v>
      </c>
      <c r="N742" s="15" t="e">
        <f>+VLOOKUP(B742,'[1]2023'!I$555:Q$654,7,0)</f>
        <v>#N/A</v>
      </c>
      <c r="P742" s="24">
        <v>0.05</v>
      </c>
      <c r="Q742" s="18">
        <f t="shared" si="130"/>
        <v>172668.5</v>
      </c>
      <c r="R742" s="25">
        <v>1.4999999999999999E-2</v>
      </c>
      <c r="S742" s="18">
        <f t="shared" si="131"/>
        <v>51800.549999999996</v>
      </c>
      <c r="T742" s="26">
        <v>6.5000000000000002E-2</v>
      </c>
      <c r="U742" s="18">
        <f t="shared" si="132"/>
        <v>224469.05000000002</v>
      </c>
    </row>
    <row r="743" spans="1:21" x14ac:dyDescent="0.25">
      <c r="A743" s="11">
        <v>45530</v>
      </c>
      <c r="B743" s="1" t="s">
        <v>1443</v>
      </c>
      <c r="C743" s="1" t="s">
        <v>1112</v>
      </c>
      <c r="D743" s="1" t="s">
        <v>593</v>
      </c>
      <c r="E743" s="5">
        <v>4762640</v>
      </c>
      <c r="F743" s="8" t="s">
        <v>145</v>
      </c>
      <c r="G743" s="5">
        <v>381011</v>
      </c>
      <c r="H743" s="28">
        <f t="shared" si="133"/>
        <v>5143651</v>
      </c>
      <c r="I743" s="1" t="s">
        <v>593</v>
      </c>
      <c r="J743" s="1" t="s">
        <v>162</v>
      </c>
      <c r="K743" s="22">
        <f t="shared" si="128"/>
        <v>45560</v>
      </c>
      <c r="L743" s="17" t="e">
        <f>+VLOOKUP(B743,'[1]2023'!I$555:Q$654,9,0)</f>
        <v>#N/A</v>
      </c>
      <c r="M743" s="17" t="e">
        <f t="shared" si="129"/>
        <v>#N/A</v>
      </c>
      <c r="N743" s="15" t="e">
        <f>+VLOOKUP(B743,'[1]2023'!I$555:Q$654,7,0)</f>
        <v>#N/A</v>
      </c>
      <c r="P743" s="24">
        <v>0.05</v>
      </c>
      <c r="Q743" s="18">
        <f t="shared" si="130"/>
        <v>238132</v>
      </c>
      <c r="R743" s="25">
        <v>1.4999999999999999E-2</v>
      </c>
      <c r="S743" s="18">
        <f t="shared" si="131"/>
        <v>71439.599999999991</v>
      </c>
      <c r="T743" s="26">
        <v>6.5000000000000002E-2</v>
      </c>
      <c r="U743" s="18">
        <f t="shared" si="132"/>
        <v>309571.60000000003</v>
      </c>
    </row>
    <row r="744" spans="1:21" x14ac:dyDescent="0.25">
      <c r="A744" s="11">
        <v>45532</v>
      </c>
      <c r="B744" s="1" t="s">
        <v>1444</v>
      </c>
      <c r="C744" s="1" t="s">
        <v>1112</v>
      </c>
      <c r="D744" s="1" t="s">
        <v>1134</v>
      </c>
      <c r="E744" s="5">
        <v>1190660</v>
      </c>
      <c r="F744" s="8" t="s">
        <v>145</v>
      </c>
      <c r="G744" s="5">
        <v>95253</v>
      </c>
      <c r="H744" s="28">
        <f t="shared" si="133"/>
        <v>1285913</v>
      </c>
      <c r="I744" s="1" t="s">
        <v>1134</v>
      </c>
      <c r="J744" s="1" t="s">
        <v>1148</v>
      </c>
      <c r="K744" s="22">
        <f t="shared" si="128"/>
        <v>45562</v>
      </c>
      <c r="L744" s="17" t="e">
        <f>+VLOOKUP(B744,'[1]2023'!I$555:Q$654,9,0)</f>
        <v>#N/A</v>
      </c>
      <c r="M744" s="17" t="e">
        <f t="shared" si="129"/>
        <v>#N/A</v>
      </c>
      <c r="N744" s="15" t="e">
        <f>+VLOOKUP(B744,'[1]2023'!I$555:Q$654,7,0)</f>
        <v>#N/A</v>
      </c>
      <c r="P744" s="24">
        <v>0.05</v>
      </c>
      <c r="Q744" s="18">
        <f t="shared" si="130"/>
        <v>59533</v>
      </c>
      <c r="R744" s="25">
        <v>1.4999999999999999E-2</v>
      </c>
      <c r="S744" s="18">
        <f t="shared" si="131"/>
        <v>17859.899999999998</v>
      </c>
      <c r="T744" s="26">
        <v>6.5000000000000002E-2</v>
      </c>
      <c r="U744" s="18">
        <f t="shared" si="132"/>
        <v>77392.900000000009</v>
      </c>
    </row>
    <row r="745" spans="1:21" x14ac:dyDescent="0.25">
      <c r="A745" s="11">
        <v>45532</v>
      </c>
      <c r="B745" s="1" t="s">
        <v>1445</v>
      </c>
      <c r="C745" s="1" t="s">
        <v>1112</v>
      </c>
      <c r="D745" s="1" t="s">
        <v>996</v>
      </c>
      <c r="E745" s="5">
        <v>2144100</v>
      </c>
      <c r="F745" s="8" t="s">
        <v>145</v>
      </c>
      <c r="G745" s="5">
        <v>171528</v>
      </c>
      <c r="H745" s="28">
        <f t="shared" si="133"/>
        <v>2315628</v>
      </c>
      <c r="I745" s="1" t="s">
        <v>748</v>
      </c>
      <c r="J745" s="1" t="s">
        <v>134</v>
      </c>
      <c r="K745" s="22">
        <f t="shared" si="128"/>
        <v>45562</v>
      </c>
      <c r="L745" s="17" t="e">
        <f>+VLOOKUP(B745,'[1]2023'!I$555:Q$654,9,0)</f>
        <v>#N/A</v>
      </c>
      <c r="M745" s="17" t="e">
        <f t="shared" si="129"/>
        <v>#N/A</v>
      </c>
      <c r="N745" s="15" t="e">
        <f>+VLOOKUP(B745,'[1]2023'!I$555:Q$654,7,0)</f>
        <v>#N/A</v>
      </c>
      <c r="P745" s="24">
        <v>0.05</v>
      </c>
      <c r="Q745" s="18">
        <f t="shared" si="130"/>
        <v>107205</v>
      </c>
      <c r="R745" s="25">
        <v>1.4999999999999999E-2</v>
      </c>
      <c r="S745" s="18">
        <f t="shared" si="131"/>
        <v>32161.5</v>
      </c>
      <c r="T745" s="26">
        <v>6.5000000000000002E-2</v>
      </c>
      <c r="U745" s="18">
        <f t="shared" si="132"/>
        <v>139366.5</v>
      </c>
    </row>
    <row r="746" spans="1:21" x14ac:dyDescent="0.25">
      <c r="A746" s="11">
        <v>45532</v>
      </c>
      <c r="B746" s="1" t="s">
        <v>1446</v>
      </c>
      <c r="C746" s="1" t="s">
        <v>1112</v>
      </c>
      <c r="D746" s="1" t="s">
        <v>727</v>
      </c>
      <c r="E746" s="5">
        <v>1313431</v>
      </c>
      <c r="F746" s="8" t="s">
        <v>145</v>
      </c>
      <c r="G746" s="5">
        <v>105074</v>
      </c>
      <c r="H746" s="28">
        <f t="shared" si="133"/>
        <v>1418505</v>
      </c>
      <c r="I746" s="1" t="s">
        <v>727</v>
      </c>
      <c r="J746" s="1" t="s">
        <v>243</v>
      </c>
      <c r="K746" s="22">
        <f t="shared" si="128"/>
        <v>45562</v>
      </c>
      <c r="L746" s="17" t="e">
        <f>+VLOOKUP(B746,'[1]2023'!I$555:Q$654,9,0)</f>
        <v>#N/A</v>
      </c>
      <c r="M746" s="17" t="e">
        <f t="shared" si="129"/>
        <v>#N/A</v>
      </c>
      <c r="N746" s="15" t="e">
        <f>+VLOOKUP(B746,'[1]2023'!I$555:Q$654,7,0)</f>
        <v>#N/A</v>
      </c>
      <c r="P746" s="24">
        <v>0.05</v>
      </c>
      <c r="Q746" s="18">
        <f t="shared" si="130"/>
        <v>65671.55</v>
      </c>
      <c r="R746" s="25">
        <v>1.4999999999999999E-2</v>
      </c>
      <c r="S746" s="18">
        <f t="shared" si="131"/>
        <v>19701.465</v>
      </c>
      <c r="T746" s="26">
        <v>6.5000000000000002E-2</v>
      </c>
      <c r="U746" s="18">
        <f t="shared" si="132"/>
        <v>85373.014999999999</v>
      </c>
    </row>
    <row r="747" spans="1:21" x14ac:dyDescent="0.25">
      <c r="A747" s="11">
        <v>45533</v>
      </c>
      <c r="B747" s="1" t="s">
        <v>1447</v>
      </c>
      <c r="C747" s="1" t="s">
        <v>1112</v>
      </c>
      <c r="D747" s="1" t="s">
        <v>438</v>
      </c>
      <c r="E747" s="5">
        <v>1357626</v>
      </c>
      <c r="F747" s="8" t="s">
        <v>145</v>
      </c>
      <c r="G747" s="5">
        <v>108610</v>
      </c>
      <c r="H747" s="28">
        <f t="shared" si="133"/>
        <v>1466236</v>
      </c>
      <c r="I747" s="1" t="s">
        <v>438</v>
      </c>
      <c r="J747" s="1" t="s">
        <v>779</v>
      </c>
      <c r="K747" s="22">
        <f t="shared" si="128"/>
        <v>45563</v>
      </c>
      <c r="L747" s="17" t="e">
        <f>+VLOOKUP(B747,'[1]2023'!I$555:Q$654,9,0)</f>
        <v>#N/A</v>
      </c>
      <c r="M747" s="17" t="e">
        <f t="shared" si="129"/>
        <v>#N/A</v>
      </c>
      <c r="N747" s="15" t="e">
        <f>+VLOOKUP(B747,'[1]2023'!I$555:Q$654,7,0)</f>
        <v>#N/A</v>
      </c>
      <c r="P747" s="24">
        <v>0.05</v>
      </c>
      <c r="Q747" s="18">
        <f t="shared" si="130"/>
        <v>67881.3</v>
      </c>
      <c r="R747" s="25">
        <v>1.4999999999999999E-2</v>
      </c>
      <c r="S747" s="18">
        <f t="shared" si="131"/>
        <v>20364.39</v>
      </c>
      <c r="T747" s="26">
        <v>6.5000000000000002E-2</v>
      </c>
      <c r="U747" s="18">
        <f t="shared" si="132"/>
        <v>88245.69</v>
      </c>
    </row>
    <row r="748" spans="1:21" x14ac:dyDescent="0.25">
      <c r="A748" s="11">
        <v>45534</v>
      </c>
      <c r="B748" s="1" t="s">
        <v>1448</v>
      </c>
      <c r="C748" s="1" t="s">
        <v>1112</v>
      </c>
      <c r="D748" s="1" t="s">
        <v>437</v>
      </c>
      <c r="E748" s="5">
        <v>3453370</v>
      </c>
      <c r="F748" s="8" t="s">
        <v>145</v>
      </c>
      <c r="G748" s="5">
        <v>276270</v>
      </c>
      <c r="H748" s="28">
        <f t="shared" si="133"/>
        <v>3729640</v>
      </c>
      <c r="I748" s="1" t="s">
        <v>437</v>
      </c>
      <c r="J748" s="1" t="s">
        <v>456</v>
      </c>
      <c r="K748" s="22">
        <f t="shared" si="128"/>
        <v>45564</v>
      </c>
      <c r="L748" s="17" t="e">
        <f>+VLOOKUP(B748,'[1]2023'!I$555:Q$654,9,0)</f>
        <v>#N/A</v>
      </c>
      <c r="M748" s="17" t="e">
        <f t="shared" si="129"/>
        <v>#N/A</v>
      </c>
      <c r="N748" s="15" t="e">
        <f>+VLOOKUP(B748,'[1]2023'!I$555:Q$654,7,0)</f>
        <v>#N/A</v>
      </c>
      <c r="P748" s="24">
        <v>0.05</v>
      </c>
      <c r="Q748" s="18">
        <f t="shared" si="130"/>
        <v>172668.5</v>
      </c>
      <c r="R748" s="25">
        <v>1.4999999999999999E-2</v>
      </c>
      <c r="S748" s="18">
        <f t="shared" si="131"/>
        <v>51800.549999999996</v>
      </c>
      <c r="T748" s="26">
        <v>6.5000000000000002E-2</v>
      </c>
      <c r="U748" s="18">
        <f t="shared" si="132"/>
        <v>224469.05000000002</v>
      </c>
    </row>
    <row r="749" spans="1:21" x14ac:dyDescent="0.25">
      <c r="A749" s="11">
        <v>45539</v>
      </c>
      <c r="B749" s="1" t="s">
        <v>1449</v>
      </c>
      <c r="C749" s="1" t="s">
        <v>1112</v>
      </c>
      <c r="D749" s="1" t="s">
        <v>1450</v>
      </c>
      <c r="E749" s="5">
        <v>1110580</v>
      </c>
      <c r="F749" s="8" t="s">
        <v>145</v>
      </c>
      <c r="G749" s="5">
        <v>88846</v>
      </c>
      <c r="H749" s="5">
        <f>+E749+G749</f>
        <v>1199426</v>
      </c>
      <c r="I749" s="1" t="s">
        <v>1114</v>
      </c>
      <c r="J749" s="1" t="s">
        <v>1061</v>
      </c>
      <c r="K749" s="22">
        <f t="shared" ref="K749:K780" si="134">30+A749</f>
        <v>45569</v>
      </c>
      <c r="L749" s="17" t="e">
        <f>+VLOOKUP(B749,'[1]2023'!I$555:Q$654,9,0)</f>
        <v>#N/A</v>
      </c>
      <c r="M749" s="17" t="e">
        <f t="shared" ref="M749:M780" si="135">+L749-H749</f>
        <v>#N/A</v>
      </c>
      <c r="N749" s="15" t="e">
        <f>+VLOOKUP(B749,'[1]2023'!I$555:Q$654,7,0)</f>
        <v>#N/A</v>
      </c>
      <c r="P749" s="24">
        <v>0.05</v>
      </c>
      <c r="Q749" s="18">
        <f t="shared" ref="Q749:Q780" si="136">+P749*E749</f>
        <v>55529</v>
      </c>
      <c r="R749" s="25">
        <v>1.4999999999999999E-2</v>
      </c>
      <c r="S749" s="18">
        <f t="shared" ref="S749:S780" si="137">+R749*E749</f>
        <v>16658.7</v>
      </c>
      <c r="T749" s="26">
        <v>6.5000000000000002E-2</v>
      </c>
      <c r="U749" s="18">
        <f t="shared" ref="U749:U780" si="138">+T749*E749</f>
        <v>72187.7</v>
      </c>
    </row>
    <row r="750" spans="1:21" x14ac:dyDescent="0.25">
      <c r="A750" s="11">
        <v>45539</v>
      </c>
      <c r="B750" s="1" t="s">
        <v>1451</v>
      </c>
      <c r="C750" s="1" t="s">
        <v>1112</v>
      </c>
      <c r="D750" s="1" t="s">
        <v>394</v>
      </c>
      <c r="E750" s="5">
        <v>984110</v>
      </c>
      <c r="F750" s="8" t="s">
        <v>145</v>
      </c>
      <c r="G750" s="5">
        <v>78729</v>
      </c>
      <c r="H750" s="5">
        <f t="shared" ref="H750:H780" si="139">+E750+G750</f>
        <v>1062839</v>
      </c>
      <c r="I750" s="1" t="s">
        <v>394</v>
      </c>
      <c r="J750" s="1" t="s">
        <v>472</v>
      </c>
      <c r="K750" s="22">
        <f t="shared" si="134"/>
        <v>45569</v>
      </c>
      <c r="L750" s="17" t="e">
        <f>+VLOOKUP(B750,'[1]2023'!I$555:Q$654,9,0)</f>
        <v>#N/A</v>
      </c>
      <c r="M750" s="17" t="e">
        <f t="shared" si="135"/>
        <v>#N/A</v>
      </c>
      <c r="N750" s="15" t="e">
        <f>+VLOOKUP(B750,'[1]2023'!I$555:Q$654,7,0)</f>
        <v>#N/A</v>
      </c>
      <c r="P750" s="24">
        <v>0.05</v>
      </c>
      <c r="Q750" s="18">
        <f t="shared" si="136"/>
        <v>49205.5</v>
      </c>
      <c r="R750" s="25">
        <v>1.4999999999999999E-2</v>
      </c>
      <c r="S750" s="18">
        <f t="shared" si="137"/>
        <v>14761.65</v>
      </c>
      <c r="T750" s="26">
        <v>6.5000000000000002E-2</v>
      </c>
      <c r="U750" s="18">
        <f t="shared" si="138"/>
        <v>63967.15</v>
      </c>
    </row>
    <row r="751" spans="1:21" x14ac:dyDescent="0.25">
      <c r="A751" s="11">
        <v>45539</v>
      </c>
      <c r="B751" s="1" t="s">
        <v>1452</v>
      </c>
      <c r="C751" s="1" t="s">
        <v>1112</v>
      </c>
      <c r="D751" s="1" t="s">
        <v>207</v>
      </c>
      <c r="E751" s="5">
        <v>2048300</v>
      </c>
      <c r="F751" s="8" t="s">
        <v>145</v>
      </c>
      <c r="G751" s="5">
        <v>163864</v>
      </c>
      <c r="H751" s="5">
        <f t="shared" si="139"/>
        <v>2212164</v>
      </c>
      <c r="I751" s="1" t="s">
        <v>207</v>
      </c>
      <c r="J751" s="1" t="s">
        <v>706</v>
      </c>
      <c r="K751" s="22">
        <f t="shared" si="134"/>
        <v>45569</v>
      </c>
      <c r="L751" s="17" t="e">
        <f>+VLOOKUP(B751,'[1]2023'!I$555:Q$654,9,0)</f>
        <v>#N/A</v>
      </c>
      <c r="M751" s="17" t="e">
        <f t="shared" si="135"/>
        <v>#N/A</v>
      </c>
      <c r="N751" s="15" t="e">
        <f>+VLOOKUP(B751,'[1]2023'!I$555:Q$654,7,0)</f>
        <v>#N/A</v>
      </c>
      <c r="P751" s="24">
        <v>0.05</v>
      </c>
      <c r="Q751" s="18">
        <f t="shared" si="136"/>
        <v>102415</v>
      </c>
      <c r="R751" s="25">
        <v>1.4999999999999999E-2</v>
      </c>
      <c r="S751" s="18">
        <f t="shared" si="137"/>
        <v>30724.5</v>
      </c>
      <c r="T751" s="26">
        <v>6.5000000000000002E-2</v>
      </c>
      <c r="U751" s="18">
        <f t="shared" si="138"/>
        <v>133139.5</v>
      </c>
    </row>
    <row r="752" spans="1:21" x14ac:dyDescent="0.25">
      <c r="A752" s="11">
        <v>45539</v>
      </c>
      <c r="B752" s="1" t="s">
        <v>1453</v>
      </c>
      <c r="C752" s="1" t="s">
        <v>1112</v>
      </c>
      <c r="D752" s="1" t="s">
        <v>727</v>
      </c>
      <c r="E752" s="5">
        <v>555290</v>
      </c>
      <c r="F752" s="8" t="s">
        <v>145</v>
      </c>
      <c r="G752" s="5">
        <v>44423</v>
      </c>
      <c r="H752" s="5">
        <f t="shared" si="139"/>
        <v>599713</v>
      </c>
      <c r="I752" s="1" t="s">
        <v>727</v>
      </c>
      <c r="J752" s="1" t="s">
        <v>243</v>
      </c>
      <c r="K752" s="22">
        <f t="shared" si="134"/>
        <v>45569</v>
      </c>
      <c r="L752" s="17" t="e">
        <f>+VLOOKUP(B752,'[1]2023'!I$555:Q$654,9,0)</f>
        <v>#N/A</v>
      </c>
      <c r="M752" s="17" t="e">
        <f t="shared" si="135"/>
        <v>#N/A</v>
      </c>
      <c r="N752" s="15" t="e">
        <f>+VLOOKUP(B752,'[1]2023'!I$555:Q$654,7,0)</f>
        <v>#N/A</v>
      </c>
      <c r="P752" s="24">
        <v>0.05</v>
      </c>
      <c r="Q752" s="18">
        <f t="shared" si="136"/>
        <v>27764.5</v>
      </c>
      <c r="R752" s="25">
        <v>1.4999999999999999E-2</v>
      </c>
      <c r="S752" s="18">
        <f t="shared" si="137"/>
        <v>8329.35</v>
      </c>
      <c r="T752" s="26">
        <v>6.5000000000000002E-2</v>
      </c>
      <c r="U752" s="18">
        <f t="shared" si="138"/>
        <v>36093.85</v>
      </c>
    </row>
    <row r="753" spans="1:21" x14ac:dyDescent="0.25">
      <c r="A753" s="27">
        <v>45541</v>
      </c>
      <c r="B753" s="1" t="s">
        <v>1454</v>
      </c>
      <c r="C753" s="1" t="s">
        <v>1119</v>
      </c>
      <c r="D753" s="1" t="s">
        <v>747</v>
      </c>
      <c r="E753" s="5">
        <v>-111058</v>
      </c>
      <c r="F753" s="8" t="s">
        <v>145</v>
      </c>
      <c r="G753" s="5">
        <v>-8885</v>
      </c>
      <c r="H753" s="5">
        <f t="shared" si="139"/>
        <v>-119943</v>
      </c>
      <c r="I753" s="1" t="s">
        <v>394</v>
      </c>
      <c r="J753" s="1" t="s">
        <v>472</v>
      </c>
      <c r="K753" s="22">
        <f t="shared" si="134"/>
        <v>45571</v>
      </c>
      <c r="L753" s="17" t="e">
        <f>+VLOOKUP(B753,'[1]2023'!I$555:Q$654,9,0)</f>
        <v>#N/A</v>
      </c>
      <c r="M753" s="17" t="e">
        <f t="shared" si="135"/>
        <v>#N/A</v>
      </c>
      <c r="N753" s="15" t="e">
        <f>+VLOOKUP(B753,'[1]2023'!I$555:Q$654,7,0)</f>
        <v>#N/A</v>
      </c>
      <c r="P753" s="24">
        <v>0.05</v>
      </c>
      <c r="Q753" s="18">
        <f t="shared" si="136"/>
        <v>-5552.9000000000005</v>
      </c>
      <c r="R753" s="25">
        <v>1.4999999999999999E-2</v>
      </c>
      <c r="S753" s="18">
        <f t="shared" si="137"/>
        <v>-1665.87</v>
      </c>
      <c r="T753" s="26">
        <v>6.5000000000000002E-2</v>
      </c>
      <c r="U753" s="18">
        <f t="shared" si="138"/>
        <v>-7218.77</v>
      </c>
    </row>
    <row r="754" spans="1:21" x14ac:dyDescent="0.25">
      <c r="A754" s="11">
        <v>45541</v>
      </c>
      <c r="B754" s="1" t="s">
        <v>1455</v>
      </c>
      <c r="C754" s="1" t="s">
        <v>1112</v>
      </c>
      <c r="D754" s="1" t="s">
        <v>437</v>
      </c>
      <c r="E754" s="5">
        <v>777406</v>
      </c>
      <c r="F754" s="8" t="s">
        <v>145</v>
      </c>
      <c r="G754" s="5">
        <v>62192</v>
      </c>
      <c r="H754" s="5">
        <f t="shared" si="139"/>
        <v>839598</v>
      </c>
      <c r="I754" s="1" t="s">
        <v>437</v>
      </c>
      <c r="J754" s="1" t="s">
        <v>456</v>
      </c>
      <c r="K754" s="22">
        <f t="shared" si="134"/>
        <v>45571</v>
      </c>
      <c r="L754" s="17" t="e">
        <f>+VLOOKUP(B754,'[1]2023'!I$555:Q$654,9,0)</f>
        <v>#N/A</v>
      </c>
      <c r="M754" s="17" t="e">
        <f t="shared" si="135"/>
        <v>#N/A</v>
      </c>
      <c r="N754" s="15" t="e">
        <f>+VLOOKUP(B754,'[1]2023'!I$555:Q$654,7,0)</f>
        <v>#N/A</v>
      </c>
      <c r="P754" s="24">
        <v>0.05</v>
      </c>
      <c r="Q754" s="18">
        <f t="shared" si="136"/>
        <v>38870.300000000003</v>
      </c>
      <c r="R754" s="25">
        <v>1.4999999999999999E-2</v>
      </c>
      <c r="S754" s="18">
        <f t="shared" si="137"/>
        <v>11661.09</v>
      </c>
      <c r="T754" s="26">
        <v>6.5000000000000002E-2</v>
      </c>
      <c r="U754" s="18">
        <f t="shared" si="138"/>
        <v>50531.39</v>
      </c>
    </row>
    <row r="755" spans="1:21" x14ac:dyDescent="0.25">
      <c r="A755" s="11">
        <v>45541</v>
      </c>
      <c r="B755" s="1" t="s">
        <v>1456</v>
      </c>
      <c r="C755" s="1" t="s">
        <v>1112</v>
      </c>
      <c r="D755" s="1" t="s">
        <v>394</v>
      </c>
      <c r="E755" s="5">
        <v>555290</v>
      </c>
      <c r="F755" s="8" t="s">
        <v>145</v>
      </c>
      <c r="G755" s="5">
        <v>44423</v>
      </c>
      <c r="H755" s="5">
        <f t="shared" si="139"/>
        <v>599713</v>
      </c>
      <c r="I755" s="1" t="s">
        <v>394</v>
      </c>
      <c r="J755" s="1" t="s">
        <v>472</v>
      </c>
      <c r="K755" s="22">
        <f t="shared" si="134"/>
        <v>45571</v>
      </c>
      <c r="L755" s="17" t="e">
        <f>+VLOOKUP(B755,'[1]2023'!I$555:Q$654,9,0)</f>
        <v>#N/A</v>
      </c>
      <c r="M755" s="17" t="e">
        <f t="shared" si="135"/>
        <v>#N/A</v>
      </c>
      <c r="N755" s="15" t="e">
        <f>+VLOOKUP(B755,'[1]2023'!I$555:Q$654,7,0)</f>
        <v>#N/A</v>
      </c>
      <c r="P755" s="24">
        <v>0.05</v>
      </c>
      <c r="Q755" s="18">
        <f t="shared" si="136"/>
        <v>27764.5</v>
      </c>
      <c r="R755" s="25">
        <v>1.4999999999999999E-2</v>
      </c>
      <c r="S755" s="18">
        <f t="shared" si="137"/>
        <v>8329.35</v>
      </c>
      <c r="T755" s="26">
        <v>6.5000000000000002E-2</v>
      </c>
      <c r="U755" s="18">
        <f t="shared" si="138"/>
        <v>36093.85</v>
      </c>
    </row>
    <row r="756" spans="1:21" x14ac:dyDescent="0.25">
      <c r="A756" s="11">
        <v>45544</v>
      </c>
      <c r="B756" s="1" t="s">
        <v>1457</v>
      </c>
      <c r="C756" s="1" t="s">
        <v>1112</v>
      </c>
      <c r="D756" s="1" t="s">
        <v>1458</v>
      </c>
      <c r="E756" s="5">
        <v>2221160</v>
      </c>
      <c r="F756" s="8" t="s">
        <v>145</v>
      </c>
      <c r="G756" s="5">
        <v>177693</v>
      </c>
      <c r="H756" s="5">
        <f t="shared" si="139"/>
        <v>2398853</v>
      </c>
      <c r="I756" s="1" t="s">
        <v>1114</v>
      </c>
      <c r="J756" s="1" t="s">
        <v>1061</v>
      </c>
      <c r="K756" s="22">
        <f t="shared" si="134"/>
        <v>45574</v>
      </c>
      <c r="L756" s="17" t="e">
        <f>+VLOOKUP(B756,'[1]2023'!I$555:Q$654,9,0)</f>
        <v>#N/A</v>
      </c>
      <c r="M756" s="17" t="e">
        <f t="shared" si="135"/>
        <v>#N/A</v>
      </c>
      <c r="N756" s="15" t="e">
        <f>+VLOOKUP(B756,'[1]2023'!I$555:Q$654,7,0)</f>
        <v>#N/A</v>
      </c>
      <c r="P756" s="24">
        <v>0.05</v>
      </c>
      <c r="Q756" s="18">
        <f t="shared" si="136"/>
        <v>111058</v>
      </c>
      <c r="R756" s="25">
        <v>1.4999999999999999E-2</v>
      </c>
      <c r="S756" s="18">
        <f t="shared" si="137"/>
        <v>33317.4</v>
      </c>
      <c r="T756" s="26">
        <v>6.5000000000000002E-2</v>
      </c>
      <c r="U756" s="18">
        <f t="shared" si="138"/>
        <v>144375.4</v>
      </c>
    </row>
    <row r="757" spans="1:21" x14ac:dyDescent="0.25">
      <c r="A757" s="11">
        <v>45544</v>
      </c>
      <c r="B757" s="1" t="s">
        <v>1459</v>
      </c>
      <c r="C757" s="1" t="s">
        <v>1112</v>
      </c>
      <c r="D757" s="1" t="s">
        <v>394</v>
      </c>
      <c r="E757" s="5">
        <v>1091315</v>
      </c>
      <c r="F757" s="8" t="s">
        <v>145</v>
      </c>
      <c r="G757" s="5">
        <v>87305</v>
      </c>
      <c r="H757" s="5">
        <f t="shared" si="139"/>
        <v>1178620</v>
      </c>
      <c r="I757" s="1" t="s">
        <v>394</v>
      </c>
      <c r="J757" s="1" t="s">
        <v>472</v>
      </c>
      <c r="K757" s="22">
        <f t="shared" si="134"/>
        <v>45574</v>
      </c>
      <c r="L757" s="17" t="e">
        <f>+VLOOKUP(B757,'[1]2023'!I$555:Q$654,9,0)</f>
        <v>#N/A</v>
      </c>
      <c r="M757" s="17" t="e">
        <f t="shared" si="135"/>
        <v>#N/A</v>
      </c>
      <c r="N757" s="15" t="e">
        <f>+VLOOKUP(B757,'[1]2023'!I$555:Q$654,7,0)</f>
        <v>#N/A</v>
      </c>
      <c r="P757" s="24">
        <v>0.05</v>
      </c>
      <c r="Q757" s="18">
        <f t="shared" si="136"/>
        <v>54565.75</v>
      </c>
      <c r="R757" s="25">
        <v>1.4999999999999999E-2</v>
      </c>
      <c r="S757" s="18">
        <f t="shared" si="137"/>
        <v>16369.724999999999</v>
      </c>
      <c r="T757" s="26">
        <v>6.5000000000000002E-2</v>
      </c>
      <c r="U757" s="18">
        <f t="shared" si="138"/>
        <v>70935.475000000006</v>
      </c>
    </row>
    <row r="758" spans="1:21" x14ac:dyDescent="0.25">
      <c r="A758" s="11">
        <v>45544</v>
      </c>
      <c r="B758" s="1" t="s">
        <v>1460</v>
      </c>
      <c r="C758" s="1" t="s">
        <v>1112</v>
      </c>
      <c r="D758" s="1" t="s">
        <v>393</v>
      </c>
      <c r="E758" s="5">
        <v>1131355</v>
      </c>
      <c r="F758" s="8" t="s">
        <v>145</v>
      </c>
      <c r="G758" s="5">
        <v>90508</v>
      </c>
      <c r="H758" s="5">
        <f t="shared" si="139"/>
        <v>1221863</v>
      </c>
      <c r="I758" s="1" t="s">
        <v>393</v>
      </c>
      <c r="J758" s="1" t="s">
        <v>677</v>
      </c>
      <c r="K758" s="22">
        <f t="shared" si="134"/>
        <v>45574</v>
      </c>
      <c r="L758" s="17" t="e">
        <f>+VLOOKUP(B758,'[1]2023'!I$555:Q$654,9,0)</f>
        <v>#N/A</v>
      </c>
      <c r="M758" s="17" t="e">
        <f t="shared" si="135"/>
        <v>#N/A</v>
      </c>
      <c r="N758" s="15" t="e">
        <f>+VLOOKUP(B758,'[1]2023'!I$555:Q$654,7,0)</f>
        <v>#N/A</v>
      </c>
      <c r="P758" s="24">
        <v>0.05</v>
      </c>
      <c r="Q758" s="18">
        <f t="shared" si="136"/>
        <v>56567.75</v>
      </c>
      <c r="R758" s="25">
        <v>1.4999999999999999E-2</v>
      </c>
      <c r="S758" s="18">
        <f t="shared" si="137"/>
        <v>16970.325000000001</v>
      </c>
      <c r="T758" s="26">
        <v>6.5000000000000002E-2</v>
      </c>
      <c r="U758" s="18">
        <f t="shared" si="138"/>
        <v>73538.074999999997</v>
      </c>
    </row>
    <row r="759" spans="1:21" x14ac:dyDescent="0.25">
      <c r="A759" s="27">
        <v>45546</v>
      </c>
      <c r="B759" s="1" t="s">
        <v>1461</v>
      </c>
      <c r="C759" s="1" t="s">
        <v>1119</v>
      </c>
      <c r="D759" s="1" t="s">
        <v>747</v>
      </c>
      <c r="E759" s="5">
        <v>-992118</v>
      </c>
      <c r="F759" s="8" t="s">
        <v>145</v>
      </c>
      <c r="G759" s="5">
        <v>-79370</v>
      </c>
      <c r="H759" s="5">
        <f t="shared" si="139"/>
        <v>-1071488</v>
      </c>
      <c r="I759" s="1" t="s">
        <v>593</v>
      </c>
      <c r="J759" s="1" t="s">
        <v>162</v>
      </c>
      <c r="K759" s="22">
        <f t="shared" si="134"/>
        <v>45576</v>
      </c>
      <c r="L759" s="17" t="e">
        <f>+VLOOKUP(B759,'[1]2023'!I$555:Q$654,9,0)</f>
        <v>#N/A</v>
      </c>
      <c r="M759" s="17" t="e">
        <f t="shared" si="135"/>
        <v>#N/A</v>
      </c>
      <c r="N759" s="15" t="e">
        <f>+VLOOKUP(B759,'[1]2023'!I$555:Q$654,7,0)</f>
        <v>#N/A</v>
      </c>
      <c r="P759" s="24">
        <v>0.05</v>
      </c>
      <c r="Q759" s="18">
        <f t="shared" si="136"/>
        <v>-49605.9</v>
      </c>
      <c r="R759" s="25">
        <v>1.4999999999999999E-2</v>
      </c>
      <c r="S759" s="18">
        <f t="shared" si="137"/>
        <v>-14881.769999999999</v>
      </c>
      <c r="T759" s="26">
        <v>6.5000000000000002E-2</v>
      </c>
      <c r="U759" s="18">
        <f t="shared" si="138"/>
        <v>-64487.670000000006</v>
      </c>
    </row>
    <row r="760" spans="1:21" x14ac:dyDescent="0.25">
      <c r="A760" s="27">
        <v>45546</v>
      </c>
      <c r="B760" s="1" t="s">
        <v>1462</v>
      </c>
      <c r="C760" s="1" t="s">
        <v>1119</v>
      </c>
      <c r="D760" s="1" t="s">
        <v>747</v>
      </c>
      <c r="E760" s="5">
        <v>-111058</v>
      </c>
      <c r="F760" s="8" t="s">
        <v>145</v>
      </c>
      <c r="G760" s="5">
        <v>-8885</v>
      </c>
      <c r="H760" s="5">
        <f t="shared" si="139"/>
        <v>-119943</v>
      </c>
      <c r="I760" s="1" t="s">
        <v>394</v>
      </c>
      <c r="J760" s="1" t="s">
        <v>472</v>
      </c>
      <c r="K760" s="22">
        <f t="shared" si="134"/>
        <v>45576</v>
      </c>
      <c r="L760" s="17" t="e">
        <f>+VLOOKUP(B760,'[1]2023'!I$555:Q$654,9,0)</f>
        <v>#N/A</v>
      </c>
      <c r="M760" s="17" t="e">
        <f t="shared" si="135"/>
        <v>#N/A</v>
      </c>
      <c r="N760" s="15" t="e">
        <f>+VLOOKUP(B760,'[1]2023'!I$555:Q$654,7,0)</f>
        <v>#N/A</v>
      </c>
      <c r="P760" s="24">
        <v>0.05</v>
      </c>
      <c r="Q760" s="18">
        <f t="shared" si="136"/>
        <v>-5552.9000000000005</v>
      </c>
      <c r="R760" s="25">
        <v>1.4999999999999999E-2</v>
      </c>
      <c r="S760" s="18">
        <f t="shared" si="137"/>
        <v>-1665.87</v>
      </c>
      <c r="T760" s="26">
        <v>6.5000000000000002E-2</v>
      </c>
      <c r="U760" s="18">
        <f t="shared" si="138"/>
        <v>-7218.77</v>
      </c>
    </row>
    <row r="761" spans="1:21" x14ac:dyDescent="0.25">
      <c r="A761" s="11">
        <v>45546</v>
      </c>
      <c r="B761" s="1" t="s">
        <v>1463</v>
      </c>
      <c r="C761" s="1" t="s">
        <v>1112</v>
      </c>
      <c r="D761" s="1" t="s">
        <v>438</v>
      </c>
      <c r="E761" s="5">
        <v>1190660</v>
      </c>
      <c r="F761" s="8" t="s">
        <v>145</v>
      </c>
      <c r="G761" s="5">
        <v>95253</v>
      </c>
      <c r="H761" s="5">
        <f t="shared" si="139"/>
        <v>1285913</v>
      </c>
      <c r="I761" s="1" t="s">
        <v>438</v>
      </c>
      <c r="J761" s="1" t="s">
        <v>779</v>
      </c>
      <c r="K761" s="22">
        <f t="shared" si="134"/>
        <v>45576</v>
      </c>
      <c r="L761" s="17" t="e">
        <f>+VLOOKUP(B761,'[1]2023'!I$555:Q$654,9,0)</f>
        <v>#N/A</v>
      </c>
      <c r="M761" s="17" t="e">
        <f t="shared" si="135"/>
        <v>#N/A</v>
      </c>
      <c r="N761" s="15" t="e">
        <f>+VLOOKUP(B761,'[1]2023'!I$555:Q$654,7,0)</f>
        <v>#N/A</v>
      </c>
      <c r="P761" s="24">
        <v>0.05</v>
      </c>
      <c r="Q761" s="18">
        <f t="shared" si="136"/>
        <v>59533</v>
      </c>
      <c r="R761" s="25">
        <v>1.4999999999999999E-2</v>
      </c>
      <c r="S761" s="18">
        <f t="shared" si="137"/>
        <v>17859.899999999998</v>
      </c>
      <c r="T761" s="26">
        <v>6.5000000000000002E-2</v>
      </c>
      <c r="U761" s="18">
        <f t="shared" si="138"/>
        <v>77392.900000000009</v>
      </c>
    </row>
    <row r="762" spans="1:21" x14ac:dyDescent="0.25">
      <c r="A762" s="11">
        <v>45546</v>
      </c>
      <c r="B762" s="1" t="s">
        <v>1464</v>
      </c>
      <c r="C762" s="1" t="s">
        <v>1112</v>
      </c>
      <c r="D762" s="1" t="s">
        <v>1465</v>
      </c>
      <c r="E762" s="5">
        <v>4602480</v>
      </c>
      <c r="F762" s="8" t="s">
        <v>145</v>
      </c>
      <c r="G762" s="5">
        <v>368198</v>
      </c>
      <c r="H762" s="5">
        <f t="shared" si="139"/>
        <v>4970678</v>
      </c>
      <c r="I762" s="1" t="s">
        <v>1114</v>
      </c>
      <c r="J762" s="1" t="s">
        <v>1061</v>
      </c>
      <c r="K762" s="22">
        <f t="shared" si="134"/>
        <v>45576</v>
      </c>
      <c r="L762" s="17" t="e">
        <f>+VLOOKUP(B762,'[1]2023'!I$555:Q$654,9,0)</f>
        <v>#N/A</v>
      </c>
      <c r="M762" s="17" t="e">
        <f t="shared" si="135"/>
        <v>#N/A</v>
      </c>
      <c r="N762" s="15" t="e">
        <f>+VLOOKUP(B762,'[1]2023'!I$555:Q$654,7,0)</f>
        <v>#N/A</v>
      </c>
      <c r="P762" s="24">
        <v>0.05</v>
      </c>
      <c r="Q762" s="18">
        <f t="shared" si="136"/>
        <v>230124</v>
      </c>
      <c r="R762" s="25">
        <v>1.4999999999999999E-2</v>
      </c>
      <c r="S762" s="18">
        <f t="shared" si="137"/>
        <v>69037.2</v>
      </c>
      <c r="T762" s="26">
        <v>6.5000000000000002E-2</v>
      </c>
      <c r="U762" s="18">
        <f t="shared" si="138"/>
        <v>299161.2</v>
      </c>
    </row>
    <row r="763" spans="1:21" x14ac:dyDescent="0.25">
      <c r="A763" s="11">
        <v>45546</v>
      </c>
      <c r="B763" s="1" t="s">
        <v>1466</v>
      </c>
      <c r="C763" s="1" t="s">
        <v>1112</v>
      </c>
      <c r="D763" s="1" t="s">
        <v>727</v>
      </c>
      <c r="E763" s="5">
        <v>555290</v>
      </c>
      <c r="F763" s="8" t="s">
        <v>145</v>
      </c>
      <c r="G763" s="5">
        <v>44423</v>
      </c>
      <c r="H763" s="5">
        <f t="shared" si="139"/>
        <v>599713</v>
      </c>
      <c r="I763" s="1" t="s">
        <v>727</v>
      </c>
      <c r="J763" s="1" t="s">
        <v>243</v>
      </c>
      <c r="K763" s="22">
        <f t="shared" si="134"/>
        <v>45576</v>
      </c>
      <c r="L763" s="17" t="e">
        <f>+VLOOKUP(B763,'[1]2023'!I$555:Q$654,9,0)</f>
        <v>#N/A</v>
      </c>
      <c r="M763" s="17" t="e">
        <f t="shared" si="135"/>
        <v>#N/A</v>
      </c>
      <c r="N763" s="15" t="e">
        <f>+VLOOKUP(B763,'[1]2023'!I$555:Q$654,7,0)</f>
        <v>#N/A</v>
      </c>
      <c r="P763" s="24">
        <v>0.05</v>
      </c>
      <c r="Q763" s="18">
        <f t="shared" si="136"/>
        <v>27764.5</v>
      </c>
      <c r="R763" s="25">
        <v>1.4999999999999999E-2</v>
      </c>
      <c r="S763" s="18">
        <f t="shared" si="137"/>
        <v>8329.35</v>
      </c>
      <c r="T763" s="26">
        <v>6.5000000000000002E-2</v>
      </c>
      <c r="U763" s="18">
        <f t="shared" si="138"/>
        <v>36093.85</v>
      </c>
    </row>
    <row r="764" spans="1:21" x14ac:dyDescent="0.25">
      <c r="A764" s="11">
        <v>45547</v>
      </c>
      <c r="B764" s="1" t="s">
        <v>1467</v>
      </c>
      <c r="C764" s="1" t="s">
        <v>1112</v>
      </c>
      <c r="D764" s="1" t="s">
        <v>437</v>
      </c>
      <c r="E764" s="5">
        <v>1091315</v>
      </c>
      <c r="F764" s="8" t="s">
        <v>145</v>
      </c>
      <c r="G764" s="5">
        <v>87305</v>
      </c>
      <c r="H764" s="5">
        <f t="shared" si="139"/>
        <v>1178620</v>
      </c>
      <c r="I764" s="1" t="s">
        <v>437</v>
      </c>
      <c r="J764" s="1" t="s">
        <v>456</v>
      </c>
      <c r="K764" s="22">
        <f t="shared" si="134"/>
        <v>45577</v>
      </c>
      <c r="L764" s="17" t="e">
        <f>+VLOOKUP(B764,'[1]2023'!I$555:Q$654,9,0)</f>
        <v>#N/A</v>
      </c>
      <c r="M764" s="17" t="e">
        <f t="shared" si="135"/>
        <v>#N/A</v>
      </c>
      <c r="N764" s="15" t="e">
        <f>+VLOOKUP(B764,'[1]2023'!I$555:Q$654,7,0)</f>
        <v>#N/A</v>
      </c>
      <c r="P764" s="24">
        <v>0.05</v>
      </c>
      <c r="Q764" s="18">
        <f t="shared" si="136"/>
        <v>54565.75</v>
      </c>
      <c r="R764" s="25">
        <v>1.4999999999999999E-2</v>
      </c>
      <c r="S764" s="18">
        <f t="shared" si="137"/>
        <v>16369.724999999999</v>
      </c>
      <c r="T764" s="26">
        <v>6.5000000000000002E-2</v>
      </c>
      <c r="U764" s="18">
        <f t="shared" si="138"/>
        <v>70935.475000000006</v>
      </c>
    </row>
    <row r="765" spans="1:21" x14ac:dyDescent="0.25">
      <c r="A765" s="11">
        <v>45547</v>
      </c>
      <c r="B765" s="1" t="s">
        <v>1468</v>
      </c>
      <c r="C765" s="1" t="s">
        <v>1112</v>
      </c>
      <c r="D765" s="1" t="s">
        <v>996</v>
      </c>
      <c r="E765" s="5">
        <v>2301240</v>
      </c>
      <c r="F765" s="8" t="s">
        <v>145</v>
      </c>
      <c r="G765" s="5">
        <v>184099</v>
      </c>
      <c r="H765" s="5">
        <f t="shared" si="139"/>
        <v>2485339</v>
      </c>
      <c r="I765" s="1" t="s">
        <v>748</v>
      </c>
      <c r="J765" s="1" t="s">
        <v>134</v>
      </c>
      <c r="K765" s="22">
        <f t="shared" si="134"/>
        <v>45577</v>
      </c>
      <c r="L765" s="17" t="e">
        <f>+VLOOKUP(B765,'[1]2023'!I$555:Q$654,9,0)</f>
        <v>#N/A</v>
      </c>
      <c r="M765" s="17" t="e">
        <f t="shared" si="135"/>
        <v>#N/A</v>
      </c>
      <c r="N765" s="15" t="e">
        <f>+VLOOKUP(B765,'[1]2023'!I$555:Q$654,7,0)</f>
        <v>#N/A</v>
      </c>
      <c r="P765" s="24">
        <v>0.05</v>
      </c>
      <c r="Q765" s="18">
        <f t="shared" si="136"/>
        <v>115062</v>
      </c>
      <c r="R765" s="25">
        <v>1.4999999999999999E-2</v>
      </c>
      <c r="S765" s="18">
        <f t="shared" si="137"/>
        <v>34518.6</v>
      </c>
      <c r="T765" s="26">
        <v>6.5000000000000002E-2</v>
      </c>
      <c r="U765" s="18">
        <f t="shared" si="138"/>
        <v>149580.6</v>
      </c>
    </row>
    <row r="766" spans="1:21" x14ac:dyDescent="0.25">
      <c r="A766" s="11">
        <v>45549</v>
      </c>
      <c r="B766" s="1" t="s">
        <v>1469</v>
      </c>
      <c r="C766" s="1" t="s">
        <v>1112</v>
      </c>
      <c r="D766" s="1" t="s">
        <v>1470</v>
      </c>
      <c r="E766" s="5">
        <v>2857590</v>
      </c>
      <c r="F766" s="8" t="s">
        <v>145</v>
      </c>
      <c r="G766" s="5">
        <v>228607</v>
      </c>
      <c r="H766" s="5">
        <f t="shared" si="139"/>
        <v>3086197</v>
      </c>
      <c r="I766" s="1" t="s">
        <v>302</v>
      </c>
      <c r="J766" s="1" t="s">
        <v>375</v>
      </c>
      <c r="K766" s="22">
        <f t="shared" si="134"/>
        <v>45579</v>
      </c>
      <c r="L766" s="17" t="e">
        <f>+VLOOKUP(B766,'[1]2023'!I$555:Q$654,9,0)</f>
        <v>#N/A</v>
      </c>
      <c r="M766" s="17" t="e">
        <f t="shared" si="135"/>
        <v>#N/A</v>
      </c>
      <c r="N766" s="15" t="e">
        <f>+VLOOKUP(B766,'[1]2023'!I$555:Q$654,7,0)</f>
        <v>#N/A</v>
      </c>
      <c r="P766" s="24">
        <v>0.05</v>
      </c>
      <c r="Q766" s="18">
        <f t="shared" si="136"/>
        <v>142879.5</v>
      </c>
      <c r="R766" s="25">
        <v>1.4999999999999999E-2</v>
      </c>
      <c r="S766" s="18">
        <f t="shared" si="137"/>
        <v>42863.85</v>
      </c>
      <c r="T766" s="26">
        <v>6.5000000000000002E-2</v>
      </c>
      <c r="U766" s="18">
        <f t="shared" si="138"/>
        <v>185743.35</v>
      </c>
    </row>
    <row r="767" spans="1:21" x14ac:dyDescent="0.25">
      <c r="A767" s="11">
        <v>45549</v>
      </c>
      <c r="B767" s="1" t="s">
        <v>1471</v>
      </c>
      <c r="C767" s="1" t="s">
        <v>1112</v>
      </c>
      <c r="D767" s="1" t="s">
        <v>1472</v>
      </c>
      <c r="E767" s="5">
        <v>2757185</v>
      </c>
      <c r="F767" s="8" t="s">
        <v>145</v>
      </c>
      <c r="G767" s="5">
        <v>220575</v>
      </c>
      <c r="H767" s="5">
        <f t="shared" si="139"/>
        <v>2977760</v>
      </c>
      <c r="I767" s="1" t="s">
        <v>251</v>
      </c>
      <c r="J767" s="1" t="s">
        <v>745</v>
      </c>
      <c r="K767" s="22">
        <f t="shared" si="134"/>
        <v>45579</v>
      </c>
      <c r="L767" s="17" t="e">
        <f>+VLOOKUP(B767,'[1]2023'!I$555:Q$654,9,0)</f>
        <v>#N/A</v>
      </c>
      <c r="M767" s="17" t="e">
        <f t="shared" si="135"/>
        <v>#N/A</v>
      </c>
      <c r="N767" s="15" t="e">
        <f>+VLOOKUP(B767,'[1]2023'!I$555:Q$654,7,0)</f>
        <v>#N/A</v>
      </c>
      <c r="P767" s="24">
        <v>0.05</v>
      </c>
      <c r="Q767" s="18">
        <f t="shared" si="136"/>
        <v>137859.25</v>
      </c>
      <c r="R767" s="25">
        <v>1.4999999999999999E-2</v>
      </c>
      <c r="S767" s="18">
        <f t="shared" si="137"/>
        <v>41357.775000000001</v>
      </c>
      <c r="T767" s="26">
        <v>6.5000000000000002E-2</v>
      </c>
      <c r="U767" s="18">
        <f t="shared" si="138"/>
        <v>179217.02499999999</v>
      </c>
    </row>
    <row r="768" spans="1:21" x14ac:dyDescent="0.25">
      <c r="A768" s="11">
        <v>45549</v>
      </c>
      <c r="B768" s="1" t="s">
        <v>1473</v>
      </c>
      <c r="C768" s="1" t="s">
        <v>1112</v>
      </c>
      <c r="D768" s="1" t="s">
        <v>1474</v>
      </c>
      <c r="E768" s="5">
        <v>1190660</v>
      </c>
      <c r="F768" s="8" t="s">
        <v>145</v>
      </c>
      <c r="G768" s="5">
        <v>95253</v>
      </c>
      <c r="H768" s="5">
        <f t="shared" si="139"/>
        <v>1285913</v>
      </c>
      <c r="I768" s="1" t="s">
        <v>251</v>
      </c>
      <c r="J768" s="1" t="s">
        <v>745</v>
      </c>
      <c r="K768" s="22">
        <f t="shared" si="134"/>
        <v>45579</v>
      </c>
      <c r="L768" s="17" t="e">
        <f>+VLOOKUP(B768,'[1]2023'!I$555:Q$654,9,0)</f>
        <v>#N/A</v>
      </c>
      <c r="M768" s="17" t="e">
        <f t="shared" si="135"/>
        <v>#N/A</v>
      </c>
      <c r="N768" s="15" t="e">
        <f>+VLOOKUP(B768,'[1]2023'!I$555:Q$654,7,0)</f>
        <v>#N/A</v>
      </c>
      <c r="P768" s="24">
        <v>0.05</v>
      </c>
      <c r="Q768" s="18">
        <f t="shared" si="136"/>
        <v>59533</v>
      </c>
      <c r="R768" s="25">
        <v>1.4999999999999999E-2</v>
      </c>
      <c r="S768" s="18">
        <f t="shared" si="137"/>
        <v>17859.899999999998</v>
      </c>
      <c r="T768" s="26">
        <v>6.5000000000000002E-2</v>
      </c>
      <c r="U768" s="18">
        <f t="shared" si="138"/>
        <v>77392.900000000009</v>
      </c>
    </row>
    <row r="769" spans="1:22" x14ac:dyDescent="0.25">
      <c r="A769" s="11">
        <v>45549</v>
      </c>
      <c r="B769" s="1" t="s">
        <v>1475</v>
      </c>
      <c r="C769" s="1" t="s">
        <v>1112</v>
      </c>
      <c r="D769" s="1" t="s">
        <v>1476</v>
      </c>
      <c r="E769" s="5">
        <v>3968465</v>
      </c>
      <c r="F769" s="8" t="s">
        <v>145</v>
      </c>
      <c r="G769" s="5">
        <v>317477</v>
      </c>
      <c r="H769" s="5">
        <f t="shared" si="139"/>
        <v>4285942</v>
      </c>
      <c r="I769" s="1" t="s">
        <v>302</v>
      </c>
      <c r="J769" s="1" t="s">
        <v>375</v>
      </c>
      <c r="K769" s="22">
        <f t="shared" si="134"/>
        <v>45579</v>
      </c>
      <c r="L769" s="17" t="e">
        <f>+VLOOKUP(B769,'[1]2023'!I$555:Q$654,9,0)</f>
        <v>#N/A</v>
      </c>
      <c r="M769" s="17" t="e">
        <f t="shared" si="135"/>
        <v>#N/A</v>
      </c>
      <c r="N769" s="15" t="e">
        <f>+VLOOKUP(B769,'[1]2023'!I$555:Q$654,7,0)</f>
        <v>#N/A</v>
      </c>
      <c r="P769" s="24">
        <v>0.05</v>
      </c>
      <c r="Q769" s="18">
        <f t="shared" si="136"/>
        <v>198423.25</v>
      </c>
      <c r="R769" s="25">
        <v>1.4999999999999999E-2</v>
      </c>
      <c r="S769" s="18">
        <f t="shared" si="137"/>
        <v>59526.974999999999</v>
      </c>
      <c r="T769" s="26">
        <v>6.5000000000000002E-2</v>
      </c>
      <c r="U769" s="18">
        <f t="shared" si="138"/>
        <v>257950.22500000001</v>
      </c>
    </row>
    <row r="770" spans="1:22" x14ac:dyDescent="0.25">
      <c r="A770" s="11">
        <v>45551</v>
      </c>
      <c r="B770" s="1" t="s">
        <v>1477</v>
      </c>
      <c r="C770" s="1" t="s">
        <v>1112</v>
      </c>
      <c r="D770" s="1" t="s">
        <v>394</v>
      </c>
      <c r="E770" s="5">
        <v>555290</v>
      </c>
      <c r="F770" s="8" t="s">
        <v>145</v>
      </c>
      <c r="G770" s="5">
        <v>44423</v>
      </c>
      <c r="H770" s="5">
        <f t="shared" si="139"/>
        <v>599713</v>
      </c>
      <c r="I770" s="1" t="s">
        <v>394</v>
      </c>
      <c r="J770" s="1" t="s">
        <v>472</v>
      </c>
      <c r="K770" s="22">
        <f t="shared" si="134"/>
        <v>45581</v>
      </c>
      <c r="L770" s="17" t="e">
        <f>+VLOOKUP(B770,'[1]2023'!I$555:Q$654,9,0)</f>
        <v>#N/A</v>
      </c>
      <c r="M770" s="17" t="e">
        <f t="shared" si="135"/>
        <v>#N/A</v>
      </c>
      <c r="N770" s="15" t="e">
        <f>+VLOOKUP(B770,'[1]2023'!I$555:Q$654,7,0)</f>
        <v>#N/A</v>
      </c>
      <c r="P770" s="24">
        <v>0.05</v>
      </c>
      <c r="Q770" s="18">
        <f t="shared" si="136"/>
        <v>27764.5</v>
      </c>
      <c r="R770" s="25">
        <v>1.4999999999999999E-2</v>
      </c>
      <c r="S770" s="18">
        <f t="shared" si="137"/>
        <v>8329.35</v>
      </c>
      <c r="T770" s="26">
        <v>6.5000000000000002E-2</v>
      </c>
      <c r="U770" s="18">
        <f t="shared" si="138"/>
        <v>36093.85</v>
      </c>
    </row>
    <row r="771" spans="1:22" x14ac:dyDescent="0.25">
      <c r="A771" s="11">
        <v>45551</v>
      </c>
      <c r="B771" s="1" t="s">
        <v>1478</v>
      </c>
      <c r="C771" s="1" t="s">
        <v>1112</v>
      </c>
      <c r="D771" s="1" t="s">
        <v>593</v>
      </c>
      <c r="E771" s="5">
        <v>4602480</v>
      </c>
      <c r="F771" s="8" t="s">
        <v>145</v>
      </c>
      <c r="G771" s="5">
        <v>368198</v>
      </c>
      <c r="H771" s="5">
        <f t="shared" si="139"/>
        <v>4970678</v>
      </c>
      <c r="I771" s="1" t="s">
        <v>593</v>
      </c>
      <c r="J771" s="1" t="s">
        <v>162</v>
      </c>
      <c r="K771" s="22">
        <f t="shared" si="134"/>
        <v>45581</v>
      </c>
      <c r="L771" s="17" t="e">
        <f>+VLOOKUP(B771,'[1]2023'!I$555:Q$654,9,0)</f>
        <v>#N/A</v>
      </c>
      <c r="M771" s="17" t="e">
        <f t="shared" si="135"/>
        <v>#N/A</v>
      </c>
      <c r="N771" s="15" t="e">
        <f>+VLOOKUP(B771,'[1]2023'!I$555:Q$654,7,0)</f>
        <v>#N/A</v>
      </c>
      <c r="P771" s="24">
        <v>0.05</v>
      </c>
      <c r="Q771" s="18">
        <f t="shared" si="136"/>
        <v>230124</v>
      </c>
      <c r="R771" s="25">
        <v>1.4999999999999999E-2</v>
      </c>
      <c r="S771" s="18">
        <f t="shared" si="137"/>
        <v>69037.2</v>
      </c>
      <c r="T771" s="26">
        <v>6.5000000000000002E-2</v>
      </c>
      <c r="U771" s="18">
        <f t="shared" si="138"/>
        <v>299161.2</v>
      </c>
    </row>
    <row r="772" spans="1:22" x14ac:dyDescent="0.25">
      <c r="A772" s="11">
        <v>45553</v>
      </c>
      <c r="B772" s="1" t="s">
        <v>1479</v>
      </c>
      <c r="C772" s="1" t="s">
        <v>1112</v>
      </c>
      <c r="D772" s="1" t="s">
        <v>207</v>
      </c>
      <c r="E772" s="5">
        <v>4008660</v>
      </c>
      <c r="F772" s="8" t="s">
        <v>145</v>
      </c>
      <c r="G772" s="5">
        <v>320693</v>
      </c>
      <c r="H772" s="5">
        <f t="shared" si="139"/>
        <v>4329353</v>
      </c>
      <c r="I772" s="1" t="s">
        <v>207</v>
      </c>
      <c r="J772" s="1" t="s">
        <v>706</v>
      </c>
      <c r="K772" s="22">
        <f t="shared" si="134"/>
        <v>45583</v>
      </c>
      <c r="L772" s="17" t="e">
        <f>+VLOOKUP(B772,'[1]2023'!I$555:Q$654,9,0)</f>
        <v>#N/A</v>
      </c>
      <c r="M772" s="17" t="e">
        <f t="shared" si="135"/>
        <v>#N/A</v>
      </c>
      <c r="N772" s="15" t="e">
        <f>+VLOOKUP(B772,'[1]2023'!I$555:Q$654,7,0)</f>
        <v>#N/A</v>
      </c>
      <c r="P772" s="24">
        <v>0.05</v>
      </c>
      <c r="Q772" s="18">
        <f t="shared" si="136"/>
        <v>200433</v>
      </c>
      <c r="R772" s="25">
        <v>1.4999999999999999E-2</v>
      </c>
      <c r="S772" s="18">
        <f t="shared" si="137"/>
        <v>60129.899999999994</v>
      </c>
      <c r="T772" s="26">
        <v>6.5000000000000002E-2</v>
      </c>
      <c r="U772" s="18">
        <f t="shared" si="138"/>
        <v>260562.90000000002</v>
      </c>
    </row>
    <row r="773" spans="1:22" x14ac:dyDescent="0.25">
      <c r="A773" s="11">
        <v>45554</v>
      </c>
      <c r="B773" s="1" t="s">
        <v>1480</v>
      </c>
      <c r="C773" s="1" t="s">
        <v>1112</v>
      </c>
      <c r="D773" s="1" t="s">
        <v>996</v>
      </c>
      <c r="E773" s="5">
        <v>3890050</v>
      </c>
      <c r="F773" s="8" t="s">
        <v>145</v>
      </c>
      <c r="G773" s="5">
        <v>311204</v>
      </c>
      <c r="H773" s="5">
        <f t="shared" si="139"/>
        <v>4201254</v>
      </c>
      <c r="I773" s="1" t="s">
        <v>748</v>
      </c>
      <c r="J773" s="1" t="s">
        <v>134</v>
      </c>
      <c r="K773" s="22">
        <f t="shared" si="134"/>
        <v>45584</v>
      </c>
      <c r="L773" s="17" t="e">
        <f>+VLOOKUP(B773,'[1]2023'!I$555:Q$654,9,0)</f>
        <v>#N/A</v>
      </c>
      <c r="M773" s="17" t="e">
        <f t="shared" si="135"/>
        <v>#N/A</v>
      </c>
      <c r="N773" s="15" t="e">
        <f>+VLOOKUP(B773,'[1]2023'!I$555:Q$654,7,0)</f>
        <v>#N/A</v>
      </c>
      <c r="P773" s="24">
        <v>0.05</v>
      </c>
      <c r="Q773" s="18">
        <f t="shared" si="136"/>
        <v>194502.5</v>
      </c>
      <c r="R773" s="25">
        <v>1.4999999999999999E-2</v>
      </c>
      <c r="S773" s="18">
        <f t="shared" si="137"/>
        <v>58350.75</v>
      </c>
      <c r="T773" s="26">
        <v>6.5000000000000002E-2</v>
      </c>
      <c r="U773" s="18">
        <f t="shared" si="138"/>
        <v>252853.25</v>
      </c>
    </row>
    <row r="774" spans="1:22" x14ac:dyDescent="0.25">
      <c r="A774" s="11">
        <v>45555</v>
      </c>
      <c r="B774" s="1" t="s">
        <v>1481</v>
      </c>
      <c r="C774" s="1" t="s">
        <v>1112</v>
      </c>
      <c r="D774" s="1" t="s">
        <v>437</v>
      </c>
      <c r="E774" s="5">
        <v>1150620</v>
      </c>
      <c r="F774" s="8" t="s">
        <v>145</v>
      </c>
      <c r="G774" s="5">
        <v>92050</v>
      </c>
      <c r="H774" s="5">
        <f t="shared" si="139"/>
        <v>1242670</v>
      </c>
      <c r="I774" s="1" t="s">
        <v>437</v>
      </c>
      <c r="J774" s="1" t="s">
        <v>456</v>
      </c>
      <c r="K774" s="22">
        <f t="shared" si="134"/>
        <v>45585</v>
      </c>
      <c r="L774" s="17" t="e">
        <f>+VLOOKUP(B774,'[1]2023'!I$555:Q$654,9,0)</f>
        <v>#N/A</v>
      </c>
      <c r="M774" s="17" t="e">
        <f t="shared" si="135"/>
        <v>#N/A</v>
      </c>
      <c r="N774" s="15" t="e">
        <f>+VLOOKUP(B774,'[1]2023'!I$555:Q$654,7,0)</f>
        <v>#N/A</v>
      </c>
      <c r="P774" s="24">
        <v>0.05</v>
      </c>
      <c r="Q774" s="18">
        <f t="shared" si="136"/>
        <v>57531</v>
      </c>
      <c r="R774" s="25">
        <v>1.4999999999999999E-2</v>
      </c>
      <c r="S774" s="18">
        <f t="shared" si="137"/>
        <v>17259.3</v>
      </c>
      <c r="T774" s="26">
        <v>6.5000000000000002E-2</v>
      </c>
      <c r="U774" s="18">
        <f t="shared" si="138"/>
        <v>74790.3</v>
      </c>
    </row>
    <row r="775" spans="1:22" x14ac:dyDescent="0.25">
      <c r="A775" s="11">
        <v>45556</v>
      </c>
      <c r="B775" s="1" t="s">
        <v>1482</v>
      </c>
      <c r="C775" s="1" t="s">
        <v>1112</v>
      </c>
      <c r="D775" s="1" t="s">
        <v>1483</v>
      </c>
      <c r="E775" s="5">
        <v>1072050</v>
      </c>
      <c r="F775" s="8" t="s">
        <v>145</v>
      </c>
      <c r="G775" s="5">
        <v>85764</v>
      </c>
      <c r="H775" s="5">
        <f t="shared" si="139"/>
        <v>1157814</v>
      </c>
      <c r="I775" s="1" t="s">
        <v>1114</v>
      </c>
      <c r="J775" s="1" t="s">
        <v>1061</v>
      </c>
      <c r="K775" s="22">
        <f t="shared" si="134"/>
        <v>45586</v>
      </c>
      <c r="L775" s="17" t="e">
        <f>+VLOOKUP(B775,'[1]2023'!I$555:Q$654,9,0)</f>
        <v>#N/A</v>
      </c>
      <c r="M775" s="17" t="e">
        <f t="shared" si="135"/>
        <v>#N/A</v>
      </c>
      <c r="N775" s="15" t="e">
        <f>+VLOOKUP(B775,'[1]2023'!I$555:Q$654,7,0)</f>
        <v>#N/A</v>
      </c>
      <c r="P775" s="24">
        <v>0.05</v>
      </c>
      <c r="Q775" s="18">
        <f t="shared" si="136"/>
        <v>53602.5</v>
      </c>
      <c r="R775" s="25">
        <v>1.4999999999999999E-2</v>
      </c>
      <c r="S775" s="18">
        <f t="shared" si="137"/>
        <v>16080.75</v>
      </c>
      <c r="T775" s="26">
        <v>6.5000000000000002E-2</v>
      </c>
      <c r="U775" s="18">
        <f t="shared" si="138"/>
        <v>69683.25</v>
      </c>
    </row>
    <row r="776" spans="1:22" x14ac:dyDescent="0.25">
      <c r="A776" s="11">
        <v>45556</v>
      </c>
      <c r="B776" s="1" t="s">
        <v>1484</v>
      </c>
      <c r="C776" s="1" t="s">
        <v>1112</v>
      </c>
      <c r="D776" s="1" t="s">
        <v>1485</v>
      </c>
      <c r="E776" s="5">
        <v>1072050</v>
      </c>
      <c r="F776" s="8" t="s">
        <v>145</v>
      </c>
      <c r="G776" s="5">
        <v>85764</v>
      </c>
      <c r="H776" s="5">
        <f t="shared" si="139"/>
        <v>1157814</v>
      </c>
      <c r="I776" s="1" t="s">
        <v>1114</v>
      </c>
      <c r="J776" s="1" t="s">
        <v>1061</v>
      </c>
      <c r="K776" s="22">
        <f t="shared" si="134"/>
        <v>45586</v>
      </c>
      <c r="L776" s="17" t="e">
        <f>+VLOOKUP(B776,'[1]2023'!I$555:Q$654,9,0)</f>
        <v>#N/A</v>
      </c>
      <c r="M776" s="17" t="e">
        <f t="shared" si="135"/>
        <v>#N/A</v>
      </c>
      <c r="N776" s="15" t="e">
        <f>+VLOOKUP(B776,'[1]2023'!I$555:Q$654,7,0)</f>
        <v>#N/A</v>
      </c>
      <c r="P776" s="24">
        <v>0.05</v>
      </c>
      <c r="Q776" s="18">
        <f t="shared" si="136"/>
        <v>53602.5</v>
      </c>
      <c r="R776" s="25">
        <v>1.4999999999999999E-2</v>
      </c>
      <c r="S776" s="18">
        <f t="shared" si="137"/>
        <v>16080.75</v>
      </c>
      <c r="T776" s="26">
        <v>6.5000000000000002E-2</v>
      </c>
      <c r="U776" s="18">
        <f t="shared" si="138"/>
        <v>69683.25</v>
      </c>
    </row>
    <row r="777" spans="1:22" x14ac:dyDescent="0.25">
      <c r="A777" s="11">
        <v>45558</v>
      </c>
      <c r="B777" s="1" t="s">
        <v>1486</v>
      </c>
      <c r="C777" s="1" t="s">
        <v>1112</v>
      </c>
      <c r="D777" s="1" t="s">
        <v>393</v>
      </c>
      <c r="E777" s="5">
        <v>1190660</v>
      </c>
      <c r="F777" s="8" t="s">
        <v>145</v>
      </c>
      <c r="G777" s="5">
        <v>95253</v>
      </c>
      <c r="H777" s="5">
        <f t="shared" si="139"/>
        <v>1285913</v>
      </c>
      <c r="I777" s="1" t="s">
        <v>393</v>
      </c>
      <c r="J777" s="1" t="s">
        <v>677</v>
      </c>
      <c r="K777" s="22">
        <f t="shared" si="134"/>
        <v>45588</v>
      </c>
      <c r="L777" s="17" t="e">
        <f>+VLOOKUP(B777,'[1]2023'!I$555:Q$654,9,0)</f>
        <v>#N/A</v>
      </c>
      <c r="M777" s="17" t="e">
        <f t="shared" si="135"/>
        <v>#N/A</v>
      </c>
      <c r="N777" s="15" t="e">
        <f>+VLOOKUP(B777,'[1]2023'!I$555:Q$654,7,0)</f>
        <v>#N/A</v>
      </c>
      <c r="P777" s="24">
        <v>0.05</v>
      </c>
      <c r="Q777" s="18">
        <f t="shared" si="136"/>
        <v>59533</v>
      </c>
      <c r="R777" s="25">
        <v>1.4999999999999999E-2</v>
      </c>
      <c r="S777" s="18">
        <f t="shared" si="137"/>
        <v>17859.899999999998</v>
      </c>
      <c r="T777" s="26">
        <v>6.5000000000000002E-2</v>
      </c>
      <c r="U777" s="18">
        <f t="shared" si="138"/>
        <v>77392.900000000009</v>
      </c>
    </row>
    <row r="778" spans="1:22" x14ac:dyDescent="0.25">
      <c r="A778" s="11">
        <v>45561</v>
      </c>
      <c r="B778" s="1" t="s">
        <v>1487</v>
      </c>
      <c r="C778" s="1" t="s">
        <v>1112</v>
      </c>
      <c r="D778" s="1" t="s">
        <v>996</v>
      </c>
      <c r="E778" s="5">
        <v>5079200</v>
      </c>
      <c r="F778" s="8" t="s">
        <v>145</v>
      </c>
      <c r="G778" s="5">
        <v>406336</v>
      </c>
      <c r="H778" s="5">
        <f t="shared" si="139"/>
        <v>5485536</v>
      </c>
      <c r="I778" s="1" t="s">
        <v>748</v>
      </c>
      <c r="J778" s="1" t="s">
        <v>134</v>
      </c>
      <c r="K778" s="22">
        <f t="shared" si="134"/>
        <v>45591</v>
      </c>
      <c r="L778" s="17" t="e">
        <f>+VLOOKUP(B778,'[1]2023'!I$555:Q$654,9,0)</f>
        <v>#N/A</v>
      </c>
      <c r="M778" s="17" t="e">
        <f t="shared" si="135"/>
        <v>#N/A</v>
      </c>
      <c r="N778" s="15" t="e">
        <f>+VLOOKUP(B778,'[1]2023'!I$555:Q$654,7,0)</f>
        <v>#N/A</v>
      </c>
      <c r="P778" s="24">
        <v>0.05</v>
      </c>
      <c r="Q778" s="18">
        <f t="shared" si="136"/>
        <v>253960</v>
      </c>
      <c r="R778" s="25">
        <v>1.4999999999999999E-2</v>
      </c>
      <c r="S778" s="18">
        <f t="shared" si="137"/>
        <v>76188</v>
      </c>
      <c r="T778" s="26">
        <v>6.5000000000000002E-2</v>
      </c>
      <c r="U778" s="18">
        <f t="shared" si="138"/>
        <v>330148</v>
      </c>
    </row>
    <row r="779" spans="1:22" x14ac:dyDescent="0.25">
      <c r="A779" s="11">
        <v>45562</v>
      </c>
      <c r="B779" s="1" t="s">
        <v>1488</v>
      </c>
      <c r="C779" s="1" t="s">
        <v>1112</v>
      </c>
      <c r="D779" s="1" t="s">
        <v>394</v>
      </c>
      <c r="E779" s="5">
        <v>750435</v>
      </c>
      <c r="F779" s="8" t="s">
        <v>145</v>
      </c>
      <c r="G779" s="5">
        <v>60035</v>
      </c>
      <c r="H779" s="5">
        <f t="shared" si="139"/>
        <v>810470</v>
      </c>
      <c r="I779" s="1" t="s">
        <v>394</v>
      </c>
      <c r="J779" s="1" t="s">
        <v>472</v>
      </c>
      <c r="K779" s="22">
        <f t="shared" si="134"/>
        <v>45592</v>
      </c>
      <c r="L779" s="17" t="e">
        <f>+VLOOKUP(B779,'[1]2023'!I$555:Q$654,9,0)</f>
        <v>#N/A</v>
      </c>
      <c r="M779" s="17" t="e">
        <f t="shared" si="135"/>
        <v>#N/A</v>
      </c>
      <c r="N779" s="15" t="e">
        <f>+VLOOKUP(B779,'[1]2023'!I$555:Q$654,7,0)</f>
        <v>#N/A</v>
      </c>
      <c r="P779" s="24">
        <v>0.05</v>
      </c>
      <c r="Q779" s="18">
        <f t="shared" si="136"/>
        <v>37521.75</v>
      </c>
      <c r="R779" s="25">
        <v>1.4999999999999999E-2</v>
      </c>
      <c r="S779" s="18">
        <f t="shared" si="137"/>
        <v>11256.525</v>
      </c>
      <c r="T779" s="26">
        <v>6.5000000000000002E-2</v>
      </c>
      <c r="U779" s="18">
        <f t="shared" si="138"/>
        <v>48778.275000000001</v>
      </c>
    </row>
    <row r="780" spans="1:22" x14ac:dyDescent="0.25">
      <c r="A780" s="27">
        <v>45563</v>
      </c>
      <c r="B780" s="1" t="s">
        <v>1489</v>
      </c>
      <c r="C780" s="1" t="s">
        <v>1119</v>
      </c>
      <c r="D780" s="1" t="s">
        <v>747</v>
      </c>
      <c r="E780" s="5">
        <v>-214410</v>
      </c>
      <c r="F780" s="8" t="s">
        <v>145</v>
      </c>
      <c r="G780" s="5">
        <v>-17153</v>
      </c>
      <c r="H780" s="5">
        <f t="shared" si="139"/>
        <v>-231563</v>
      </c>
      <c r="I780" s="1" t="s">
        <v>394</v>
      </c>
      <c r="J780" s="1" t="s">
        <v>472</v>
      </c>
      <c r="K780" s="22">
        <f t="shared" si="134"/>
        <v>45593</v>
      </c>
      <c r="L780" s="17" t="e">
        <f>+VLOOKUP(B780,'[1]2023'!I$555:Q$654,9,0)</f>
        <v>#N/A</v>
      </c>
      <c r="M780" s="17" t="e">
        <f t="shared" si="135"/>
        <v>#N/A</v>
      </c>
      <c r="N780" s="15" t="e">
        <f>+VLOOKUP(B780,'[1]2023'!I$555:Q$654,7,0)</f>
        <v>#N/A</v>
      </c>
      <c r="P780" s="24">
        <v>0.05</v>
      </c>
      <c r="Q780" s="18">
        <f t="shared" si="136"/>
        <v>-10720.5</v>
      </c>
      <c r="R780" s="25">
        <v>1.4999999999999999E-2</v>
      </c>
      <c r="S780" s="18">
        <f t="shared" si="137"/>
        <v>-3216.15</v>
      </c>
      <c r="T780" s="26">
        <v>6.5000000000000002E-2</v>
      </c>
      <c r="U780" s="18">
        <f t="shared" si="138"/>
        <v>-13936.65</v>
      </c>
    </row>
    <row r="781" spans="1:22" hidden="1" x14ac:dyDescent="0.25">
      <c r="A781" s="11">
        <v>45566</v>
      </c>
      <c r="B781" s="1" t="s">
        <v>1490</v>
      </c>
      <c r="C781" s="1" t="s">
        <v>1112</v>
      </c>
      <c r="D781" s="1" t="s">
        <v>593</v>
      </c>
      <c r="E781" s="5">
        <v>5754610</v>
      </c>
      <c r="F781" s="8" t="s">
        <v>145</v>
      </c>
      <c r="G781" s="5">
        <v>460369</v>
      </c>
      <c r="H781" s="5">
        <v>6214979</v>
      </c>
      <c r="I781" s="1" t="s">
        <v>593</v>
      </c>
      <c r="J781" s="1" t="s">
        <v>162</v>
      </c>
      <c r="K781" s="22">
        <f t="shared" ref="K781:K821" si="140">30+A781</f>
        <v>45596</v>
      </c>
      <c r="L781" s="17" t="e">
        <f>+VLOOKUP(B781,'[1]2023'!I$555:Q$654,9,0)</f>
        <v>#N/A</v>
      </c>
      <c r="M781" s="17" t="e">
        <f t="shared" ref="M781:M821" si="141">+L781-H781</f>
        <v>#N/A</v>
      </c>
      <c r="N781" s="15" t="e">
        <f>+VLOOKUP(B781,'[1]2023'!I$555:Q$654,7,0)</f>
        <v>#N/A</v>
      </c>
      <c r="P781" s="24">
        <v>0.05</v>
      </c>
      <c r="Q781" s="18">
        <f t="shared" ref="Q781:Q821" si="142">+P781*E781</f>
        <v>287730.5</v>
      </c>
      <c r="R781" s="25">
        <v>1.4999999999999999E-2</v>
      </c>
      <c r="S781" s="18">
        <f t="shared" ref="S781:S821" si="143">+R781*E781</f>
        <v>86319.15</v>
      </c>
      <c r="T781" s="26">
        <v>6.5000000000000002E-2</v>
      </c>
      <c r="U781" s="18">
        <f t="shared" ref="U781:U821" si="144">+T781*E781</f>
        <v>374049.65</v>
      </c>
      <c r="V781" t="s">
        <v>1537</v>
      </c>
    </row>
    <row r="782" spans="1:22" hidden="1" x14ac:dyDescent="0.25">
      <c r="A782" s="11">
        <v>45566</v>
      </c>
      <c r="B782" s="1" t="s">
        <v>1491</v>
      </c>
      <c r="C782" s="1" t="s">
        <v>1112</v>
      </c>
      <c r="D782" s="1" t="s">
        <v>1492</v>
      </c>
      <c r="E782" s="5">
        <v>595330</v>
      </c>
      <c r="F782" s="8" t="s">
        <v>145</v>
      </c>
      <c r="G782" s="5">
        <v>47626</v>
      </c>
      <c r="H782" s="5">
        <v>642956</v>
      </c>
      <c r="I782" s="1" t="s">
        <v>251</v>
      </c>
      <c r="J782" s="1" t="s">
        <v>745</v>
      </c>
      <c r="K782" s="22">
        <f t="shared" si="140"/>
        <v>45596</v>
      </c>
      <c r="L782" s="17" t="e">
        <f>+VLOOKUP(B782,'[1]2023'!I$555:Q$654,9,0)</f>
        <v>#N/A</v>
      </c>
      <c r="M782" s="17" t="e">
        <f t="shared" si="141"/>
        <v>#N/A</v>
      </c>
      <c r="N782" s="15" t="e">
        <f>+VLOOKUP(B782,'[1]2023'!I$555:Q$654,7,0)</f>
        <v>#N/A</v>
      </c>
      <c r="P782" s="24">
        <v>0.05</v>
      </c>
      <c r="Q782" s="18">
        <f t="shared" si="142"/>
        <v>29766.5</v>
      </c>
      <c r="R782" s="25">
        <v>1.4999999999999999E-2</v>
      </c>
      <c r="S782" s="18">
        <f t="shared" si="143"/>
        <v>8929.9499999999989</v>
      </c>
      <c r="T782" s="26">
        <v>6.5000000000000002E-2</v>
      </c>
      <c r="U782" s="18">
        <f t="shared" si="144"/>
        <v>38696.450000000004</v>
      </c>
      <c r="V782" t="s">
        <v>1537</v>
      </c>
    </row>
    <row r="783" spans="1:22" hidden="1" x14ac:dyDescent="0.25">
      <c r="A783" s="11">
        <v>45567</v>
      </c>
      <c r="B783" s="1" t="s">
        <v>1493</v>
      </c>
      <c r="C783" s="1" t="s">
        <v>1112</v>
      </c>
      <c r="D783" s="1" t="s">
        <v>1134</v>
      </c>
      <c r="E783" s="5">
        <v>1011987</v>
      </c>
      <c r="F783" s="8" t="s">
        <v>145</v>
      </c>
      <c r="G783" s="5">
        <v>80959</v>
      </c>
      <c r="H783" s="5">
        <v>1092946</v>
      </c>
      <c r="I783" s="1" t="s">
        <v>1134</v>
      </c>
      <c r="J783" s="1" t="s">
        <v>1148</v>
      </c>
      <c r="K783" s="22">
        <f t="shared" si="140"/>
        <v>45597</v>
      </c>
      <c r="L783" s="17" t="e">
        <f>+VLOOKUP(B783,'[1]2023'!I$555:Q$654,9,0)</f>
        <v>#N/A</v>
      </c>
      <c r="M783" s="17" t="e">
        <f t="shared" si="141"/>
        <v>#N/A</v>
      </c>
      <c r="N783" s="15" t="e">
        <f>+VLOOKUP(B783,'[1]2023'!I$555:Q$654,7,0)</f>
        <v>#N/A</v>
      </c>
      <c r="P783" s="24">
        <v>0.05</v>
      </c>
      <c r="Q783" s="18">
        <f t="shared" si="142"/>
        <v>50599.350000000006</v>
      </c>
      <c r="R783" s="25">
        <v>1.4999999999999999E-2</v>
      </c>
      <c r="S783" s="18">
        <f t="shared" si="143"/>
        <v>15179.805</v>
      </c>
      <c r="T783" s="26">
        <v>6.5000000000000002E-2</v>
      </c>
      <c r="U783" s="18">
        <f t="shared" si="144"/>
        <v>65779.154999999999</v>
      </c>
      <c r="V783" t="s">
        <v>1537</v>
      </c>
    </row>
    <row r="784" spans="1:22" hidden="1" x14ac:dyDescent="0.25">
      <c r="A784" s="11">
        <v>45567</v>
      </c>
      <c r="B784" s="1" t="s">
        <v>1494</v>
      </c>
      <c r="C784" s="1" t="s">
        <v>1112</v>
      </c>
      <c r="D784" s="1" t="s">
        <v>207</v>
      </c>
      <c r="E784" s="5">
        <v>2322015</v>
      </c>
      <c r="F784" s="8" t="s">
        <v>145</v>
      </c>
      <c r="G784" s="5">
        <v>185761</v>
      </c>
      <c r="H784" s="5">
        <v>2507776</v>
      </c>
      <c r="I784" s="1" t="s">
        <v>207</v>
      </c>
      <c r="J784" s="1" t="s">
        <v>706</v>
      </c>
      <c r="K784" s="22">
        <f t="shared" si="140"/>
        <v>45597</v>
      </c>
      <c r="L784" s="17" t="e">
        <f>+VLOOKUP(B784,'[1]2023'!I$555:Q$654,9,0)</f>
        <v>#N/A</v>
      </c>
      <c r="M784" s="17" t="e">
        <f t="shared" si="141"/>
        <v>#N/A</v>
      </c>
      <c r="N784" s="15" t="e">
        <f>+VLOOKUP(B784,'[1]2023'!I$555:Q$654,7,0)</f>
        <v>#N/A</v>
      </c>
      <c r="P784" s="24">
        <v>0.05</v>
      </c>
      <c r="Q784" s="18">
        <f t="shared" si="142"/>
        <v>116100.75</v>
      </c>
      <c r="R784" s="25">
        <v>1.4999999999999999E-2</v>
      </c>
      <c r="S784" s="18">
        <f t="shared" si="143"/>
        <v>34830.224999999999</v>
      </c>
      <c r="T784" s="26">
        <v>6.5000000000000002E-2</v>
      </c>
      <c r="U784" s="18">
        <f t="shared" si="144"/>
        <v>150930.97500000001</v>
      </c>
      <c r="V784" t="s">
        <v>1537</v>
      </c>
    </row>
    <row r="785" spans="1:22" hidden="1" x14ac:dyDescent="0.25">
      <c r="A785" s="11">
        <v>45568</v>
      </c>
      <c r="B785" s="1" t="s">
        <v>1495</v>
      </c>
      <c r="C785" s="1" t="s">
        <v>1112</v>
      </c>
      <c r="D785" s="1" t="s">
        <v>974</v>
      </c>
      <c r="E785" s="5">
        <v>555290</v>
      </c>
      <c r="F785" s="8" t="s">
        <v>145</v>
      </c>
      <c r="G785" s="5">
        <v>44423</v>
      </c>
      <c r="H785" s="5">
        <v>599713</v>
      </c>
      <c r="I785" s="1" t="s">
        <v>748</v>
      </c>
      <c r="J785" s="1" t="s">
        <v>134</v>
      </c>
      <c r="K785" s="22">
        <f t="shared" si="140"/>
        <v>45598</v>
      </c>
      <c r="L785" s="17" t="e">
        <f>+VLOOKUP(B785,'[1]2023'!I$555:Q$654,9,0)</f>
        <v>#N/A</v>
      </c>
      <c r="M785" s="17" t="e">
        <f t="shared" si="141"/>
        <v>#N/A</v>
      </c>
      <c r="N785" s="15" t="e">
        <f>+VLOOKUP(B785,'[1]2023'!I$555:Q$654,7,0)</f>
        <v>#N/A</v>
      </c>
      <c r="P785" s="24">
        <v>0.05</v>
      </c>
      <c r="Q785" s="18">
        <f t="shared" si="142"/>
        <v>27764.5</v>
      </c>
      <c r="R785" s="25">
        <v>1.4999999999999999E-2</v>
      </c>
      <c r="S785" s="18">
        <f t="shared" si="143"/>
        <v>8329.35</v>
      </c>
      <c r="T785" s="26">
        <v>6.5000000000000002E-2</v>
      </c>
      <c r="U785" s="18">
        <f t="shared" si="144"/>
        <v>36093.85</v>
      </c>
      <c r="V785" t="s">
        <v>1537</v>
      </c>
    </row>
    <row r="786" spans="1:22" hidden="1" x14ac:dyDescent="0.25">
      <c r="A786" s="11">
        <v>45568</v>
      </c>
      <c r="B786" s="1" t="s">
        <v>1496</v>
      </c>
      <c r="C786" s="1" t="s">
        <v>1112</v>
      </c>
      <c r="D786" s="1" t="s">
        <v>437</v>
      </c>
      <c r="E786" s="5">
        <v>536025</v>
      </c>
      <c r="F786" s="8" t="s">
        <v>145</v>
      </c>
      <c r="G786" s="5">
        <v>42882</v>
      </c>
      <c r="H786" s="5">
        <v>578907</v>
      </c>
      <c r="I786" s="1" t="s">
        <v>437</v>
      </c>
      <c r="J786" s="1" t="s">
        <v>456</v>
      </c>
      <c r="K786" s="22">
        <f t="shared" si="140"/>
        <v>45598</v>
      </c>
      <c r="L786" s="17" t="e">
        <f>+VLOOKUP(B786,'[1]2023'!I$555:Q$654,9,0)</f>
        <v>#N/A</v>
      </c>
      <c r="M786" s="17" t="e">
        <f t="shared" si="141"/>
        <v>#N/A</v>
      </c>
      <c r="N786" s="15" t="e">
        <f>+VLOOKUP(B786,'[1]2023'!I$555:Q$654,7,0)</f>
        <v>#N/A</v>
      </c>
      <c r="P786" s="24">
        <v>0.05</v>
      </c>
      <c r="Q786" s="18">
        <f t="shared" si="142"/>
        <v>26801.25</v>
      </c>
      <c r="R786" s="25">
        <v>1.4999999999999999E-2</v>
      </c>
      <c r="S786" s="18">
        <f t="shared" si="143"/>
        <v>8040.375</v>
      </c>
      <c r="T786" s="26">
        <v>6.5000000000000002E-2</v>
      </c>
      <c r="U786" s="18">
        <f t="shared" si="144"/>
        <v>34841.625</v>
      </c>
      <c r="V786" t="s">
        <v>1537</v>
      </c>
    </row>
    <row r="787" spans="1:22" hidden="1" x14ac:dyDescent="0.25">
      <c r="A787" s="11">
        <v>45570</v>
      </c>
      <c r="B787" s="1" t="s">
        <v>1497</v>
      </c>
      <c r="C787" s="1" t="s">
        <v>1112</v>
      </c>
      <c r="D787" s="1" t="s">
        <v>437</v>
      </c>
      <c r="E787" s="5">
        <v>2222670</v>
      </c>
      <c r="F787" s="8" t="s">
        <v>145</v>
      </c>
      <c r="G787" s="5">
        <v>177814</v>
      </c>
      <c r="H787" s="5">
        <v>2400484</v>
      </c>
      <c r="I787" s="1" t="s">
        <v>437</v>
      </c>
      <c r="J787" s="1" t="s">
        <v>456</v>
      </c>
      <c r="K787" s="22">
        <f t="shared" si="140"/>
        <v>45600</v>
      </c>
      <c r="L787" s="17" t="e">
        <f>+VLOOKUP(B787,'[1]2023'!I$555:Q$654,9,0)</f>
        <v>#N/A</v>
      </c>
      <c r="M787" s="17" t="e">
        <f t="shared" si="141"/>
        <v>#N/A</v>
      </c>
      <c r="N787" s="15" t="e">
        <f>+VLOOKUP(B787,'[1]2023'!I$555:Q$654,7,0)</f>
        <v>#N/A</v>
      </c>
      <c r="P787" s="24">
        <v>0.05</v>
      </c>
      <c r="Q787" s="18">
        <f t="shared" si="142"/>
        <v>111133.5</v>
      </c>
      <c r="R787" s="25">
        <v>1.4999999999999999E-2</v>
      </c>
      <c r="S787" s="18">
        <f t="shared" si="143"/>
        <v>33340.049999999996</v>
      </c>
      <c r="T787" s="26">
        <v>6.5000000000000002E-2</v>
      </c>
      <c r="U787" s="18">
        <f t="shared" si="144"/>
        <v>144473.55000000002</v>
      </c>
      <c r="V787" t="s">
        <v>1537</v>
      </c>
    </row>
    <row r="788" spans="1:22" hidden="1" x14ac:dyDescent="0.25">
      <c r="A788" s="11">
        <v>45572</v>
      </c>
      <c r="B788" s="1" t="s">
        <v>1498</v>
      </c>
      <c r="C788" s="1" t="s">
        <v>1112</v>
      </c>
      <c r="D788" s="1" t="s">
        <v>394</v>
      </c>
      <c r="E788" s="5">
        <v>1313431</v>
      </c>
      <c r="F788" s="8" t="s">
        <v>145</v>
      </c>
      <c r="G788" s="5">
        <v>105074</v>
      </c>
      <c r="H788" s="5">
        <v>1418505</v>
      </c>
      <c r="I788" s="1" t="s">
        <v>394</v>
      </c>
      <c r="J788" s="1" t="s">
        <v>472</v>
      </c>
      <c r="K788" s="22">
        <f t="shared" si="140"/>
        <v>45602</v>
      </c>
      <c r="L788" s="17" t="e">
        <f>+VLOOKUP(B788,'[1]2023'!I$555:Q$654,9,0)</f>
        <v>#N/A</v>
      </c>
      <c r="M788" s="17" t="e">
        <f t="shared" si="141"/>
        <v>#N/A</v>
      </c>
      <c r="N788" s="15" t="e">
        <f>+VLOOKUP(B788,'[1]2023'!I$555:Q$654,7,0)</f>
        <v>#N/A</v>
      </c>
      <c r="P788" s="24">
        <v>0.05</v>
      </c>
      <c r="Q788" s="18">
        <f t="shared" si="142"/>
        <v>65671.55</v>
      </c>
      <c r="R788" s="25">
        <v>1.4999999999999999E-2</v>
      </c>
      <c r="S788" s="18">
        <f t="shared" si="143"/>
        <v>19701.465</v>
      </c>
      <c r="T788" s="26">
        <v>6.5000000000000002E-2</v>
      </c>
      <c r="U788" s="18">
        <f t="shared" si="144"/>
        <v>85373.014999999999</v>
      </c>
      <c r="V788" t="s">
        <v>1537</v>
      </c>
    </row>
    <row r="789" spans="1:22" hidden="1" x14ac:dyDescent="0.25">
      <c r="A789" s="11">
        <v>45572</v>
      </c>
      <c r="B789" s="1" t="s">
        <v>1499</v>
      </c>
      <c r="C789" s="1" t="s">
        <v>1112</v>
      </c>
      <c r="D789" s="1" t="s">
        <v>727</v>
      </c>
      <c r="E789" s="5">
        <v>1738398</v>
      </c>
      <c r="F789" s="8" t="s">
        <v>145</v>
      </c>
      <c r="G789" s="5">
        <v>139072</v>
      </c>
      <c r="H789" s="5">
        <v>1877470</v>
      </c>
      <c r="I789" s="1" t="s">
        <v>727</v>
      </c>
      <c r="J789" s="1" t="s">
        <v>243</v>
      </c>
      <c r="K789" s="22">
        <f t="shared" si="140"/>
        <v>45602</v>
      </c>
      <c r="L789" s="17" t="e">
        <f>+VLOOKUP(B789,'[1]2023'!I$555:Q$654,9,0)</f>
        <v>#N/A</v>
      </c>
      <c r="M789" s="17" t="e">
        <f t="shared" si="141"/>
        <v>#N/A</v>
      </c>
      <c r="N789" s="15" t="e">
        <f>+VLOOKUP(B789,'[1]2023'!I$555:Q$654,7,0)</f>
        <v>#N/A</v>
      </c>
      <c r="P789" s="24">
        <v>0.05</v>
      </c>
      <c r="Q789" s="18">
        <f t="shared" si="142"/>
        <v>86919.900000000009</v>
      </c>
      <c r="R789" s="25">
        <v>1.4999999999999999E-2</v>
      </c>
      <c r="S789" s="18">
        <f t="shared" si="143"/>
        <v>26075.969999999998</v>
      </c>
      <c r="T789" s="26">
        <v>6.5000000000000002E-2</v>
      </c>
      <c r="U789" s="18">
        <f t="shared" si="144"/>
        <v>112995.87000000001</v>
      </c>
      <c r="V789" t="s">
        <v>1537</v>
      </c>
    </row>
    <row r="790" spans="1:22" hidden="1" x14ac:dyDescent="0.25">
      <c r="A790" s="11">
        <v>45572</v>
      </c>
      <c r="B790" s="1" t="s">
        <v>1500</v>
      </c>
      <c r="C790" s="1" t="s">
        <v>1112</v>
      </c>
      <c r="D790" s="1" t="s">
        <v>393</v>
      </c>
      <c r="E790" s="5">
        <v>1012290</v>
      </c>
      <c r="F790" s="8" t="s">
        <v>145</v>
      </c>
      <c r="G790" s="5">
        <v>80983</v>
      </c>
      <c r="H790" s="5">
        <v>1093273</v>
      </c>
      <c r="I790" s="1" t="s">
        <v>393</v>
      </c>
      <c r="J790" s="1" t="s">
        <v>677</v>
      </c>
      <c r="K790" s="22">
        <f t="shared" si="140"/>
        <v>45602</v>
      </c>
      <c r="L790" s="17" t="e">
        <f>+VLOOKUP(B790,'[1]2023'!I$555:Q$654,9,0)</f>
        <v>#N/A</v>
      </c>
      <c r="M790" s="17" t="e">
        <f t="shared" si="141"/>
        <v>#N/A</v>
      </c>
      <c r="N790" s="15" t="e">
        <f>+VLOOKUP(B790,'[1]2023'!I$555:Q$654,7,0)</f>
        <v>#N/A</v>
      </c>
      <c r="P790" s="24">
        <v>0.05</v>
      </c>
      <c r="Q790" s="18">
        <f t="shared" si="142"/>
        <v>50614.5</v>
      </c>
      <c r="R790" s="25">
        <v>1.4999999999999999E-2</v>
      </c>
      <c r="S790" s="18">
        <f t="shared" si="143"/>
        <v>15184.349999999999</v>
      </c>
      <c r="T790" s="26">
        <v>6.5000000000000002E-2</v>
      </c>
      <c r="U790" s="18">
        <f t="shared" si="144"/>
        <v>65798.850000000006</v>
      </c>
      <c r="V790" t="s">
        <v>1537</v>
      </c>
    </row>
    <row r="791" spans="1:22" hidden="1" x14ac:dyDescent="0.25">
      <c r="A791" s="11">
        <v>45572</v>
      </c>
      <c r="B791" s="1" t="s">
        <v>1501</v>
      </c>
      <c r="C791" s="1" t="s">
        <v>1112</v>
      </c>
      <c r="D791" s="1" t="s">
        <v>393</v>
      </c>
      <c r="E791" s="5">
        <v>1785990</v>
      </c>
      <c r="F791" s="8" t="s">
        <v>145</v>
      </c>
      <c r="G791" s="5">
        <v>142879</v>
      </c>
      <c r="H791" s="5">
        <v>1928869</v>
      </c>
      <c r="I791" s="1" t="s">
        <v>393</v>
      </c>
      <c r="J791" s="1" t="s">
        <v>677</v>
      </c>
      <c r="K791" s="22">
        <f t="shared" si="140"/>
        <v>45602</v>
      </c>
      <c r="L791" s="17" t="e">
        <f>+VLOOKUP(B791,'[1]2023'!I$555:Q$654,9,0)</f>
        <v>#N/A</v>
      </c>
      <c r="M791" s="17" t="e">
        <f t="shared" si="141"/>
        <v>#N/A</v>
      </c>
      <c r="N791" s="15" t="e">
        <f>+VLOOKUP(B791,'[1]2023'!I$555:Q$654,7,0)</f>
        <v>#N/A</v>
      </c>
      <c r="P791" s="24">
        <v>0.05</v>
      </c>
      <c r="Q791" s="18">
        <f t="shared" si="142"/>
        <v>89299.5</v>
      </c>
      <c r="R791" s="25">
        <v>1.4999999999999999E-2</v>
      </c>
      <c r="S791" s="18">
        <f t="shared" si="143"/>
        <v>26789.85</v>
      </c>
      <c r="T791" s="26">
        <v>6.5000000000000002E-2</v>
      </c>
      <c r="U791" s="18">
        <f t="shared" si="144"/>
        <v>116089.35</v>
      </c>
      <c r="V791" t="s">
        <v>1537</v>
      </c>
    </row>
    <row r="792" spans="1:22" hidden="1" x14ac:dyDescent="0.25">
      <c r="A792" s="11">
        <v>45573</v>
      </c>
      <c r="B792" s="1" t="s">
        <v>1502</v>
      </c>
      <c r="C792" s="1" t="s">
        <v>1112</v>
      </c>
      <c r="D792" s="1" t="s">
        <v>1503</v>
      </c>
      <c r="E792" s="5">
        <v>2201895</v>
      </c>
      <c r="F792" s="8" t="s">
        <v>145</v>
      </c>
      <c r="G792" s="5">
        <v>176152</v>
      </c>
      <c r="H792" s="5">
        <v>2378047</v>
      </c>
      <c r="I792" s="1" t="s">
        <v>1114</v>
      </c>
      <c r="J792" s="1" t="s">
        <v>1061</v>
      </c>
      <c r="K792" s="22">
        <f t="shared" si="140"/>
        <v>45603</v>
      </c>
      <c r="L792" s="17" t="e">
        <f>+VLOOKUP(B792,'[1]2023'!I$555:Q$654,9,0)</f>
        <v>#N/A</v>
      </c>
      <c r="M792" s="17" t="e">
        <f t="shared" si="141"/>
        <v>#N/A</v>
      </c>
      <c r="N792" s="15" t="e">
        <f>+VLOOKUP(B792,'[1]2023'!I$555:Q$654,7,0)</f>
        <v>#N/A</v>
      </c>
      <c r="P792" s="24">
        <v>0.05</v>
      </c>
      <c r="Q792" s="18">
        <f t="shared" si="142"/>
        <v>110094.75</v>
      </c>
      <c r="R792" s="25">
        <v>1.4999999999999999E-2</v>
      </c>
      <c r="S792" s="18">
        <f t="shared" si="143"/>
        <v>33028.424999999996</v>
      </c>
      <c r="T792" s="26">
        <v>6.5000000000000002E-2</v>
      </c>
      <c r="U792" s="18">
        <f t="shared" si="144"/>
        <v>143123.17500000002</v>
      </c>
      <c r="V792" t="s">
        <v>1537</v>
      </c>
    </row>
    <row r="793" spans="1:22" hidden="1" x14ac:dyDescent="0.25">
      <c r="A793" s="11">
        <v>45575</v>
      </c>
      <c r="B793" s="1" t="s">
        <v>1504</v>
      </c>
      <c r="C793" s="1" t="s">
        <v>1112</v>
      </c>
      <c r="D793" s="1" t="s">
        <v>437</v>
      </c>
      <c r="E793" s="5">
        <v>555290</v>
      </c>
      <c r="F793" s="8" t="s">
        <v>145</v>
      </c>
      <c r="G793" s="5">
        <v>44423</v>
      </c>
      <c r="H793" s="5">
        <v>599713</v>
      </c>
      <c r="I793" s="1" t="s">
        <v>437</v>
      </c>
      <c r="J793" s="1" t="s">
        <v>456</v>
      </c>
      <c r="K793" s="22">
        <f t="shared" si="140"/>
        <v>45605</v>
      </c>
      <c r="L793" s="17" t="e">
        <f>+VLOOKUP(B793,'[1]2023'!I$555:Q$654,9,0)</f>
        <v>#N/A</v>
      </c>
      <c r="M793" s="17" t="e">
        <f t="shared" si="141"/>
        <v>#N/A</v>
      </c>
      <c r="N793" s="15" t="e">
        <f>+VLOOKUP(B793,'[1]2023'!I$555:Q$654,7,0)</f>
        <v>#N/A</v>
      </c>
      <c r="P793" s="24">
        <v>0.05</v>
      </c>
      <c r="Q793" s="18">
        <f t="shared" si="142"/>
        <v>27764.5</v>
      </c>
      <c r="R793" s="25">
        <v>1.4999999999999999E-2</v>
      </c>
      <c r="S793" s="18">
        <f t="shared" si="143"/>
        <v>8329.35</v>
      </c>
      <c r="T793" s="26">
        <v>6.5000000000000002E-2</v>
      </c>
      <c r="U793" s="18">
        <f t="shared" si="144"/>
        <v>36093.85</v>
      </c>
      <c r="V793" t="s">
        <v>1537</v>
      </c>
    </row>
    <row r="794" spans="1:22" hidden="1" x14ac:dyDescent="0.25">
      <c r="A794" s="11">
        <v>45576</v>
      </c>
      <c r="B794" s="1" t="s">
        <v>1505</v>
      </c>
      <c r="C794" s="1" t="s">
        <v>1112</v>
      </c>
      <c r="D794" s="1" t="s">
        <v>1134</v>
      </c>
      <c r="E794" s="5">
        <v>869199</v>
      </c>
      <c r="F794" s="8" t="s">
        <v>145</v>
      </c>
      <c r="G794" s="5">
        <v>69536</v>
      </c>
      <c r="H794" s="5">
        <v>938735</v>
      </c>
      <c r="I794" s="1" t="s">
        <v>1134</v>
      </c>
      <c r="J794" s="1" t="s">
        <v>1148</v>
      </c>
      <c r="K794" s="22">
        <f t="shared" si="140"/>
        <v>45606</v>
      </c>
      <c r="L794" s="17" t="e">
        <f>+VLOOKUP(B794,'[1]2023'!I$555:Q$654,9,0)</f>
        <v>#N/A</v>
      </c>
      <c r="M794" s="17" t="e">
        <f t="shared" si="141"/>
        <v>#N/A</v>
      </c>
      <c r="N794" s="15" t="e">
        <f>+VLOOKUP(B794,'[1]2023'!I$555:Q$654,7,0)</f>
        <v>#N/A</v>
      </c>
      <c r="P794" s="24">
        <v>0.05</v>
      </c>
      <c r="Q794" s="18">
        <f t="shared" si="142"/>
        <v>43459.950000000004</v>
      </c>
      <c r="R794" s="25">
        <v>1.4999999999999999E-2</v>
      </c>
      <c r="S794" s="18">
        <f t="shared" si="143"/>
        <v>13037.984999999999</v>
      </c>
      <c r="T794" s="26">
        <v>6.5000000000000002E-2</v>
      </c>
      <c r="U794" s="18">
        <f t="shared" si="144"/>
        <v>56497.935000000005</v>
      </c>
      <c r="V794" t="s">
        <v>1537</v>
      </c>
    </row>
    <row r="795" spans="1:22" hidden="1" x14ac:dyDescent="0.25">
      <c r="A795" s="11">
        <v>45576</v>
      </c>
      <c r="B795" s="1" t="s">
        <v>1506</v>
      </c>
      <c r="C795" s="1" t="s">
        <v>1112</v>
      </c>
      <c r="D795" s="1" t="s">
        <v>593</v>
      </c>
      <c r="E795" s="5">
        <v>2977110</v>
      </c>
      <c r="F795" s="8" t="s">
        <v>145</v>
      </c>
      <c r="G795" s="5">
        <v>238169</v>
      </c>
      <c r="H795" s="5">
        <v>3215279</v>
      </c>
      <c r="I795" s="1" t="s">
        <v>593</v>
      </c>
      <c r="J795" s="1" t="s">
        <v>162</v>
      </c>
      <c r="K795" s="22">
        <f t="shared" si="140"/>
        <v>45606</v>
      </c>
      <c r="L795" s="17" t="e">
        <f>+VLOOKUP(B795,'[1]2023'!I$555:Q$654,9,0)</f>
        <v>#N/A</v>
      </c>
      <c r="M795" s="17" t="e">
        <f t="shared" si="141"/>
        <v>#N/A</v>
      </c>
      <c r="N795" s="15" t="e">
        <f>+VLOOKUP(B795,'[1]2023'!I$555:Q$654,7,0)</f>
        <v>#N/A</v>
      </c>
      <c r="P795" s="24">
        <v>0.05</v>
      </c>
      <c r="Q795" s="18">
        <f t="shared" si="142"/>
        <v>148855.5</v>
      </c>
      <c r="R795" s="25">
        <v>1.4999999999999999E-2</v>
      </c>
      <c r="S795" s="18">
        <f t="shared" si="143"/>
        <v>44656.65</v>
      </c>
      <c r="T795" s="26">
        <v>6.5000000000000002E-2</v>
      </c>
      <c r="U795" s="18">
        <f t="shared" si="144"/>
        <v>193512.15</v>
      </c>
      <c r="V795" t="s">
        <v>1537</v>
      </c>
    </row>
    <row r="796" spans="1:22" hidden="1" x14ac:dyDescent="0.25">
      <c r="A796" s="11">
        <v>45576</v>
      </c>
      <c r="B796" s="1" t="s">
        <v>1507</v>
      </c>
      <c r="C796" s="1" t="s">
        <v>1112</v>
      </c>
      <c r="D796" s="1" t="s">
        <v>727</v>
      </c>
      <c r="E796" s="5">
        <v>555290</v>
      </c>
      <c r="F796" s="8" t="s">
        <v>145</v>
      </c>
      <c r="G796" s="5">
        <v>44423</v>
      </c>
      <c r="H796" s="5">
        <v>599713</v>
      </c>
      <c r="I796" s="1" t="s">
        <v>727</v>
      </c>
      <c r="J796" s="1" t="s">
        <v>243</v>
      </c>
      <c r="K796" s="22">
        <f t="shared" si="140"/>
        <v>45606</v>
      </c>
      <c r="L796" s="17" t="e">
        <f>+VLOOKUP(B796,'[1]2023'!I$555:Q$654,9,0)</f>
        <v>#N/A</v>
      </c>
      <c r="M796" s="17" t="e">
        <f t="shared" si="141"/>
        <v>#N/A</v>
      </c>
      <c r="N796" s="15" t="e">
        <f>+VLOOKUP(B796,'[1]2023'!I$555:Q$654,7,0)</f>
        <v>#N/A</v>
      </c>
      <c r="P796" s="24">
        <v>0.05</v>
      </c>
      <c r="Q796" s="18">
        <f t="shared" si="142"/>
        <v>27764.5</v>
      </c>
      <c r="R796" s="25">
        <v>1.4999999999999999E-2</v>
      </c>
      <c r="S796" s="18">
        <f t="shared" si="143"/>
        <v>8329.35</v>
      </c>
      <c r="T796" s="26">
        <v>6.5000000000000002E-2</v>
      </c>
      <c r="U796" s="18">
        <f t="shared" si="144"/>
        <v>36093.85</v>
      </c>
      <c r="V796" t="s">
        <v>1537</v>
      </c>
    </row>
    <row r="797" spans="1:22" hidden="1" x14ac:dyDescent="0.25">
      <c r="A797" s="11">
        <v>45576</v>
      </c>
      <c r="B797" s="1" t="s">
        <v>1508</v>
      </c>
      <c r="C797" s="1" t="s">
        <v>1112</v>
      </c>
      <c r="D797" s="1" t="s">
        <v>393</v>
      </c>
      <c r="E797" s="5">
        <v>1072050</v>
      </c>
      <c r="F797" s="8" t="s">
        <v>145</v>
      </c>
      <c r="G797" s="5">
        <v>85764</v>
      </c>
      <c r="H797" s="5">
        <v>1157814</v>
      </c>
      <c r="I797" s="1" t="s">
        <v>393</v>
      </c>
      <c r="J797" s="1" t="s">
        <v>677</v>
      </c>
      <c r="K797" s="22">
        <f t="shared" si="140"/>
        <v>45606</v>
      </c>
      <c r="L797" s="17" t="e">
        <f>+VLOOKUP(B797,'[1]2023'!I$555:Q$654,9,0)</f>
        <v>#N/A</v>
      </c>
      <c r="M797" s="17" t="e">
        <f t="shared" si="141"/>
        <v>#N/A</v>
      </c>
      <c r="N797" s="15" t="e">
        <f>+VLOOKUP(B797,'[1]2023'!I$555:Q$654,7,0)</f>
        <v>#N/A</v>
      </c>
      <c r="P797" s="24">
        <v>0.05</v>
      </c>
      <c r="Q797" s="18">
        <f t="shared" si="142"/>
        <v>53602.5</v>
      </c>
      <c r="R797" s="25">
        <v>1.4999999999999999E-2</v>
      </c>
      <c r="S797" s="18">
        <f t="shared" si="143"/>
        <v>16080.75</v>
      </c>
      <c r="T797" s="26">
        <v>6.5000000000000002E-2</v>
      </c>
      <c r="U797" s="18">
        <f t="shared" si="144"/>
        <v>69683.25</v>
      </c>
      <c r="V797" t="s">
        <v>1537</v>
      </c>
    </row>
    <row r="798" spans="1:22" hidden="1" x14ac:dyDescent="0.25">
      <c r="A798" s="11">
        <v>45579</v>
      </c>
      <c r="B798" s="1" t="s">
        <v>1509</v>
      </c>
      <c r="C798" s="1" t="s">
        <v>1112</v>
      </c>
      <c r="D798" s="1" t="s">
        <v>394</v>
      </c>
      <c r="E798" s="5">
        <v>1416783</v>
      </c>
      <c r="F798" s="8" t="s">
        <v>145</v>
      </c>
      <c r="G798" s="5">
        <v>113343</v>
      </c>
      <c r="H798" s="5">
        <v>1530126</v>
      </c>
      <c r="I798" s="1" t="s">
        <v>394</v>
      </c>
      <c r="J798" s="1" t="s">
        <v>472</v>
      </c>
      <c r="K798" s="22">
        <f t="shared" si="140"/>
        <v>45609</v>
      </c>
      <c r="L798" s="17" t="e">
        <f>+VLOOKUP(B798,'[1]2023'!I$555:Q$654,9,0)</f>
        <v>#N/A</v>
      </c>
      <c r="M798" s="17" t="e">
        <f t="shared" si="141"/>
        <v>#N/A</v>
      </c>
      <c r="N798" s="15" t="e">
        <f>+VLOOKUP(B798,'[1]2023'!I$555:Q$654,7,0)</f>
        <v>#N/A</v>
      </c>
      <c r="P798" s="24">
        <v>0.05</v>
      </c>
      <c r="Q798" s="18">
        <f t="shared" si="142"/>
        <v>70839.150000000009</v>
      </c>
      <c r="R798" s="25">
        <v>1.4999999999999999E-2</v>
      </c>
      <c r="S798" s="18">
        <f t="shared" si="143"/>
        <v>21251.744999999999</v>
      </c>
      <c r="T798" s="26">
        <v>6.5000000000000002E-2</v>
      </c>
      <c r="U798" s="18">
        <f t="shared" si="144"/>
        <v>92090.895000000004</v>
      </c>
      <c r="V798" t="s">
        <v>1537</v>
      </c>
    </row>
    <row r="799" spans="1:22" hidden="1" x14ac:dyDescent="0.25">
      <c r="A799" s="11">
        <v>45580</v>
      </c>
      <c r="B799" s="1" t="s">
        <v>1510</v>
      </c>
      <c r="C799" s="1" t="s">
        <v>1112</v>
      </c>
      <c r="D799" s="1" t="s">
        <v>996</v>
      </c>
      <c r="E799" s="5">
        <v>3829235</v>
      </c>
      <c r="F799" s="8" t="s">
        <v>145</v>
      </c>
      <c r="G799" s="5">
        <v>306339</v>
      </c>
      <c r="H799" s="5">
        <v>4135574</v>
      </c>
      <c r="I799" s="1" t="s">
        <v>748</v>
      </c>
      <c r="J799" s="1" t="s">
        <v>134</v>
      </c>
      <c r="K799" s="22">
        <f t="shared" si="140"/>
        <v>45610</v>
      </c>
      <c r="L799" s="17" t="e">
        <f>+VLOOKUP(B799,'[1]2023'!I$555:Q$654,9,0)</f>
        <v>#N/A</v>
      </c>
      <c r="M799" s="17" t="e">
        <f t="shared" si="141"/>
        <v>#N/A</v>
      </c>
      <c r="N799" s="15" t="e">
        <f>+VLOOKUP(B799,'[1]2023'!I$555:Q$654,7,0)</f>
        <v>#N/A</v>
      </c>
      <c r="P799" s="24">
        <v>0.05</v>
      </c>
      <c r="Q799" s="18">
        <f t="shared" si="142"/>
        <v>191461.75</v>
      </c>
      <c r="R799" s="25">
        <v>1.4999999999999999E-2</v>
      </c>
      <c r="S799" s="18">
        <f t="shared" si="143"/>
        <v>57438.525000000001</v>
      </c>
      <c r="T799" s="26">
        <v>6.5000000000000002E-2</v>
      </c>
      <c r="U799" s="18">
        <f t="shared" si="144"/>
        <v>248900.27499999999</v>
      </c>
      <c r="V799" t="s">
        <v>1537</v>
      </c>
    </row>
    <row r="800" spans="1:22" hidden="1" x14ac:dyDescent="0.25">
      <c r="A800" s="11">
        <v>45581</v>
      </c>
      <c r="B800" s="1" t="s">
        <v>1511</v>
      </c>
      <c r="C800" s="1" t="s">
        <v>1112</v>
      </c>
      <c r="D800" s="1" t="s">
        <v>437</v>
      </c>
      <c r="E800" s="5">
        <v>1110580</v>
      </c>
      <c r="F800" s="8" t="s">
        <v>145</v>
      </c>
      <c r="G800" s="5">
        <v>88846</v>
      </c>
      <c r="H800" s="5">
        <v>1199426</v>
      </c>
      <c r="I800" s="1" t="s">
        <v>437</v>
      </c>
      <c r="J800" s="1" t="s">
        <v>456</v>
      </c>
      <c r="K800" s="22">
        <f t="shared" si="140"/>
        <v>45611</v>
      </c>
      <c r="L800" s="17" t="e">
        <f>+VLOOKUP(B800,'[1]2023'!I$555:Q$654,9,0)</f>
        <v>#N/A</v>
      </c>
      <c r="M800" s="17" t="e">
        <f t="shared" si="141"/>
        <v>#N/A</v>
      </c>
      <c r="N800" s="15" t="e">
        <f>+VLOOKUP(B800,'[1]2023'!I$555:Q$654,7,0)</f>
        <v>#N/A</v>
      </c>
      <c r="P800" s="24">
        <v>0.05</v>
      </c>
      <c r="Q800" s="18">
        <f t="shared" si="142"/>
        <v>55529</v>
      </c>
      <c r="R800" s="25">
        <v>1.4999999999999999E-2</v>
      </c>
      <c r="S800" s="18">
        <f t="shared" si="143"/>
        <v>16658.7</v>
      </c>
      <c r="T800" s="26">
        <v>6.5000000000000002E-2</v>
      </c>
      <c r="U800" s="18">
        <f t="shared" si="144"/>
        <v>72187.7</v>
      </c>
      <c r="V800" t="s">
        <v>1537</v>
      </c>
    </row>
    <row r="801" spans="1:22" hidden="1" x14ac:dyDescent="0.25">
      <c r="A801" s="11">
        <v>45581</v>
      </c>
      <c r="B801" s="1" t="s">
        <v>1512</v>
      </c>
      <c r="C801" s="1" t="s">
        <v>1112</v>
      </c>
      <c r="D801" s="1" t="s">
        <v>996</v>
      </c>
      <c r="E801" s="5">
        <v>2381325</v>
      </c>
      <c r="F801" s="8" t="s">
        <v>145</v>
      </c>
      <c r="G801" s="5">
        <v>190506</v>
      </c>
      <c r="H801" s="5">
        <v>2571831</v>
      </c>
      <c r="I801" s="1" t="s">
        <v>748</v>
      </c>
      <c r="J801" s="1" t="s">
        <v>134</v>
      </c>
      <c r="K801" s="22">
        <f t="shared" si="140"/>
        <v>45611</v>
      </c>
      <c r="L801" s="17" t="e">
        <f>+VLOOKUP(B801,'[1]2023'!I$555:Q$654,9,0)</f>
        <v>#N/A</v>
      </c>
      <c r="M801" s="17" t="e">
        <f t="shared" si="141"/>
        <v>#N/A</v>
      </c>
      <c r="N801" s="15" t="e">
        <f>+VLOOKUP(B801,'[1]2023'!I$555:Q$654,7,0)</f>
        <v>#N/A</v>
      </c>
      <c r="P801" s="24">
        <v>0.05</v>
      </c>
      <c r="Q801" s="18">
        <f t="shared" si="142"/>
        <v>119066.25</v>
      </c>
      <c r="R801" s="25">
        <v>1.4999999999999999E-2</v>
      </c>
      <c r="S801" s="18">
        <f t="shared" si="143"/>
        <v>35719.875</v>
      </c>
      <c r="T801" s="26">
        <v>6.5000000000000002E-2</v>
      </c>
      <c r="U801" s="18">
        <f t="shared" si="144"/>
        <v>154786.125</v>
      </c>
      <c r="V801" t="s">
        <v>1537</v>
      </c>
    </row>
    <row r="802" spans="1:22" hidden="1" x14ac:dyDescent="0.25">
      <c r="A802" s="11">
        <v>45582</v>
      </c>
      <c r="B802" s="1" t="s">
        <v>1513</v>
      </c>
      <c r="C802" s="1" t="s">
        <v>1112</v>
      </c>
      <c r="D802" s="1" t="s">
        <v>1514</v>
      </c>
      <c r="E802" s="5">
        <v>595330</v>
      </c>
      <c r="F802" s="8" t="s">
        <v>145</v>
      </c>
      <c r="G802" s="5">
        <v>47626</v>
      </c>
      <c r="H802" s="5">
        <v>642956</v>
      </c>
      <c r="I802" s="1" t="s">
        <v>251</v>
      </c>
      <c r="J802" s="1" t="s">
        <v>745</v>
      </c>
      <c r="K802" s="22">
        <f t="shared" si="140"/>
        <v>45612</v>
      </c>
      <c r="L802" s="17" t="e">
        <f>+VLOOKUP(B802,'[1]2023'!I$555:Q$654,9,0)</f>
        <v>#N/A</v>
      </c>
      <c r="M802" s="17" t="e">
        <f t="shared" si="141"/>
        <v>#N/A</v>
      </c>
      <c r="N802" s="15" t="e">
        <f>+VLOOKUP(B802,'[1]2023'!I$555:Q$654,7,0)</f>
        <v>#N/A</v>
      </c>
      <c r="P802" s="24">
        <v>0.05</v>
      </c>
      <c r="Q802" s="18">
        <f t="shared" si="142"/>
        <v>29766.5</v>
      </c>
      <c r="R802" s="25">
        <v>1.4999999999999999E-2</v>
      </c>
      <c r="S802" s="18">
        <f t="shared" si="143"/>
        <v>8929.9499999999989</v>
      </c>
      <c r="T802" s="26">
        <v>6.5000000000000002E-2</v>
      </c>
      <c r="U802" s="18">
        <f t="shared" si="144"/>
        <v>38696.450000000004</v>
      </c>
      <c r="V802" t="s">
        <v>1537</v>
      </c>
    </row>
    <row r="803" spans="1:22" hidden="1" x14ac:dyDescent="0.25">
      <c r="A803" s="11">
        <v>45586</v>
      </c>
      <c r="B803" s="1" t="s">
        <v>1515</v>
      </c>
      <c r="C803" s="1" t="s">
        <v>1112</v>
      </c>
      <c r="D803" s="1" t="s">
        <v>394</v>
      </c>
      <c r="E803" s="5">
        <v>1072050</v>
      </c>
      <c r="F803" s="8" t="s">
        <v>145</v>
      </c>
      <c r="G803" s="5">
        <v>85764</v>
      </c>
      <c r="H803" s="5">
        <v>1157814</v>
      </c>
      <c r="I803" s="1" t="s">
        <v>394</v>
      </c>
      <c r="J803" s="1" t="s">
        <v>472</v>
      </c>
      <c r="K803" s="22">
        <f t="shared" si="140"/>
        <v>45616</v>
      </c>
      <c r="L803" s="17" t="e">
        <f>+VLOOKUP(B803,'[1]2023'!I$555:Q$654,9,0)</f>
        <v>#N/A</v>
      </c>
      <c r="M803" s="17" t="e">
        <f t="shared" si="141"/>
        <v>#N/A</v>
      </c>
      <c r="N803" s="15" t="e">
        <f>+VLOOKUP(B803,'[1]2023'!I$555:Q$654,7,0)</f>
        <v>#N/A</v>
      </c>
      <c r="P803" s="24">
        <v>0.05</v>
      </c>
      <c r="Q803" s="18">
        <f t="shared" si="142"/>
        <v>53602.5</v>
      </c>
      <c r="R803" s="25">
        <v>1.4999999999999999E-2</v>
      </c>
      <c r="S803" s="18">
        <f t="shared" si="143"/>
        <v>16080.75</v>
      </c>
      <c r="T803" s="26">
        <v>6.5000000000000002E-2</v>
      </c>
      <c r="U803" s="18">
        <f t="shared" si="144"/>
        <v>69683.25</v>
      </c>
      <c r="V803" t="s">
        <v>1537</v>
      </c>
    </row>
    <row r="804" spans="1:22" hidden="1" x14ac:dyDescent="0.25">
      <c r="A804" s="11">
        <v>45588</v>
      </c>
      <c r="B804" s="1" t="s">
        <v>1516</v>
      </c>
      <c r="C804" s="1" t="s">
        <v>1112</v>
      </c>
      <c r="D804" s="1" t="s">
        <v>1134</v>
      </c>
      <c r="E804" s="5">
        <v>809439</v>
      </c>
      <c r="F804" s="8" t="s">
        <v>145</v>
      </c>
      <c r="G804" s="5">
        <v>64755</v>
      </c>
      <c r="H804" s="5">
        <v>874194</v>
      </c>
      <c r="I804" s="1" t="s">
        <v>1134</v>
      </c>
      <c r="J804" s="1" t="s">
        <v>1148</v>
      </c>
      <c r="K804" s="22">
        <f t="shared" si="140"/>
        <v>45618</v>
      </c>
      <c r="L804" s="17" t="e">
        <f>+VLOOKUP(B804,'[1]2023'!I$555:Q$654,9,0)</f>
        <v>#N/A</v>
      </c>
      <c r="M804" s="17" t="e">
        <f t="shared" si="141"/>
        <v>#N/A</v>
      </c>
      <c r="N804" s="15" t="e">
        <f>+VLOOKUP(B804,'[1]2023'!I$555:Q$654,7,0)</f>
        <v>#N/A</v>
      </c>
      <c r="P804" s="24">
        <v>0.05</v>
      </c>
      <c r="Q804" s="18">
        <f t="shared" si="142"/>
        <v>40471.950000000004</v>
      </c>
      <c r="R804" s="25">
        <v>1.4999999999999999E-2</v>
      </c>
      <c r="S804" s="18">
        <f t="shared" si="143"/>
        <v>12141.584999999999</v>
      </c>
      <c r="T804" s="26">
        <v>6.5000000000000002E-2</v>
      </c>
      <c r="U804" s="18">
        <f t="shared" si="144"/>
        <v>52613.535000000003</v>
      </c>
      <c r="V804" t="s">
        <v>1537</v>
      </c>
    </row>
    <row r="805" spans="1:22" hidden="1" x14ac:dyDescent="0.25">
      <c r="A805" s="11">
        <v>45588</v>
      </c>
      <c r="B805" s="1" t="s">
        <v>1517</v>
      </c>
      <c r="C805" s="1" t="s">
        <v>1112</v>
      </c>
      <c r="D805" s="1" t="s">
        <v>1518</v>
      </c>
      <c r="E805" s="5">
        <v>832940</v>
      </c>
      <c r="F805" s="8" t="s">
        <v>145</v>
      </c>
      <c r="G805" s="5">
        <v>66635</v>
      </c>
      <c r="H805" s="5">
        <v>899575</v>
      </c>
      <c r="I805" s="1" t="s">
        <v>1114</v>
      </c>
      <c r="J805" s="1" t="s">
        <v>1061</v>
      </c>
      <c r="K805" s="22">
        <f t="shared" si="140"/>
        <v>45618</v>
      </c>
      <c r="L805" s="17" t="e">
        <f>+VLOOKUP(B805,'[1]2023'!I$555:Q$654,9,0)</f>
        <v>#N/A</v>
      </c>
      <c r="M805" s="17" t="e">
        <f t="shared" si="141"/>
        <v>#N/A</v>
      </c>
      <c r="N805" s="15" t="e">
        <f>+VLOOKUP(B805,'[1]2023'!I$555:Q$654,7,0)</f>
        <v>#N/A</v>
      </c>
      <c r="P805" s="24">
        <v>0.05</v>
      </c>
      <c r="Q805" s="18">
        <f t="shared" si="142"/>
        <v>41647</v>
      </c>
      <c r="R805" s="25">
        <v>1.4999999999999999E-2</v>
      </c>
      <c r="S805" s="18">
        <f t="shared" si="143"/>
        <v>12494.1</v>
      </c>
      <c r="T805" s="26">
        <v>6.5000000000000002E-2</v>
      </c>
      <c r="U805" s="18">
        <f t="shared" si="144"/>
        <v>54141.1</v>
      </c>
      <c r="V805" t="s">
        <v>1537</v>
      </c>
    </row>
    <row r="806" spans="1:22" hidden="1" x14ac:dyDescent="0.25">
      <c r="A806" s="11">
        <v>45588</v>
      </c>
      <c r="B806" s="1" t="s">
        <v>1519</v>
      </c>
      <c r="C806" s="1" t="s">
        <v>1112</v>
      </c>
      <c r="D806" s="1" t="s">
        <v>207</v>
      </c>
      <c r="E806" s="5">
        <v>2321530</v>
      </c>
      <c r="F806" s="8" t="s">
        <v>145</v>
      </c>
      <c r="G806" s="5">
        <v>185722</v>
      </c>
      <c r="H806" s="5">
        <v>2507252</v>
      </c>
      <c r="I806" s="1" t="s">
        <v>207</v>
      </c>
      <c r="J806" s="1" t="s">
        <v>706</v>
      </c>
      <c r="K806" s="22">
        <f t="shared" si="140"/>
        <v>45618</v>
      </c>
      <c r="L806" s="17" t="e">
        <f>+VLOOKUP(B806,'[1]2023'!I$555:Q$654,9,0)</f>
        <v>#N/A</v>
      </c>
      <c r="M806" s="17" t="e">
        <f t="shared" si="141"/>
        <v>#N/A</v>
      </c>
      <c r="N806" s="15" t="e">
        <f>+VLOOKUP(B806,'[1]2023'!I$555:Q$654,7,0)</f>
        <v>#N/A</v>
      </c>
      <c r="P806" s="24">
        <v>0.05</v>
      </c>
      <c r="Q806" s="18">
        <f t="shared" si="142"/>
        <v>116076.5</v>
      </c>
      <c r="R806" s="25">
        <v>1.4999999999999999E-2</v>
      </c>
      <c r="S806" s="18">
        <f t="shared" si="143"/>
        <v>34822.949999999997</v>
      </c>
      <c r="T806" s="26">
        <v>6.5000000000000002E-2</v>
      </c>
      <c r="U806" s="18">
        <f t="shared" si="144"/>
        <v>150899.45000000001</v>
      </c>
      <c r="V806" t="s">
        <v>1537</v>
      </c>
    </row>
    <row r="807" spans="1:22" hidden="1" x14ac:dyDescent="0.25">
      <c r="A807" s="11">
        <v>45589</v>
      </c>
      <c r="B807" s="1" t="s">
        <v>1520</v>
      </c>
      <c r="C807" s="1" t="s">
        <v>1112</v>
      </c>
      <c r="D807" s="1" t="s">
        <v>438</v>
      </c>
      <c r="E807" s="5">
        <v>1072050</v>
      </c>
      <c r="F807" s="8" t="s">
        <v>145</v>
      </c>
      <c r="G807" s="5">
        <v>85764</v>
      </c>
      <c r="H807" s="5">
        <v>1157814</v>
      </c>
      <c r="I807" s="1" t="s">
        <v>438</v>
      </c>
      <c r="J807" s="1" t="s">
        <v>779</v>
      </c>
      <c r="K807" s="22">
        <f t="shared" si="140"/>
        <v>45619</v>
      </c>
      <c r="L807" s="17" t="e">
        <f>+VLOOKUP(B807,'[1]2023'!I$555:Q$654,9,0)</f>
        <v>#N/A</v>
      </c>
      <c r="M807" s="17" t="e">
        <f t="shared" si="141"/>
        <v>#N/A</v>
      </c>
      <c r="N807" s="15" t="e">
        <f>+VLOOKUP(B807,'[1]2023'!I$555:Q$654,7,0)</f>
        <v>#N/A</v>
      </c>
      <c r="P807" s="24">
        <v>0.05</v>
      </c>
      <c r="Q807" s="18">
        <f t="shared" si="142"/>
        <v>53602.5</v>
      </c>
      <c r="R807" s="25">
        <v>1.4999999999999999E-2</v>
      </c>
      <c r="S807" s="18">
        <f t="shared" si="143"/>
        <v>16080.75</v>
      </c>
      <c r="T807" s="26">
        <v>6.5000000000000002E-2</v>
      </c>
      <c r="U807" s="18">
        <f t="shared" si="144"/>
        <v>69683.25</v>
      </c>
      <c r="V807" t="s">
        <v>1537</v>
      </c>
    </row>
    <row r="808" spans="1:22" hidden="1" x14ac:dyDescent="0.25">
      <c r="A808" s="11">
        <v>45591</v>
      </c>
      <c r="B808" s="1" t="s">
        <v>1521</v>
      </c>
      <c r="C808" s="1" t="s">
        <v>1112</v>
      </c>
      <c r="D808" s="1" t="s">
        <v>996</v>
      </c>
      <c r="E808" s="5">
        <v>4929168</v>
      </c>
      <c r="F808" s="8" t="s">
        <v>145</v>
      </c>
      <c r="G808" s="5">
        <v>394333</v>
      </c>
      <c r="H808" s="5">
        <v>5323501</v>
      </c>
      <c r="I808" s="1" t="s">
        <v>748</v>
      </c>
      <c r="J808" s="1" t="s">
        <v>134</v>
      </c>
      <c r="K808" s="22">
        <f t="shared" si="140"/>
        <v>45621</v>
      </c>
      <c r="L808" s="17" t="e">
        <f>+VLOOKUP(B808,'[1]2023'!I$555:Q$654,9,0)</f>
        <v>#N/A</v>
      </c>
      <c r="M808" s="17" t="e">
        <f t="shared" si="141"/>
        <v>#N/A</v>
      </c>
      <c r="N808" s="15" t="e">
        <f>+VLOOKUP(B808,'[1]2023'!I$555:Q$654,7,0)</f>
        <v>#N/A</v>
      </c>
      <c r="P808" s="24">
        <v>0.05</v>
      </c>
      <c r="Q808" s="18">
        <f t="shared" si="142"/>
        <v>246458.40000000002</v>
      </c>
      <c r="R808" s="25">
        <v>1.4999999999999999E-2</v>
      </c>
      <c r="S808" s="18">
        <f t="shared" si="143"/>
        <v>73937.52</v>
      </c>
      <c r="T808" s="26">
        <v>6.5000000000000002E-2</v>
      </c>
      <c r="U808" s="18">
        <f t="shared" si="144"/>
        <v>320395.92</v>
      </c>
      <c r="V808" t="s">
        <v>1537</v>
      </c>
    </row>
    <row r="809" spans="1:22" hidden="1" x14ac:dyDescent="0.25">
      <c r="A809" s="11">
        <v>45591</v>
      </c>
      <c r="B809" s="1" t="s">
        <v>1522</v>
      </c>
      <c r="C809" s="1" t="s">
        <v>1112</v>
      </c>
      <c r="D809" s="1" t="s">
        <v>1523</v>
      </c>
      <c r="E809" s="5">
        <v>333176</v>
      </c>
      <c r="F809" s="8" t="s">
        <v>145</v>
      </c>
      <c r="G809" s="5">
        <v>26654</v>
      </c>
      <c r="H809" s="5">
        <v>359830</v>
      </c>
      <c r="I809" s="1" t="s">
        <v>727</v>
      </c>
      <c r="J809" s="1" t="s">
        <v>243</v>
      </c>
      <c r="K809" s="22">
        <f t="shared" si="140"/>
        <v>45621</v>
      </c>
      <c r="L809" s="17" t="e">
        <f>+VLOOKUP(B809,'[1]2023'!I$555:Q$654,9,0)</f>
        <v>#N/A</v>
      </c>
      <c r="M809" s="17" t="e">
        <f t="shared" si="141"/>
        <v>#N/A</v>
      </c>
      <c r="N809" s="15" t="e">
        <f>+VLOOKUP(B809,'[1]2023'!I$555:Q$654,7,0)</f>
        <v>#N/A</v>
      </c>
      <c r="P809" s="24">
        <v>0.05</v>
      </c>
      <c r="Q809" s="18">
        <f t="shared" si="142"/>
        <v>16658.8</v>
      </c>
      <c r="R809" s="25">
        <v>1.4999999999999999E-2</v>
      </c>
      <c r="S809" s="18">
        <f t="shared" si="143"/>
        <v>4997.6399999999994</v>
      </c>
      <c r="T809" s="26">
        <v>6.5000000000000002E-2</v>
      </c>
      <c r="U809" s="18">
        <f t="shared" si="144"/>
        <v>21656.440000000002</v>
      </c>
      <c r="V809" t="s">
        <v>1537</v>
      </c>
    </row>
    <row r="810" spans="1:22" hidden="1" x14ac:dyDescent="0.25">
      <c r="A810" s="11">
        <v>45593</v>
      </c>
      <c r="B810" s="1" t="s">
        <v>1524</v>
      </c>
      <c r="C810" s="1" t="s">
        <v>1119</v>
      </c>
      <c r="D810" s="1" t="s">
        <v>747</v>
      </c>
      <c r="E810" s="5">
        <v>-222116</v>
      </c>
      <c r="F810" s="8" t="s">
        <v>145</v>
      </c>
      <c r="G810" s="5">
        <v>-17769</v>
      </c>
      <c r="H810" s="5">
        <v>-239885</v>
      </c>
      <c r="I810" s="1" t="s">
        <v>593</v>
      </c>
      <c r="J810" s="1" t="s">
        <v>162</v>
      </c>
      <c r="K810" s="22">
        <f t="shared" si="140"/>
        <v>45623</v>
      </c>
      <c r="L810" s="17" t="e">
        <f>+VLOOKUP(B810,'[1]2023'!I$555:Q$654,9,0)</f>
        <v>#N/A</v>
      </c>
      <c r="M810" s="17" t="e">
        <f t="shared" si="141"/>
        <v>#N/A</v>
      </c>
      <c r="N810" s="15" t="e">
        <f>+VLOOKUP(B810,'[1]2023'!I$555:Q$654,7,0)</f>
        <v>#N/A</v>
      </c>
      <c r="P810" s="24">
        <v>0.05</v>
      </c>
      <c r="Q810" s="18">
        <f t="shared" si="142"/>
        <v>-11105.800000000001</v>
      </c>
      <c r="R810" s="25">
        <v>1.4999999999999999E-2</v>
      </c>
      <c r="S810" s="18">
        <f t="shared" si="143"/>
        <v>-3331.74</v>
      </c>
      <c r="T810" s="26">
        <v>6.5000000000000002E-2</v>
      </c>
      <c r="U810" s="18">
        <f t="shared" si="144"/>
        <v>-14437.54</v>
      </c>
      <c r="V810" t="s">
        <v>1537</v>
      </c>
    </row>
    <row r="811" spans="1:22" hidden="1" x14ac:dyDescent="0.25">
      <c r="A811" s="11">
        <v>45593</v>
      </c>
      <c r="B811" s="1" t="s">
        <v>1525</v>
      </c>
      <c r="C811" s="1" t="s">
        <v>1112</v>
      </c>
      <c r="D811" s="1" t="s">
        <v>1526</v>
      </c>
      <c r="E811" s="5">
        <v>952530</v>
      </c>
      <c r="F811" s="8" t="s">
        <v>145</v>
      </c>
      <c r="G811" s="5">
        <v>76202</v>
      </c>
      <c r="H811" s="5">
        <v>1028732</v>
      </c>
      <c r="I811" s="1" t="s">
        <v>251</v>
      </c>
      <c r="J811" s="1" t="s">
        <v>745</v>
      </c>
      <c r="K811" s="22">
        <f t="shared" si="140"/>
        <v>45623</v>
      </c>
      <c r="L811" s="17" t="e">
        <f>+VLOOKUP(B811,'[1]2023'!I$555:Q$654,9,0)</f>
        <v>#N/A</v>
      </c>
      <c r="M811" s="17" t="e">
        <f t="shared" si="141"/>
        <v>#N/A</v>
      </c>
      <c r="N811" s="15" t="e">
        <f>+VLOOKUP(B811,'[1]2023'!I$555:Q$654,7,0)</f>
        <v>#N/A</v>
      </c>
      <c r="P811" s="24">
        <v>0.05</v>
      </c>
      <c r="Q811" s="18">
        <f t="shared" si="142"/>
        <v>47626.5</v>
      </c>
      <c r="R811" s="25">
        <v>1.4999999999999999E-2</v>
      </c>
      <c r="S811" s="18">
        <f t="shared" si="143"/>
        <v>14287.949999999999</v>
      </c>
      <c r="T811" s="26">
        <v>6.5000000000000002E-2</v>
      </c>
      <c r="U811" s="18">
        <f t="shared" si="144"/>
        <v>61914.450000000004</v>
      </c>
      <c r="V811" t="s">
        <v>1537</v>
      </c>
    </row>
    <row r="812" spans="1:22" hidden="1" x14ac:dyDescent="0.25">
      <c r="A812" s="11">
        <v>45593</v>
      </c>
      <c r="B812" s="1" t="s">
        <v>1527</v>
      </c>
      <c r="C812" s="1" t="s">
        <v>1112</v>
      </c>
      <c r="D812" s="1" t="s">
        <v>393</v>
      </c>
      <c r="E812" s="5">
        <v>1964820</v>
      </c>
      <c r="F812" s="8" t="s">
        <v>145</v>
      </c>
      <c r="G812" s="5">
        <v>157186</v>
      </c>
      <c r="H812" s="5">
        <v>2122006</v>
      </c>
      <c r="I812" s="1" t="s">
        <v>393</v>
      </c>
      <c r="J812" s="1" t="s">
        <v>677</v>
      </c>
      <c r="K812" s="22">
        <f t="shared" si="140"/>
        <v>45623</v>
      </c>
      <c r="L812" s="17" t="e">
        <f>+VLOOKUP(B812,'[1]2023'!I$555:Q$654,9,0)</f>
        <v>#N/A</v>
      </c>
      <c r="M812" s="17" t="e">
        <f t="shared" si="141"/>
        <v>#N/A</v>
      </c>
      <c r="N812" s="15" t="e">
        <f>+VLOOKUP(B812,'[1]2023'!I$555:Q$654,7,0)</f>
        <v>#N/A</v>
      </c>
      <c r="P812" s="24">
        <v>0.05</v>
      </c>
      <c r="Q812" s="18">
        <f t="shared" si="142"/>
        <v>98241</v>
      </c>
      <c r="R812" s="25">
        <v>1.4999999999999999E-2</v>
      </c>
      <c r="S812" s="18">
        <f t="shared" si="143"/>
        <v>29472.3</v>
      </c>
      <c r="T812" s="26">
        <v>6.5000000000000002E-2</v>
      </c>
      <c r="U812" s="18">
        <f t="shared" si="144"/>
        <v>127713.3</v>
      </c>
      <c r="V812" t="s">
        <v>1537</v>
      </c>
    </row>
    <row r="813" spans="1:22" hidden="1" x14ac:dyDescent="0.25">
      <c r="A813" s="11">
        <v>45593</v>
      </c>
      <c r="B813" s="1" t="s">
        <v>1528</v>
      </c>
      <c r="C813" s="1" t="s">
        <v>1112</v>
      </c>
      <c r="D813" s="1" t="s">
        <v>394</v>
      </c>
      <c r="E813" s="5">
        <v>416470</v>
      </c>
      <c r="F813" s="8" t="s">
        <v>145</v>
      </c>
      <c r="G813" s="5">
        <v>33318</v>
      </c>
      <c r="H813" s="5">
        <v>449788</v>
      </c>
      <c r="I813" s="1" t="s">
        <v>394</v>
      </c>
      <c r="J813" s="1" t="s">
        <v>472</v>
      </c>
      <c r="K813" s="22">
        <f t="shared" si="140"/>
        <v>45623</v>
      </c>
      <c r="L813" s="17" t="e">
        <f>+VLOOKUP(B813,'[1]2023'!I$555:Q$654,9,0)</f>
        <v>#N/A</v>
      </c>
      <c r="M813" s="17" t="e">
        <f t="shared" si="141"/>
        <v>#N/A</v>
      </c>
      <c r="N813" s="15" t="e">
        <f>+VLOOKUP(B813,'[1]2023'!I$555:Q$654,7,0)</f>
        <v>#N/A</v>
      </c>
      <c r="P813" s="24">
        <v>0.05</v>
      </c>
      <c r="Q813" s="18">
        <f t="shared" si="142"/>
        <v>20823.5</v>
      </c>
      <c r="R813" s="25">
        <v>1.4999999999999999E-2</v>
      </c>
      <c r="S813" s="18">
        <f t="shared" si="143"/>
        <v>6247.05</v>
      </c>
      <c r="T813" s="26">
        <v>6.5000000000000002E-2</v>
      </c>
      <c r="U813" s="18">
        <f t="shared" si="144"/>
        <v>27070.55</v>
      </c>
      <c r="V813" t="s">
        <v>1537</v>
      </c>
    </row>
    <row r="814" spans="1:22" hidden="1" x14ac:dyDescent="0.25">
      <c r="A814" s="11">
        <v>45593</v>
      </c>
      <c r="B814" s="1" t="s">
        <v>1529</v>
      </c>
      <c r="C814" s="1" t="s">
        <v>1112</v>
      </c>
      <c r="D814" s="1" t="s">
        <v>727</v>
      </c>
      <c r="E814" s="5">
        <v>416470</v>
      </c>
      <c r="F814" s="8" t="s">
        <v>145</v>
      </c>
      <c r="G814" s="5">
        <v>33318</v>
      </c>
      <c r="H814" s="5">
        <v>449788</v>
      </c>
      <c r="I814" s="1" t="s">
        <v>727</v>
      </c>
      <c r="J814" s="1" t="s">
        <v>243</v>
      </c>
      <c r="K814" s="22">
        <f t="shared" si="140"/>
        <v>45623</v>
      </c>
      <c r="L814" s="17" t="e">
        <f>+VLOOKUP(B814,'[1]2023'!I$555:Q$654,9,0)</f>
        <v>#N/A</v>
      </c>
      <c r="M814" s="17" t="e">
        <f t="shared" si="141"/>
        <v>#N/A</v>
      </c>
      <c r="N814" s="15" t="e">
        <f>+VLOOKUP(B814,'[1]2023'!I$555:Q$654,7,0)</f>
        <v>#N/A</v>
      </c>
      <c r="P814" s="24">
        <v>0.05</v>
      </c>
      <c r="Q814" s="18">
        <f t="shared" si="142"/>
        <v>20823.5</v>
      </c>
      <c r="R814" s="25">
        <v>1.4999999999999999E-2</v>
      </c>
      <c r="S814" s="18">
        <f t="shared" si="143"/>
        <v>6247.05</v>
      </c>
      <c r="T814" s="26">
        <v>6.5000000000000002E-2</v>
      </c>
      <c r="U814" s="18">
        <f t="shared" si="144"/>
        <v>27070.55</v>
      </c>
      <c r="V814" t="s">
        <v>1537</v>
      </c>
    </row>
    <row r="815" spans="1:22" x14ac:dyDescent="0.25">
      <c r="A815" s="11">
        <v>45593</v>
      </c>
      <c r="B815" s="1" t="s">
        <v>1530</v>
      </c>
      <c r="C815" s="1" t="s">
        <v>1112</v>
      </c>
      <c r="D815" s="1" t="s">
        <v>593</v>
      </c>
      <c r="E815" s="5">
        <v>4523400</v>
      </c>
      <c r="F815" s="8" t="s">
        <v>145</v>
      </c>
      <c r="G815" s="5">
        <v>361872</v>
      </c>
      <c r="H815" s="5">
        <v>4885272</v>
      </c>
      <c r="I815" s="1" t="s">
        <v>593</v>
      </c>
      <c r="J815" s="1" t="s">
        <v>162</v>
      </c>
      <c r="K815" s="22">
        <f t="shared" si="140"/>
        <v>45623</v>
      </c>
      <c r="L815" s="17" t="e">
        <f>+VLOOKUP(B815,'[1]2023'!I$555:Q$654,9,0)</f>
        <v>#N/A</v>
      </c>
      <c r="M815" s="17" t="e">
        <f t="shared" si="141"/>
        <v>#N/A</v>
      </c>
      <c r="N815" s="15" t="e">
        <f>+VLOOKUP(B815,'[1]2023'!I$555:Q$654,7,0)</f>
        <v>#N/A</v>
      </c>
      <c r="P815" s="24">
        <v>0.05</v>
      </c>
      <c r="Q815" s="18">
        <f t="shared" si="142"/>
        <v>226170</v>
      </c>
      <c r="R815" s="25">
        <v>1.4999999999999999E-2</v>
      </c>
      <c r="S815" s="18">
        <f t="shared" si="143"/>
        <v>67851</v>
      </c>
      <c r="T815" s="26">
        <v>6.5000000000000002E-2</v>
      </c>
      <c r="U815" s="18">
        <f t="shared" si="144"/>
        <v>294021</v>
      </c>
    </row>
    <row r="816" spans="1:22" hidden="1" x14ac:dyDescent="0.25">
      <c r="A816" s="11">
        <v>45594</v>
      </c>
      <c r="B816" s="1" t="s">
        <v>1531</v>
      </c>
      <c r="C816" s="1" t="s">
        <v>1119</v>
      </c>
      <c r="D816" s="1" t="s">
        <v>747</v>
      </c>
      <c r="E816" s="5">
        <v>-222116</v>
      </c>
      <c r="F816" s="8" t="s">
        <v>145</v>
      </c>
      <c r="G816" s="5">
        <v>-17769</v>
      </c>
      <c r="H816" s="5">
        <v>-239885</v>
      </c>
      <c r="I816" s="1" t="s">
        <v>593</v>
      </c>
      <c r="J816" s="1" t="s">
        <v>162</v>
      </c>
      <c r="K816" s="22">
        <f t="shared" si="140"/>
        <v>45624</v>
      </c>
      <c r="L816" s="17" t="e">
        <f>+VLOOKUP(B816,'[1]2023'!I$555:Q$654,9,0)</f>
        <v>#N/A</v>
      </c>
      <c r="M816" s="17" t="e">
        <f t="shared" si="141"/>
        <v>#N/A</v>
      </c>
      <c r="N816" s="15" t="e">
        <f>+VLOOKUP(B816,'[1]2023'!I$555:Q$654,7,0)</f>
        <v>#N/A</v>
      </c>
      <c r="P816" s="24">
        <v>0.05</v>
      </c>
      <c r="Q816" s="18">
        <f t="shared" si="142"/>
        <v>-11105.800000000001</v>
      </c>
      <c r="R816" s="25">
        <v>1.4999999999999999E-2</v>
      </c>
      <c r="S816" s="18">
        <f t="shared" si="143"/>
        <v>-3331.74</v>
      </c>
      <c r="T816" s="26">
        <v>6.5000000000000002E-2</v>
      </c>
      <c r="U816" s="18">
        <f t="shared" si="144"/>
        <v>-14437.54</v>
      </c>
      <c r="V816" t="s">
        <v>1537</v>
      </c>
    </row>
    <row r="817" spans="1:22" hidden="1" x14ac:dyDescent="0.25">
      <c r="A817" s="11">
        <v>45594</v>
      </c>
      <c r="B817" s="1" t="s">
        <v>1532</v>
      </c>
      <c r="C817" s="1" t="s">
        <v>1112</v>
      </c>
      <c r="D817" s="1" t="s">
        <v>438</v>
      </c>
      <c r="E817" s="5">
        <v>952530</v>
      </c>
      <c r="F817" s="8" t="s">
        <v>145</v>
      </c>
      <c r="G817" s="5">
        <v>76202</v>
      </c>
      <c r="H817" s="5">
        <v>1028732</v>
      </c>
      <c r="I817" s="1" t="s">
        <v>438</v>
      </c>
      <c r="J817" s="1" t="s">
        <v>779</v>
      </c>
      <c r="K817" s="22">
        <f t="shared" si="140"/>
        <v>45624</v>
      </c>
      <c r="L817" s="17" t="e">
        <f>+VLOOKUP(B817,'[1]2023'!I$555:Q$654,9,0)</f>
        <v>#N/A</v>
      </c>
      <c r="M817" s="17" t="e">
        <f t="shared" si="141"/>
        <v>#N/A</v>
      </c>
      <c r="N817" s="15" t="e">
        <f>+VLOOKUP(B817,'[1]2023'!I$555:Q$654,7,0)</f>
        <v>#N/A</v>
      </c>
      <c r="P817" s="24">
        <v>0.05</v>
      </c>
      <c r="Q817" s="18">
        <f t="shared" si="142"/>
        <v>47626.5</v>
      </c>
      <c r="R817" s="25">
        <v>1.4999999999999999E-2</v>
      </c>
      <c r="S817" s="18">
        <f t="shared" si="143"/>
        <v>14287.949999999999</v>
      </c>
      <c r="T817" s="26">
        <v>6.5000000000000002E-2</v>
      </c>
      <c r="U817" s="18">
        <f t="shared" si="144"/>
        <v>61914.450000000004</v>
      </c>
      <c r="V817" t="s">
        <v>1537</v>
      </c>
    </row>
    <row r="818" spans="1:22" hidden="1" x14ac:dyDescent="0.25">
      <c r="A818" s="11">
        <v>45594</v>
      </c>
      <c r="B818" s="1" t="s">
        <v>1533</v>
      </c>
      <c r="C818" s="1" t="s">
        <v>1112</v>
      </c>
      <c r="D818" s="1" t="s">
        <v>437</v>
      </c>
      <c r="E818" s="5">
        <v>1368965</v>
      </c>
      <c r="F818" s="8" t="s">
        <v>145</v>
      </c>
      <c r="G818" s="5">
        <v>109517</v>
      </c>
      <c r="H818" s="5">
        <v>1478482</v>
      </c>
      <c r="I818" s="1" t="s">
        <v>437</v>
      </c>
      <c r="J818" s="1" t="s">
        <v>456</v>
      </c>
      <c r="K818" s="22">
        <f t="shared" si="140"/>
        <v>45624</v>
      </c>
      <c r="L818" s="17" t="e">
        <f>+VLOOKUP(B818,'[1]2023'!I$555:Q$654,9,0)</f>
        <v>#N/A</v>
      </c>
      <c r="M818" s="17" t="e">
        <f t="shared" si="141"/>
        <v>#N/A</v>
      </c>
      <c r="N818" s="15" t="e">
        <f>+VLOOKUP(B818,'[1]2023'!I$555:Q$654,7,0)</f>
        <v>#N/A</v>
      </c>
      <c r="P818" s="24">
        <v>0.05</v>
      </c>
      <c r="Q818" s="18">
        <f t="shared" si="142"/>
        <v>68448.25</v>
      </c>
      <c r="R818" s="25">
        <v>1.4999999999999999E-2</v>
      </c>
      <c r="S818" s="18">
        <f t="shared" si="143"/>
        <v>20534.474999999999</v>
      </c>
      <c r="T818" s="26">
        <v>6.5000000000000002E-2</v>
      </c>
      <c r="U818" s="18">
        <f t="shared" si="144"/>
        <v>88982.725000000006</v>
      </c>
      <c r="V818" t="s">
        <v>1537</v>
      </c>
    </row>
    <row r="819" spans="1:22" hidden="1" x14ac:dyDescent="0.25">
      <c r="A819" s="11">
        <v>45595</v>
      </c>
      <c r="B819" s="1" t="s">
        <v>1534</v>
      </c>
      <c r="C819" s="1" t="s">
        <v>1112</v>
      </c>
      <c r="D819" s="1" t="s">
        <v>207</v>
      </c>
      <c r="E819" s="5">
        <v>2024580</v>
      </c>
      <c r="F819" s="8" t="s">
        <v>145</v>
      </c>
      <c r="G819" s="5">
        <v>161966</v>
      </c>
      <c r="H819" s="5">
        <v>2186546</v>
      </c>
      <c r="I819" s="1" t="s">
        <v>207</v>
      </c>
      <c r="J819" s="1" t="s">
        <v>706</v>
      </c>
      <c r="K819" s="22">
        <f t="shared" si="140"/>
        <v>45625</v>
      </c>
      <c r="L819" s="17" t="e">
        <f>+VLOOKUP(B819,'[1]2023'!I$555:Q$654,9,0)</f>
        <v>#N/A</v>
      </c>
      <c r="M819" s="17" t="e">
        <f t="shared" si="141"/>
        <v>#N/A</v>
      </c>
      <c r="N819" s="15" t="e">
        <f>+VLOOKUP(B819,'[1]2023'!I$555:Q$654,7,0)</f>
        <v>#N/A</v>
      </c>
      <c r="P819" s="24">
        <v>0.05</v>
      </c>
      <c r="Q819" s="18">
        <f t="shared" si="142"/>
        <v>101229</v>
      </c>
      <c r="R819" s="25">
        <v>1.4999999999999999E-2</v>
      </c>
      <c r="S819" s="18">
        <f t="shared" si="143"/>
        <v>30368.699999999997</v>
      </c>
      <c r="T819" s="26">
        <v>6.5000000000000002E-2</v>
      </c>
      <c r="U819" s="18">
        <f t="shared" si="144"/>
        <v>131597.70000000001</v>
      </c>
      <c r="V819" t="s">
        <v>1537</v>
      </c>
    </row>
    <row r="820" spans="1:22" x14ac:dyDescent="0.25">
      <c r="A820" s="11">
        <v>45595</v>
      </c>
      <c r="B820" s="1" t="s">
        <v>1535</v>
      </c>
      <c r="C820" s="1" t="s">
        <v>1112</v>
      </c>
      <c r="D820" s="1" t="s">
        <v>727</v>
      </c>
      <c r="E820" s="5">
        <v>416470</v>
      </c>
      <c r="F820" s="8" t="s">
        <v>145</v>
      </c>
      <c r="G820" s="5">
        <v>33318</v>
      </c>
      <c r="H820" s="5">
        <v>449788</v>
      </c>
      <c r="I820" s="1" t="s">
        <v>727</v>
      </c>
      <c r="J820" s="1" t="s">
        <v>243</v>
      </c>
      <c r="K820" s="22">
        <f t="shared" si="140"/>
        <v>45625</v>
      </c>
      <c r="L820" s="17" t="e">
        <f>+VLOOKUP(B820,'[1]2023'!I$555:Q$654,9,0)</f>
        <v>#N/A</v>
      </c>
      <c r="M820" s="17" t="e">
        <f t="shared" si="141"/>
        <v>#N/A</v>
      </c>
      <c r="N820" s="15" t="e">
        <f>+VLOOKUP(B820,'[1]2023'!I$555:Q$654,7,0)</f>
        <v>#N/A</v>
      </c>
      <c r="P820" s="24">
        <v>0.05</v>
      </c>
      <c r="Q820" s="18">
        <f t="shared" si="142"/>
        <v>20823.5</v>
      </c>
      <c r="R820" s="25">
        <v>1.4999999999999999E-2</v>
      </c>
      <c r="S820" s="18">
        <f t="shared" si="143"/>
        <v>6247.05</v>
      </c>
      <c r="T820" s="26">
        <v>6.5000000000000002E-2</v>
      </c>
      <c r="U820" s="18">
        <f t="shared" si="144"/>
        <v>27070.55</v>
      </c>
    </row>
    <row r="821" spans="1:22" hidden="1" x14ac:dyDescent="0.25">
      <c r="A821" s="11">
        <v>45596</v>
      </c>
      <c r="B821" s="1" t="s">
        <v>1536</v>
      </c>
      <c r="C821" s="1" t="s">
        <v>1112</v>
      </c>
      <c r="D821" s="1" t="s">
        <v>996</v>
      </c>
      <c r="E821" s="5">
        <v>3690530</v>
      </c>
      <c r="F821" s="8" t="s">
        <v>145</v>
      </c>
      <c r="G821" s="5">
        <v>295242</v>
      </c>
      <c r="H821" s="5">
        <v>3985772</v>
      </c>
      <c r="I821" s="1" t="s">
        <v>748</v>
      </c>
      <c r="J821" s="1" t="s">
        <v>134</v>
      </c>
      <c r="K821" s="22">
        <f t="shared" si="140"/>
        <v>45626</v>
      </c>
      <c r="L821" s="17" t="e">
        <f>+VLOOKUP(B821,'[1]2023'!I$555:Q$654,9,0)</f>
        <v>#N/A</v>
      </c>
      <c r="M821" s="17" t="e">
        <f t="shared" si="141"/>
        <v>#N/A</v>
      </c>
      <c r="N821" s="15" t="e">
        <f>+VLOOKUP(B821,'[1]2023'!I$555:Q$654,7,0)</f>
        <v>#N/A</v>
      </c>
      <c r="P821" s="24">
        <v>0.05</v>
      </c>
      <c r="Q821" s="18">
        <f t="shared" si="142"/>
        <v>184526.5</v>
      </c>
      <c r="R821" s="25">
        <v>1.4999999999999999E-2</v>
      </c>
      <c r="S821" s="18">
        <f t="shared" si="143"/>
        <v>55357.95</v>
      </c>
      <c r="T821" s="26">
        <v>6.5000000000000002E-2</v>
      </c>
      <c r="U821" s="18">
        <f t="shared" si="144"/>
        <v>239884.45</v>
      </c>
      <c r="V821" t="s">
        <v>1537</v>
      </c>
    </row>
    <row r="822" spans="1:22" x14ac:dyDescent="0.25">
      <c r="A822" s="11">
        <v>45597</v>
      </c>
      <c r="B822" s="13">
        <v>61983</v>
      </c>
      <c r="C822" s="33" t="s">
        <v>1112</v>
      </c>
      <c r="D822" s="1" t="s">
        <v>1134</v>
      </c>
      <c r="E822" s="5">
        <v>476265</v>
      </c>
      <c r="F822" s="8" t="s">
        <v>145</v>
      </c>
      <c r="G822" s="5">
        <v>38101</v>
      </c>
      <c r="H822" s="5">
        <v>514366</v>
      </c>
      <c r="I822" s="1" t="s">
        <v>1134</v>
      </c>
      <c r="J822" s="1" t="s">
        <v>1148</v>
      </c>
      <c r="K822" s="22">
        <v>45627</v>
      </c>
      <c r="L822" s="17" t="e">
        <f>+VLOOKUP(B822,'[1]2023'!I$555:Q$654,9,0)</f>
        <v>#N/A</v>
      </c>
      <c r="M822" s="17" t="e">
        <f t="shared" ref="M822:M867" si="145">+L822-H822</f>
        <v>#N/A</v>
      </c>
      <c r="N822" s="15" t="e">
        <f>+VLOOKUP(B822,'[1]2023'!I$555:Q$654,7,0)</f>
        <v>#N/A</v>
      </c>
      <c r="P822" s="24">
        <v>0.05</v>
      </c>
      <c r="Q822" s="18">
        <f t="shared" ref="Q822:Q867" si="146">+P822*E822</f>
        <v>23813.25</v>
      </c>
      <c r="R822" s="25">
        <v>1.4999999999999999E-2</v>
      </c>
      <c r="S822" s="18">
        <f t="shared" ref="S822:S867" si="147">+R822*E822</f>
        <v>7143.9749999999995</v>
      </c>
      <c r="T822" s="26">
        <v>6.5000000000000002E-2</v>
      </c>
      <c r="U822" s="18">
        <f t="shared" ref="U822:U867" si="148">+T822*E822</f>
        <v>30957.225000000002</v>
      </c>
    </row>
    <row r="823" spans="1:22" x14ac:dyDescent="0.25">
      <c r="A823" s="11">
        <v>45597</v>
      </c>
      <c r="B823" s="13">
        <v>61993</v>
      </c>
      <c r="C823" s="33" t="s">
        <v>1112</v>
      </c>
      <c r="D823" s="1" t="s">
        <v>1538</v>
      </c>
      <c r="E823" s="5">
        <v>952530</v>
      </c>
      <c r="F823" s="8" t="s">
        <v>145</v>
      </c>
      <c r="G823" s="5">
        <v>76202</v>
      </c>
      <c r="H823" s="5">
        <v>1028732</v>
      </c>
      <c r="I823" s="1" t="s">
        <v>302</v>
      </c>
      <c r="J823" s="1" t="s">
        <v>375</v>
      </c>
      <c r="K823" s="22">
        <v>45627</v>
      </c>
      <c r="L823" s="17" t="e">
        <f>+VLOOKUP(B823,'[1]2023'!I$555:Q$654,9,0)</f>
        <v>#N/A</v>
      </c>
      <c r="M823" s="17" t="e">
        <f t="shared" si="145"/>
        <v>#N/A</v>
      </c>
      <c r="N823" s="15" t="e">
        <f>+VLOOKUP(B823,'[1]2023'!I$555:Q$654,7,0)</f>
        <v>#N/A</v>
      </c>
      <c r="P823" s="24">
        <v>0.05</v>
      </c>
      <c r="Q823" s="18">
        <f t="shared" si="146"/>
        <v>47626.5</v>
      </c>
      <c r="R823" s="25">
        <v>1.4999999999999999E-2</v>
      </c>
      <c r="S823" s="18">
        <f t="shared" si="147"/>
        <v>14287.949999999999</v>
      </c>
      <c r="T823" s="26">
        <v>6.5000000000000002E-2</v>
      </c>
      <c r="U823" s="18">
        <f t="shared" si="148"/>
        <v>61914.450000000004</v>
      </c>
    </row>
    <row r="824" spans="1:22" x14ac:dyDescent="0.25">
      <c r="A824" s="11">
        <v>45597</v>
      </c>
      <c r="B824" s="13">
        <v>62047</v>
      </c>
      <c r="C824" s="33" t="s">
        <v>1112</v>
      </c>
      <c r="D824" s="1" t="s">
        <v>394</v>
      </c>
      <c r="E824" s="5">
        <v>1488520</v>
      </c>
      <c r="F824" s="8" t="s">
        <v>145</v>
      </c>
      <c r="G824" s="5">
        <v>119082</v>
      </c>
      <c r="H824" s="5">
        <v>1607602</v>
      </c>
      <c r="I824" s="1" t="s">
        <v>394</v>
      </c>
      <c r="J824" s="1" t="s">
        <v>472</v>
      </c>
      <c r="K824" s="22">
        <v>45627</v>
      </c>
      <c r="L824" s="17" t="e">
        <f>+VLOOKUP(B824,'[1]2023'!I$555:Q$654,9,0)</f>
        <v>#N/A</v>
      </c>
      <c r="M824" s="17" t="e">
        <f t="shared" si="145"/>
        <v>#N/A</v>
      </c>
      <c r="N824" s="15" t="e">
        <f>+VLOOKUP(B824,'[1]2023'!I$555:Q$654,7,0)</f>
        <v>#N/A</v>
      </c>
      <c r="P824" s="24">
        <v>0.05</v>
      </c>
      <c r="Q824" s="18">
        <f t="shared" si="146"/>
        <v>74426</v>
      </c>
      <c r="R824" s="25">
        <v>1.4999999999999999E-2</v>
      </c>
      <c r="S824" s="18">
        <f t="shared" si="147"/>
        <v>22327.8</v>
      </c>
      <c r="T824" s="26">
        <v>6.5000000000000002E-2</v>
      </c>
      <c r="U824" s="18">
        <f t="shared" si="148"/>
        <v>96753.8</v>
      </c>
    </row>
    <row r="825" spans="1:22" x14ac:dyDescent="0.25">
      <c r="A825" s="11">
        <v>45597</v>
      </c>
      <c r="B825" s="13">
        <v>62048</v>
      </c>
      <c r="C825" s="33" t="s">
        <v>1112</v>
      </c>
      <c r="D825" s="1" t="s">
        <v>393</v>
      </c>
      <c r="E825" s="5">
        <v>2917350</v>
      </c>
      <c r="F825" s="8" t="s">
        <v>145</v>
      </c>
      <c r="G825" s="5">
        <v>233388</v>
      </c>
      <c r="H825" s="5">
        <v>3150738</v>
      </c>
      <c r="I825" s="1" t="s">
        <v>393</v>
      </c>
      <c r="J825" s="1" t="s">
        <v>677</v>
      </c>
      <c r="K825" s="22">
        <v>45627</v>
      </c>
      <c r="L825" s="17" t="e">
        <f>+VLOOKUP(B825,'[1]2023'!I$555:Q$654,9,0)</f>
        <v>#N/A</v>
      </c>
      <c r="M825" s="17" t="e">
        <f t="shared" si="145"/>
        <v>#N/A</v>
      </c>
      <c r="N825" s="15" t="e">
        <f>+VLOOKUP(B825,'[1]2023'!I$555:Q$654,7,0)</f>
        <v>#N/A</v>
      </c>
      <c r="P825" s="24">
        <v>0.05</v>
      </c>
      <c r="Q825" s="18">
        <f t="shared" si="146"/>
        <v>145867.5</v>
      </c>
      <c r="R825" s="25">
        <v>1.4999999999999999E-2</v>
      </c>
      <c r="S825" s="18">
        <f t="shared" si="147"/>
        <v>43760.25</v>
      </c>
      <c r="T825" s="26">
        <v>6.5000000000000002E-2</v>
      </c>
      <c r="U825" s="18">
        <f t="shared" si="148"/>
        <v>189627.75</v>
      </c>
    </row>
    <row r="826" spans="1:22" x14ac:dyDescent="0.25">
      <c r="A826" s="11">
        <v>45598</v>
      </c>
      <c r="B826" s="13">
        <v>62060</v>
      </c>
      <c r="C826" s="33" t="s">
        <v>1112</v>
      </c>
      <c r="D826" s="1" t="s">
        <v>437</v>
      </c>
      <c r="E826" s="5">
        <v>1904990</v>
      </c>
      <c r="F826" s="8" t="s">
        <v>145</v>
      </c>
      <c r="G826" s="5">
        <v>152399</v>
      </c>
      <c r="H826" s="5">
        <v>2057389</v>
      </c>
      <c r="I826" s="1" t="s">
        <v>437</v>
      </c>
      <c r="J826" s="1" t="s">
        <v>456</v>
      </c>
      <c r="K826" s="22">
        <v>45628</v>
      </c>
      <c r="L826" s="17" t="e">
        <f>+VLOOKUP(B826,'[1]2023'!I$555:Q$654,9,0)</f>
        <v>#N/A</v>
      </c>
      <c r="M826" s="17" t="e">
        <f t="shared" si="145"/>
        <v>#N/A</v>
      </c>
      <c r="N826" s="15" t="e">
        <f>+VLOOKUP(B826,'[1]2023'!I$555:Q$654,7,0)</f>
        <v>#N/A</v>
      </c>
      <c r="P826" s="24">
        <v>0.05</v>
      </c>
      <c r="Q826" s="18">
        <f t="shared" si="146"/>
        <v>95249.5</v>
      </c>
      <c r="R826" s="25">
        <v>1.4999999999999999E-2</v>
      </c>
      <c r="S826" s="18">
        <f t="shared" si="147"/>
        <v>28574.85</v>
      </c>
      <c r="T826" s="26">
        <v>6.5000000000000002E-2</v>
      </c>
      <c r="U826" s="18">
        <f t="shared" si="148"/>
        <v>123824.35</v>
      </c>
    </row>
    <row r="827" spans="1:22" x14ac:dyDescent="0.25">
      <c r="A827" s="11">
        <v>45600</v>
      </c>
      <c r="B827" s="13">
        <v>62211</v>
      </c>
      <c r="C827" s="33" t="s">
        <v>1112</v>
      </c>
      <c r="D827" s="1" t="s">
        <v>393</v>
      </c>
      <c r="E827" s="5">
        <v>1857615</v>
      </c>
      <c r="F827" s="8" t="s">
        <v>145</v>
      </c>
      <c r="G827" s="5">
        <v>148609</v>
      </c>
      <c r="H827" s="5">
        <v>2006224</v>
      </c>
      <c r="I827" s="1" t="s">
        <v>393</v>
      </c>
      <c r="J827" s="1" t="s">
        <v>677</v>
      </c>
      <c r="K827" s="22">
        <v>45630</v>
      </c>
      <c r="L827" s="17" t="e">
        <f>+VLOOKUP(B827,'[1]2023'!I$555:Q$654,9,0)</f>
        <v>#N/A</v>
      </c>
      <c r="M827" s="17" t="e">
        <f t="shared" si="145"/>
        <v>#N/A</v>
      </c>
      <c r="N827" s="15" t="e">
        <f>+VLOOKUP(B827,'[1]2023'!I$555:Q$654,7,0)</f>
        <v>#N/A</v>
      </c>
      <c r="P827" s="24">
        <v>0.05</v>
      </c>
      <c r="Q827" s="18">
        <f t="shared" si="146"/>
        <v>92880.75</v>
      </c>
      <c r="R827" s="25">
        <v>1.4999999999999999E-2</v>
      </c>
      <c r="S827" s="18">
        <f t="shared" si="147"/>
        <v>27864.224999999999</v>
      </c>
      <c r="T827" s="26">
        <v>6.5000000000000002E-2</v>
      </c>
      <c r="U827" s="18">
        <f t="shared" si="148"/>
        <v>120744.97500000001</v>
      </c>
    </row>
    <row r="828" spans="1:22" x14ac:dyDescent="0.25">
      <c r="A828" s="11">
        <v>45600</v>
      </c>
      <c r="B828" s="13">
        <v>62212</v>
      </c>
      <c r="C828" s="33" t="s">
        <v>1112</v>
      </c>
      <c r="D828" s="1" t="s">
        <v>593</v>
      </c>
      <c r="E828" s="5">
        <v>3570940</v>
      </c>
      <c r="F828" s="8" t="s">
        <v>145</v>
      </c>
      <c r="G828" s="5">
        <v>285675</v>
      </c>
      <c r="H828" s="5">
        <v>3856615</v>
      </c>
      <c r="I828" s="1" t="s">
        <v>593</v>
      </c>
      <c r="J828" s="1" t="s">
        <v>162</v>
      </c>
      <c r="K828" s="22">
        <v>45630</v>
      </c>
      <c r="L828" s="17" t="e">
        <f>+VLOOKUP(B828,'[1]2023'!I$555:Q$654,9,0)</f>
        <v>#N/A</v>
      </c>
      <c r="M828" s="17" t="e">
        <f t="shared" si="145"/>
        <v>#N/A</v>
      </c>
      <c r="N828" s="15" t="e">
        <f>+VLOOKUP(B828,'[1]2023'!I$555:Q$654,7,0)</f>
        <v>#N/A</v>
      </c>
      <c r="P828" s="24">
        <v>0.05</v>
      </c>
      <c r="Q828" s="18">
        <f t="shared" si="146"/>
        <v>178547</v>
      </c>
      <c r="R828" s="25">
        <v>1.4999999999999999E-2</v>
      </c>
      <c r="S828" s="18">
        <f t="shared" si="147"/>
        <v>53564.1</v>
      </c>
      <c r="T828" s="26">
        <v>6.5000000000000002E-2</v>
      </c>
      <c r="U828" s="18">
        <f t="shared" si="148"/>
        <v>232111.1</v>
      </c>
    </row>
    <row r="829" spans="1:22" x14ac:dyDescent="0.25">
      <c r="A829" s="11">
        <v>45602</v>
      </c>
      <c r="B829" s="13">
        <v>62415</v>
      </c>
      <c r="C829" s="33" t="s">
        <v>1112</v>
      </c>
      <c r="D829" s="1" t="s">
        <v>1539</v>
      </c>
      <c r="E829" s="5">
        <v>1488555</v>
      </c>
      <c r="F829" s="8" t="s">
        <v>145</v>
      </c>
      <c r="G829" s="5">
        <v>119084</v>
      </c>
      <c r="H829" s="5">
        <v>1607639</v>
      </c>
      <c r="I829" s="1" t="s">
        <v>302</v>
      </c>
      <c r="J829" s="1" t="s">
        <v>375</v>
      </c>
      <c r="K829" s="22">
        <v>45632</v>
      </c>
      <c r="L829" s="17" t="e">
        <f>+VLOOKUP(B829,'[1]2023'!I$555:Q$654,9,0)</f>
        <v>#N/A</v>
      </c>
      <c r="M829" s="17" t="e">
        <f t="shared" si="145"/>
        <v>#N/A</v>
      </c>
      <c r="N829" s="15" t="e">
        <f>+VLOOKUP(B829,'[1]2023'!I$555:Q$654,7,0)</f>
        <v>#N/A</v>
      </c>
      <c r="P829" s="24">
        <v>0.05</v>
      </c>
      <c r="Q829" s="18">
        <f t="shared" si="146"/>
        <v>74427.75</v>
      </c>
      <c r="R829" s="25">
        <v>1.4999999999999999E-2</v>
      </c>
      <c r="S829" s="18">
        <f t="shared" si="147"/>
        <v>22328.325000000001</v>
      </c>
      <c r="T829" s="26">
        <v>6.5000000000000002E-2</v>
      </c>
      <c r="U829" s="18">
        <f t="shared" si="148"/>
        <v>96756.074999999997</v>
      </c>
    </row>
    <row r="830" spans="1:22" x14ac:dyDescent="0.25">
      <c r="A830" s="11">
        <v>45602</v>
      </c>
      <c r="B830" s="13">
        <v>62416</v>
      </c>
      <c r="C830" s="33" t="s">
        <v>1112</v>
      </c>
      <c r="D830" s="1" t="s">
        <v>1540</v>
      </c>
      <c r="E830" s="5">
        <v>2917280</v>
      </c>
      <c r="F830" s="8" t="s">
        <v>145</v>
      </c>
      <c r="G830" s="5">
        <v>233382</v>
      </c>
      <c r="H830" s="5">
        <v>3150662</v>
      </c>
      <c r="I830" s="1" t="s">
        <v>1114</v>
      </c>
      <c r="J830" s="1" t="s">
        <v>1061</v>
      </c>
      <c r="K830" s="22">
        <v>45632</v>
      </c>
      <c r="L830" s="17" t="e">
        <f>+VLOOKUP(B830,'[1]2023'!I$555:Q$654,9,0)</f>
        <v>#N/A</v>
      </c>
      <c r="M830" s="17" t="e">
        <f t="shared" si="145"/>
        <v>#N/A</v>
      </c>
      <c r="N830" s="15" t="e">
        <f>+VLOOKUP(B830,'[1]2023'!I$555:Q$654,7,0)</f>
        <v>#N/A</v>
      </c>
      <c r="P830" s="24">
        <v>0.05</v>
      </c>
      <c r="Q830" s="18">
        <f t="shared" si="146"/>
        <v>145864</v>
      </c>
      <c r="R830" s="25">
        <v>1.4999999999999999E-2</v>
      </c>
      <c r="S830" s="18">
        <f t="shared" si="147"/>
        <v>43759.199999999997</v>
      </c>
      <c r="T830" s="26">
        <v>6.5000000000000002E-2</v>
      </c>
      <c r="U830" s="18">
        <f t="shared" si="148"/>
        <v>189623.2</v>
      </c>
    </row>
    <row r="831" spans="1:22" x14ac:dyDescent="0.25">
      <c r="A831" s="11">
        <v>45603</v>
      </c>
      <c r="B831" s="13">
        <v>63109</v>
      </c>
      <c r="C831" s="33" t="s">
        <v>1112</v>
      </c>
      <c r="D831" s="1" t="s">
        <v>1134</v>
      </c>
      <c r="E831" s="5">
        <v>1102504</v>
      </c>
      <c r="F831" s="8" t="s">
        <v>145</v>
      </c>
      <c r="G831" s="5">
        <v>88200</v>
      </c>
      <c r="H831" s="5">
        <v>1190704</v>
      </c>
      <c r="I831" s="1" t="s">
        <v>1134</v>
      </c>
      <c r="J831" s="1" t="s">
        <v>1148</v>
      </c>
      <c r="K831" s="22">
        <v>45633</v>
      </c>
      <c r="L831" s="17" t="e">
        <f>+VLOOKUP(B831,'[1]2023'!I$555:Q$654,9,0)</f>
        <v>#N/A</v>
      </c>
      <c r="M831" s="17" t="e">
        <f t="shared" si="145"/>
        <v>#N/A</v>
      </c>
      <c r="N831" s="15" t="e">
        <f>+VLOOKUP(B831,'[1]2023'!I$555:Q$654,7,0)</f>
        <v>#N/A</v>
      </c>
      <c r="P831" s="24">
        <v>0.05</v>
      </c>
      <c r="Q831" s="18">
        <f t="shared" si="146"/>
        <v>55125.200000000004</v>
      </c>
      <c r="R831" s="25">
        <v>1.4999999999999999E-2</v>
      </c>
      <c r="S831" s="18">
        <f t="shared" si="147"/>
        <v>16537.559999999998</v>
      </c>
      <c r="T831" s="26">
        <v>6.5000000000000002E-2</v>
      </c>
      <c r="U831" s="18">
        <f t="shared" si="148"/>
        <v>71662.760000000009</v>
      </c>
    </row>
    <row r="832" spans="1:22" x14ac:dyDescent="0.25">
      <c r="A832" s="11">
        <v>45604</v>
      </c>
      <c r="B832" s="13">
        <v>63185</v>
      </c>
      <c r="C832" s="33" t="s">
        <v>1112</v>
      </c>
      <c r="D832" s="1" t="s">
        <v>1134</v>
      </c>
      <c r="E832" s="5">
        <v>1019210</v>
      </c>
      <c r="F832" s="8" t="s">
        <v>145</v>
      </c>
      <c r="G832" s="5">
        <v>81537</v>
      </c>
      <c r="H832" s="5">
        <v>1100747</v>
      </c>
      <c r="I832" s="1" t="s">
        <v>1134</v>
      </c>
      <c r="J832" s="1" t="s">
        <v>1148</v>
      </c>
      <c r="K832" s="22">
        <v>45634</v>
      </c>
      <c r="L832" s="17" t="e">
        <f>+VLOOKUP(B832,'[1]2023'!I$555:Q$654,9,0)</f>
        <v>#N/A</v>
      </c>
      <c r="M832" s="17" t="e">
        <f t="shared" si="145"/>
        <v>#N/A</v>
      </c>
      <c r="N832" s="15" t="e">
        <f>+VLOOKUP(B832,'[1]2023'!I$555:Q$654,7,0)</f>
        <v>#N/A</v>
      </c>
      <c r="P832" s="24">
        <v>0.05</v>
      </c>
      <c r="Q832" s="18">
        <f t="shared" si="146"/>
        <v>50960.5</v>
      </c>
      <c r="R832" s="25">
        <v>1.4999999999999999E-2</v>
      </c>
      <c r="S832" s="18">
        <f t="shared" si="147"/>
        <v>15288.15</v>
      </c>
      <c r="T832" s="26">
        <v>6.5000000000000002E-2</v>
      </c>
      <c r="U832" s="18">
        <f t="shared" si="148"/>
        <v>66248.650000000009</v>
      </c>
    </row>
    <row r="833" spans="1:21" x14ac:dyDescent="0.25">
      <c r="A833" s="11">
        <v>45604</v>
      </c>
      <c r="B833" s="13">
        <v>63479</v>
      </c>
      <c r="C833" s="33" t="s">
        <v>1112</v>
      </c>
      <c r="D833" s="1" t="s">
        <v>394</v>
      </c>
      <c r="E833" s="5">
        <v>1362344</v>
      </c>
      <c r="F833" s="8" t="s">
        <v>145</v>
      </c>
      <c r="G833" s="5">
        <v>108988</v>
      </c>
      <c r="H833" s="5">
        <v>1471332</v>
      </c>
      <c r="I833" s="1" t="s">
        <v>394</v>
      </c>
      <c r="J833" s="1" t="s">
        <v>472</v>
      </c>
      <c r="K833" s="22">
        <v>45634</v>
      </c>
      <c r="L833" s="17" t="e">
        <f>+VLOOKUP(B833,'[1]2023'!I$555:Q$654,9,0)</f>
        <v>#N/A</v>
      </c>
      <c r="M833" s="17" t="e">
        <f t="shared" si="145"/>
        <v>#N/A</v>
      </c>
      <c r="N833" s="15" t="e">
        <f>+VLOOKUP(B833,'[1]2023'!I$555:Q$654,7,0)</f>
        <v>#N/A</v>
      </c>
      <c r="P833" s="24">
        <v>0.05</v>
      </c>
      <c r="Q833" s="18">
        <f t="shared" si="146"/>
        <v>68117.2</v>
      </c>
      <c r="R833" s="25">
        <v>1.4999999999999999E-2</v>
      </c>
      <c r="S833" s="18">
        <f t="shared" si="147"/>
        <v>20435.16</v>
      </c>
      <c r="T833" s="26">
        <v>6.5000000000000002E-2</v>
      </c>
      <c r="U833" s="18">
        <f t="shared" si="148"/>
        <v>88552.36</v>
      </c>
    </row>
    <row r="834" spans="1:21" x14ac:dyDescent="0.25">
      <c r="A834" s="11">
        <v>45605</v>
      </c>
      <c r="B834" s="13">
        <v>63482</v>
      </c>
      <c r="C834" s="33" t="s">
        <v>1112</v>
      </c>
      <c r="D834" s="1" t="s">
        <v>1541</v>
      </c>
      <c r="E834" s="5">
        <v>1249410</v>
      </c>
      <c r="F834" s="8" t="s">
        <v>145</v>
      </c>
      <c r="G834" s="5">
        <v>99953</v>
      </c>
      <c r="H834" s="5">
        <v>1349363</v>
      </c>
      <c r="I834" s="1" t="s">
        <v>302</v>
      </c>
      <c r="J834" s="1" t="s">
        <v>375</v>
      </c>
      <c r="K834" s="22">
        <v>45635</v>
      </c>
      <c r="L834" s="17" t="e">
        <f>+VLOOKUP(B834,'[1]2023'!I$555:Q$654,9,0)</f>
        <v>#N/A</v>
      </c>
      <c r="M834" s="17" t="e">
        <f t="shared" si="145"/>
        <v>#N/A</v>
      </c>
      <c r="N834" s="15" t="e">
        <f>+VLOOKUP(B834,'[1]2023'!I$555:Q$654,7,0)</f>
        <v>#N/A</v>
      </c>
      <c r="P834" s="24">
        <v>0.05</v>
      </c>
      <c r="Q834" s="18">
        <f t="shared" si="146"/>
        <v>62470.5</v>
      </c>
      <c r="R834" s="25">
        <v>1.4999999999999999E-2</v>
      </c>
      <c r="S834" s="18">
        <f t="shared" si="147"/>
        <v>18741.149999999998</v>
      </c>
      <c r="T834" s="26">
        <v>6.5000000000000002E-2</v>
      </c>
      <c r="U834" s="18">
        <f t="shared" si="148"/>
        <v>81211.650000000009</v>
      </c>
    </row>
    <row r="835" spans="1:21" x14ac:dyDescent="0.25">
      <c r="A835" s="11">
        <v>45605</v>
      </c>
      <c r="B835" s="13">
        <v>63489</v>
      </c>
      <c r="C835" s="33" t="s">
        <v>1112</v>
      </c>
      <c r="D835" s="1" t="s">
        <v>437</v>
      </c>
      <c r="E835" s="5">
        <v>2047778</v>
      </c>
      <c r="F835" s="8" t="s">
        <v>145</v>
      </c>
      <c r="G835" s="5">
        <v>163822</v>
      </c>
      <c r="H835" s="5">
        <v>2211600</v>
      </c>
      <c r="I835" s="1" t="s">
        <v>437</v>
      </c>
      <c r="J835" s="1" t="s">
        <v>456</v>
      </c>
      <c r="K835" s="22">
        <v>45635</v>
      </c>
      <c r="L835" s="17" t="e">
        <f>+VLOOKUP(B835,'[1]2023'!I$555:Q$654,9,0)</f>
        <v>#N/A</v>
      </c>
      <c r="M835" s="17" t="e">
        <f t="shared" si="145"/>
        <v>#N/A</v>
      </c>
      <c r="N835" s="15" t="e">
        <f>+VLOOKUP(B835,'[1]2023'!I$555:Q$654,7,0)</f>
        <v>#N/A</v>
      </c>
      <c r="P835" s="24">
        <v>0.05</v>
      </c>
      <c r="Q835" s="18">
        <f t="shared" si="146"/>
        <v>102388.90000000001</v>
      </c>
      <c r="R835" s="25">
        <v>1.4999999999999999E-2</v>
      </c>
      <c r="S835" s="18">
        <f t="shared" si="147"/>
        <v>30716.67</v>
      </c>
      <c r="T835" s="26">
        <v>6.5000000000000002E-2</v>
      </c>
      <c r="U835" s="18">
        <f t="shared" si="148"/>
        <v>133105.57</v>
      </c>
    </row>
    <row r="836" spans="1:21" x14ac:dyDescent="0.25">
      <c r="A836" s="11">
        <v>45605</v>
      </c>
      <c r="B836" s="13">
        <v>63507</v>
      </c>
      <c r="C836" s="33" t="s">
        <v>1112</v>
      </c>
      <c r="D836" s="1" t="s">
        <v>996</v>
      </c>
      <c r="E836" s="5">
        <v>3238960</v>
      </c>
      <c r="F836" s="8" t="s">
        <v>145</v>
      </c>
      <c r="G836" s="5">
        <v>259117</v>
      </c>
      <c r="H836" s="5">
        <v>3498077</v>
      </c>
      <c r="I836" s="1" t="s">
        <v>748</v>
      </c>
      <c r="J836" s="1" t="s">
        <v>134</v>
      </c>
      <c r="K836" s="22">
        <v>45635</v>
      </c>
      <c r="L836" s="17" t="e">
        <f>+VLOOKUP(B836,'[1]2023'!I$555:Q$654,9,0)</f>
        <v>#N/A</v>
      </c>
      <c r="M836" s="17" t="e">
        <f t="shared" si="145"/>
        <v>#N/A</v>
      </c>
      <c r="N836" s="15" t="e">
        <f>+VLOOKUP(B836,'[1]2023'!I$555:Q$654,7,0)</f>
        <v>#N/A</v>
      </c>
      <c r="P836" s="24">
        <v>0.05</v>
      </c>
      <c r="Q836" s="18">
        <f t="shared" si="146"/>
        <v>161948</v>
      </c>
      <c r="R836" s="25">
        <v>1.4999999999999999E-2</v>
      </c>
      <c r="S836" s="18">
        <f t="shared" si="147"/>
        <v>48584.4</v>
      </c>
      <c r="T836" s="26">
        <v>6.5000000000000002E-2</v>
      </c>
      <c r="U836" s="18">
        <f t="shared" si="148"/>
        <v>210532.4</v>
      </c>
    </row>
    <row r="837" spans="1:21" x14ac:dyDescent="0.25">
      <c r="A837" s="11">
        <v>45607</v>
      </c>
      <c r="B837" s="13">
        <v>63598</v>
      </c>
      <c r="C837" s="33" t="s">
        <v>1112</v>
      </c>
      <c r="D837" s="1" t="s">
        <v>1542</v>
      </c>
      <c r="E837" s="5">
        <v>2498820</v>
      </c>
      <c r="F837" s="8" t="s">
        <v>145</v>
      </c>
      <c r="G837" s="5">
        <v>199906</v>
      </c>
      <c r="H837" s="5">
        <v>2698726</v>
      </c>
      <c r="I837" s="1" t="s">
        <v>1114</v>
      </c>
      <c r="J837" s="1" t="s">
        <v>1061</v>
      </c>
      <c r="K837" s="22">
        <v>45637</v>
      </c>
      <c r="L837" s="17" t="e">
        <f>+VLOOKUP(B837,'[1]2023'!I$555:Q$654,9,0)</f>
        <v>#N/A</v>
      </c>
      <c r="M837" s="17" t="e">
        <f t="shared" si="145"/>
        <v>#N/A</v>
      </c>
      <c r="N837" s="15" t="e">
        <f>+VLOOKUP(B837,'[1]2023'!I$555:Q$654,7,0)</f>
        <v>#N/A</v>
      </c>
      <c r="P837" s="24">
        <v>0.05</v>
      </c>
      <c r="Q837" s="18">
        <f t="shared" si="146"/>
        <v>124941</v>
      </c>
      <c r="R837" s="25">
        <v>1.4999999999999999E-2</v>
      </c>
      <c r="S837" s="18">
        <f t="shared" si="147"/>
        <v>37482.299999999996</v>
      </c>
      <c r="T837" s="26">
        <v>6.5000000000000002E-2</v>
      </c>
      <c r="U837" s="18">
        <f t="shared" si="148"/>
        <v>162423.30000000002</v>
      </c>
    </row>
    <row r="838" spans="1:21" x14ac:dyDescent="0.25">
      <c r="A838" s="11">
        <v>45607</v>
      </c>
      <c r="B838" s="13">
        <v>63631</v>
      </c>
      <c r="C838" s="33" t="s">
        <v>1112</v>
      </c>
      <c r="D838" s="1" t="s">
        <v>1543</v>
      </c>
      <c r="E838" s="5">
        <v>1190660</v>
      </c>
      <c r="F838" s="8" t="s">
        <v>145</v>
      </c>
      <c r="G838" s="5">
        <v>95253</v>
      </c>
      <c r="H838" s="5">
        <v>1285913</v>
      </c>
      <c r="I838" s="1" t="s">
        <v>251</v>
      </c>
      <c r="J838" s="1" t="s">
        <v>745</v>
      </c>
      <c r="K838" s="22">
        <v>45637</v>
      </c>
      <c r="L838" s="17" t="e">
        <f>+VLOOKUP(B838,'[1]2023'!I$555:Q$654,9,0)</f>
        <v>#N/A</v>
      </c>
      <c r="M838" s="17" t="e">
        <f t="shared" si="145"/>
        <v>#N/A</v>
      </c>
      <c r="N838" s="15" t="e">
        <f>+VLOOKUP(B838,'[1]2023'!I$555:Q$654,7,0)</f>
        <v>#N/A</v>
      </c>
      <c r="P838" s="24">
        <v>0.05</v>
      </c>
      <c r="Q838" s="18">
        <f t="shared" si="146"/>
        <v>59533</v>
      </c>
      <c r="R838" s="25">
        <v>1.4999999999999999E-2</v>
      </c>
      <c r="S838" s="18">
        <f t="shared" si="147"/>
        <v>17859.899999999998</v>
      </c>
      <c r="T838" s="26">
        <v>6.5000000000000002E-2</v>
      </c>
      <c r="U838" s="18">
        <f t="shared" si="148"/>
        <v>77392.900000000009</v>
      </c>
    </row>
    <row r="839" spans="1:21" x14ac:dyDescent="0.25">
      <c r="A839" s="11">
        <v>45607</v>
      </c>
      <c r="B839" s="13">
        <v>63652</v>
      </c>
      <c r="C839" s="33" t="s">
        <v>1112</v>
      </c>
      <c r="D839" s="1" t="s">
        <v>393</v>
      </c>
      <c r="E839" s="5">
        <v>1029168</v>
      </c>
      <c r="F839" s="8" t="s">
        <v>145</v>
      </c>
      <c r="G839" s="5">
        <v>82333</v>
      </c>
      <c r="H839" s="5">
        <v>1111501</v>
      </c>
      <c r="I839" s="1" t="s">
        <v>393</v>
      </c>
      <c r="J839" s="1" t="s">
        <v>677</v>
      </c>
      <c r="K839" s="22">
        <v>45637</v>
      </c>
      <c r="L839" s="17" t="e">
        <f>+VLOOKUP(B839,'[1]2023'!I$555:Q$654,9,0)</f>
        <v>#N/A</v>
      </c>
      <c r="M839" s="17" t="e">
        <f t="shared" si="145"/>
        <v>#N/A</v>
      </c>
      <c r="N839" s="15" t="e">
        <f>+VLOOKUP(B839,'[1]2023'!I$555:Q$654,7,0)</f>
        <v>#N/A</v>
      </c>
      <c r="P839" s="24">
        <v>0.05</v>
      </c>
      <c r="Q839" s="18">
        <f t="shared" si="146"/>
        <v>51458.400000000001</v>
      </c>
      <c r="R839" s="25">
        <v>1.4999999999999999E-2</v>
      </c>
      <c r="S839" s="18">
        <f t="shared" si="147"/>
        <v>15437.519999999999</v>
      </c>
      <c r="T839" s="26">
        <v>6.5000000000000002E-2</v>
      </c>
      <c r="U839" s="18">
        <f t="shared" si="148"/>
        <v>66895.92</v>
      </c>
    </row>
    <row r="840" spans="1:21" x14ac:dyDescent="0.25">
      <c r="A840" s="11">
        <v>45607</v>
      </c>
      <c r="B840" s="13">
        <v>63653</v>
      </c>
      <c r="C840" s="33" t="s">
        <v>1112</v>
      </c>
      <c r="D840" s="1" t="s">
        <v>207</v>
      </c>
      <c r="E840" s="5">
        <v>4071900</v>
      </c>
      <c r="F840" s="8" t="s">
        <v>145</v>
      </c>
      <c r="G840" s="5">
        <v>325752</v>
      </c>
      <c r="H840" s="5">
        <v>4397652</v>
      </c>
      <c r="I840" s="1" t="s">
        <v>207</v>
      </c>
      <c r="J840" s="1" t="s">
        <v>706</v>
      </c>
      <c r="K840" s="22">
        <v>45637</v>
      </c>
      <c r="L840" s="17" t="e">
        <f>+VLOOKUP(B840,'[1]2023'!I$555:Q$654,9,0)</f>
        <v>#N/A</v>
      </c>
      <c r="M840" s="17" t="e">
        <f t="shared" si="145"/>
        <v>#N/A</v>
      </c>
      <c r="N840" s="15" t="e">
        <f>+VLOOKUP(B840,'[1]2023'!I$555:Q$654,7,0)</f>
        <v>#N/A</v>
      </c>
      <c r="P840" s="24">
        <v>0.05</v>
      </c>
      <c r="Q840" s="18">
        <f t="shared" si="146"/>
        <v>203595</v>
      </c>
      <c r="R840" s="25">
        <v>1.4999999999999999E-2</v>
      </c>
      <c r="S840" s="18">
        <f t="shared" si="147"/>
        <v>61078.5</v>
      </c>
      <c r="T840" s="26">
        <v>6.5000000000000002E-2</v>
      </c>
      <c r="U840" s="18">
        <f t="shared" si="148"/>
        <v>264673.5</v>
      </c>
    </row>
    <row r="841" spans="1:21" x14ac:dyDescent="0.25">
      <c r="A841" s="11">
        <v>45607</v>
      </c>
      <c r="B841" s="13">
        <v>63654</v>
      </c>
      <c r="C841" s="33" t="s">
        <v>1112</v>
      </c>
      <c r="D841" s="1" t="s">
        <v>593</v>
      </c>
      <c r="E841" s="5">
        <v>4547120</v>
      </c>
      <c r="F841" s="8" t="s">
        <v>145</v>
      </c>
      <c r="G841" s="5">
        <v>363770</v>
      </c>
      <c r="H841" s="5">
        <v>4910890</v>
      </c>
      <c r="I841" s="1" t="s">
        <v>593</v>
      </c>
      <c r="J841" s="1" t="s">
        <v>162</v>
      </c>
      <c r="K841" s="22">
        <v>45637</v>
      </c>
      <c r="L841" s="17" t="e">
        <f>+VLOOKUP(B841,'[1]2023'!I$555:Q$654,9,0)</f>
        <v>#N/A</v>
      </c>
      <c r="M841" s="17" t="e">
        <f t="shared" si="145"/>
        <v>#N/A</v>
      </c>
      <c r="N841" s="15" t="e">
        <f>+VLOOKUP(B841,'[1]2023'!I$555:Q$654,7,0)</f>
        <v>#N/A</v>
      </c>
      <c r="P841" s="24">
        <v>0.05</v>
      </c>
      <c r="Q841" s="18">
        <f t="shared" si="146"/>
        <v>227356</v>
      </c>
      <c r="R841" s="25">
        <v>1.4999999999999999E-2</v>
      </c>
      <c r="S841" s="18">
        <f t="shared" si="147"/>
        <v>68206.8</v>
      </c>
      <c r="T841" s="26">
        <v>6.5000000000000002E-2</v>
      </c>
      <c r="U841" s="18">
        <f t="shared" si="148"/>
        <v>295562.8</v>
      </c>
    </row>
    <row r="842" spans="1:21" x14ac:dyDescent="0.25">
      <c r="A842" s="11">
        <v>45608</v>
      </c>
      <c r="B842" s="13">
        <v>63675</v>
      </c>
      <c r="C842" s="33" t="s">
        <v>1112</v>
      </c>
      <c r="D842" s="1" t="s">
        <v>996</v>
      </c>
      <c r="E842" s="5">
        <v>2523520</v>
      </c>
      <c r="F842" s="8" t="s">
        <v>145</v>
      </c>
      <c r="G842" s="5">
        <v>201882</v>
      </c>
      <c r="H842" s="5">
        <v>2725402</v>
      </c>
      <c r="I842" s="1" t="s">
        <v>748</v>
      </c>
      <c r="J842" s="1" t="s">
        <v>134</v>
      </c>
      <c r="K842" s="22">
        <v>45638</v>
      </c>
      <c r="L842" s="17" t="e">
        <f>+VLOOKUP(B842,'[1]2023'!I$555:Q$654,9,0)</f>
        <v>#N/A</v>
      </c>
      <c r="M842" s="17" t="e">
        <f t="shared" si="145"/>
        <v>#N/A</v>
      </c>
      <c r="N842" s="15" t="e">
        <f>+VLOOKUP(B842,'[1]2023'!I$555:Q$654,7,0)</f>
        <v>#N/A</v>
      </c>
      <c r="P842" s="24">
        <v>0.05</v>
      </c>
      <c r="Q842" s="18">
        <f t="shared" si="146"/>
        <v>126176</v>
      </c>
      <c r="R842" s="25">
        <v>1.4999999999999999E-2</v>
      </c>
      <c r="S842" s="18">
        <f t="shared" si="147"/>
        <v>37852.799999999996</v>
      </c>
      <c r="T842" s="26">
        <v>6.5000000000000002E-2</v>
      </c>
      <c r="U842" s="18">
        <f t="shared" si="148"/>
        <v>164028.80000000002</v>
      </c>
    </row>
    <row r="843" spans="1:21" x14ac:dyDescent="0.25">
      <c r="A843" s="11">
        <v>45608</v>
      </c>
      <c r="B843" s="13">
        <v>63695</v>
      </c>
      <c r="C843" s="33" t="s">
        <v>1112</v>
      </c>
      <c r="D843" s="1" t="s">
        <v>437</v>
      </c>
      <c r="E843" s="5">
        <v>1857090</v>
      </c>
      <c r="F843" s="8" t="s">
        <v>145</v>
      </c>
      <c r="G843" s="5">
        <v>148567</v>
      </c>
      <c r="H843" s="5">
        <v>2005657</v>
      </c>
      <c r="I843" s="1" t="s">
        <v>437</v>
      </c>
      <c r="J843" s="1" t="s">
        <v>456</v>
      </c>
      <c r="K843" s="22">
        <v>45638</v>
      </c>
      <c r="L843" s="17" t="e">
        <f>+VLOOKUP(B843,'[1]2023'!I$555:Q$654,9,0)</f>
        <v>#N/A</v>
      </c>
      <c r="M843" s="17" t="e">
        <f t="shared" si="145"/>
        <v>#N/A</v>
      </c>
      <c r="N843" s="15" t="e">
        <f>+VLOOKUP(B843,'[1]2023'!I$555:Q$654,7,0)</f>
        <v>#N/A</v>
      </c>
      <c r="P843" s="24">
        <v>0.05</v>
      </c>
      <c r="Q843" s="18">
        <f t="shared" si="146"/>
        <v>92854.5</v>
      </c>
      <c r="R843" s="25">
        <v>1.4999999999999999E-2</v>
      </c>
      <c r="S843" s="18">
        <f t="shared" si="147"/>
        <v>27856.35</v>
      </c>
      <c r="T843" s="26">
        <v>6.5000000000000002E-2</v>
      </c>
      <c r="U843" s="18">
        <f t="shared" si="148"/>
        <v>120710.85</v>
      </c>
    </row>
    <row r="844" spans="1:21" x14ac:dyDescent="0.25">
      <c r="A844" s="11">
        <v>45610</v>
      </c>
      <c r="B844" s="13">
        <v>63919</v>
      </c>
      <c r="C844" s="33" t="s">
        <v>1112</v>
      </c>
      <c r="D844" s="1" t="s">
        <v>438</v>
      </c>
      <c r="E844" s="5">
        <v>2429676</v>
      </c>
      <c r="F844" s="8" t="s">
        <v>145</v>
      </c>
      <c r="G844" s="5">
        <v>194374</v>
      </c>
      <c r="H844" s="5">
        <v>2624050</v>
      </c>
      <c r="I844" s="1" t="s">
        <v>438</v>
      </c>
      <c r="J844" s="1" t="s">
        <v>779</v>
      </c>
      <c r="K844" s="22">
        <v>45640</v>
      </c>
      <c r="L844" s="17" t="e">
        <f>+VLOOKUP(B844,'[1]2023'!I$555:Q$654,9,0)</f>
        <v>#N/A</v>
      </c>
      <c r="M844" s="17" t="e">
        <f t="shared" si="145"/>
        <v>#N/A</v>
      </c>
      <c r="N844" s="15" t="e">
        <f>+VLOOKUP(B844,'[1]2023'!I$555:Q$654,7,0)</f>
        <v>#N/A</v>
      </c>
      <c r="P844" s="24">
        <v>0.05</v>
      </c>
      <c r="Q844" s="18">
        <f t="shared" si="146"/>
        <v>121483.8</v>
      </c>
      <c r="R844" s="25">
        <v>1.4999999999999999E-2</v>
      </c>
      <c r="S844" s="18">
        <f t="shared" si="147"/>
        <v>36445.14</v>
      </c>
      <c r="T844" s="26">
        <v>6.5000000000000002E-2</v>
      </c>
      <c r="U844" s="18">
        <f t="shared" si="148"/>
        <v>157928.94</v>
      </c>
    </row>
    <row r="845" spans="1:21" x14ac:dyDescent="0.25">
      <c r="A845" s="11">
        <v>45610</v>
      </c>
      <c r="B845" s="13">
        <v>64617</v>
      </c>
      <c r="C845" s="33" t="s">
        <v>1112</v>
      </c>
      <c r="D845" s="1" t="s">
        <v>996</v>
      </c>
      <c r="E845" s="5">
        <v>1665880</v>
      </c>
      <c r="F845" s="8" t="s">
        <v>145</v>
      </c>
      <c r="G845" s="5">
        <v>133270</v>
      </c>
      <c r="H845" s="5">
        <v>1799150</v>
      </c>
      <c r="I845" s="1" t="s">
        <v>748</v>
      </c>
      <c r="J845" s="1" t="s">
        <v>134</v>
      </c>
      <c r="K845" s="22">
        <v>45640</v>
      </c>
      <c r="L845" s="17" t="e">
        <f>+VLOOKUP(B845,'[1]2023'!I$555:Q$654,9,0)</f>
        <v>#N/A</v>
      </c>
      <c r="M845" s="17" t="e">
        <f t="shared" si="145"/>
        <v>#N/A</v>
      </c>
      <c r="N845" s="15" t="e">
        <f>+VLOOKUP(B845,'[1]2023'!I$555:Q$654,7,0)</f>
        <v>#N/A</v>
      </c>
      <c r="P845" s="24">
        <v>0.05</v>
      </c>
      <c r="Q845" s="18">
        <f t="shared" si="146"/>
        <v>83294</v>
      </c>
      <c r="R845" s="25">
        <v>1.4999999999999999E-2</v>
      </c>
      <c r="S845" s="18">
        <f t="shared" si="147"/>
        <v>24988.2</v>
      </c>
      <c r="T845" s="26">
        <v>6.5000000000000002E-2</v>
      </c>
      <c r="U845" s="18">
        <f t="shared" si="148"/>
        <v>108282.2</v>
      </c>
    </row>
    <row r="846" spans="1:21" x14ac:dyDescent="0.25">
      <c r="A846" s="11">
        <v>45611</v>
      </c>
      <c r="B846" s="13">
        <v>64847</v>
      </c>
      <c r="C846" s="33" t="s">
        <v>1112</v>
      </c>
      <c r="D846" s="1" t="s">
        <v>1134</v>
      </c>
      <c r="E846" s="5">
        <v>864372</v>
      </c>
      <c r="F846" s="8" t="s">
        <v>145</v>
      </c>
      <c r="G846" s="5">
        <v>69150</v>
      </c>
      <c r="H846" s="5">
        <v>933522</v>
      </c>
      <c r="I846" s="1" t="s">
        <v>1134</v>
      </c>
      <c r="J846" s="1" t="s">
        <v>1148</v>
      </c>
      <c r="K846" s="22">
        <v>45641</v>
      </c>
      <c r="L846" s="17" t="e">
        <f>+VLOOKUP(B846,'[1]2023'!I$555:Q$654,9,0)</f>
        <v>#N/A</v>
      </c>
      <c r="M846" s="17" t="e">
        <f t="shared" si="145"/>
        <v>#N/A</v>
      </c>
      <c r="N846" s="15" t="e">
        <f>+VLOOKUP(B846,'[1]2023'!I$555:Q$654,7,0)</f>
        <v>#N/A</v>
      </c>
      <c r="P846" s="24">
        <v>0.05</v>
      </c>
      <c r="Q846" s="18">
        <f t="shared" si="146"/>
        <v>43218.600000000006</v>
      </c>
      <c r="R846" s="25">
        <v>1.4999999999999999E-2</v>
      </c>
      <c r="S846" s="18">
        <f t="shared" si="147"/>
        <v>12965.58</v>
      </c>
      <c r="T846" s="26">
        <v>6.5000000000000002E-2</v>
      </c>
      <c r="U846" s="18">
        <f t="shared" si="148"/>
        <v>56184.18</v>
      </c>
    </row>
    <row r="847" spans="1:21" x14ac:dyDescent="0.25">
      <c r="A847" s="11">
        <v>45611</v>
      </c>
      <c r="B847" s="13">
        <v>65134</v>
      </c>
      <c r="C847" s="33" t="s">
        <v>1112</v>
      </c>
      <c r="D847" s="1" t="s">
        <v>393</v>
      </c>
      <c r="E847" s="5">
        <v>3571980</v>
      </c>
      <c r="F847" s="8" t="s">
        <v>145</v>
      </c>
      <c r="G847" s="5">
        <v>285758</v>
      </c>
      <c r="H847" s="5">
        <v>3857738</v>
      </c>
      <c r="I847" s="1" t="s">
        <v>393</v>
      </c>
      <c r="J847" s="1" t="s">
        <v>677</v>
      </c>
      <c r="K847" s="22">
        <v>45641</v>
      </c>
      <c r="L847" s="17" t="e">
        <f>+VLOOKUP(B847,'[1]2023'!I$555:Q$654,9,0)</f>
        <v>#N/A</v>
      </c>
      <c r="M847" s="17" t="e">
        <f t="shared" si="145"/>
        <v>#N/A</v>
      </c>
      <c r="N847" s="15" t="e">
        <f>+VLOOKUP(B847,'[1]2023'!I$555:Q$654,7,0)</f>
        <v>#N/A</v>
      </c>
      <c r="P847" s="24">
        <v>0.05</v>
      </c>
      <c r="Q847" s="18">
        <f t="shared" si="146"/>
        <v>178599</v>
      </c>
      <c r="R847" s="25">
        <v>1.4999999999999999E-2</v>
      </c>
      <c r="S847" s="18">
        <f t="shared" si="147"/>
        <v>53579.7</v>
      </c>
      <c r="T847" s="26">
        <v>6.5000000000000002E-2</v>
      </c>
      <c r="U847" s="18">
        <f t="shared" si="148"/>
        <v>232178.7</v>
      </c>
    </row>
    <row r="848" spans="1:21" x14ac:dyDescent="0.25">
      <c r="A848" s="11">
        <v>45615</v>
      </c>
      <c r="B848" s="13">
        <v>65294</v>
      </c>
      <c r="C848" s="33" t="s">
        <v>1112</v>
      </c>
      <c r="D848" s="1" t="s">
        <v>1544</v>
      </c>
      <c r="E848" s="5">
        <v>832940</v>
      </c>
      <c r="F848" s="8" t="s">
        <v>145</v>
      </c>
      <c r="G848" s="5">
        <v>66635</v>
      </c>
      <c r="H848" s="5">
        <v>899575</v>
      </c>
      <c r="I848" s="1" t="s">
        <v>302</v>
      </c>
      <c r="J848" s="1" t="s">
        <v>375</v>
      </c>
      <c r="K848" s="22">
        <v>45645</v>
      </c>
      <c r="L848" s="17" t="e">
        <f>+VLOOKUP(B848,'[1]2023'!I$555:Q$654,9,0)</f>
        <v>#N/A</v>
      </c>
      <c r="M848" s="17" t="e">
        <f t="shared" si="145"/>
        <v>#N/A</v>
      </c>
      <c r="N848" s="15" t="e">
        <f>+VLOOKUP(B848,'[1]2023'!I$555:Q$654,7,0)</f>
        <v>#N/A</v>
      </c>
      <c r="P848" s="24">
        <v>0.05</v>
      </c>
      <c r="Q848" s="18">
        <f t="shared" si="146"/>
        <v>41647</v>
      </c>
      <c r="R848" s="25">
        <v>1.4999999999999999E-2</v>
      </c>
      <c r="S848" s="18">
        <f t="shared" si="147"/>
        <v>12494.1</v>
      </c>
      <c r="T848" s="26">
        <v>6.5000000000000002E-2</v>
      </c>
      <c r="U848" s="18">
        <f t="shared" si="148"/>
        <v>54141.1</v>
      </c>
    </row>
    <row r="849" spans="1:21" x14ac:dyDescent="0.25">
      <c r="A849" s="11">
        <v>45615</v>
      </c>
      <c r="B849" s="13">
        <v>65392</v>
      </c>
      <c r="C849" s="33" t="s">
        <v>1112</v>
      </c>
      <c r="D849" s="1" t="s">
        <v>1545</v>
      </c>
      <c r="E849" s="5">
        <v>2261210</v>
      </c>
      <c r="F849" s="8" t="s">
        <v>145</v>
      </c>
      <c r="G849" s="5">
        <v>180897</v>
      </c>
      <c r="H849" s="5">
        <v>2442107</v>
      </c>
      <c r="I849" s="1" t="s">
        <v>1114</v>
      </c>
      <c r="J849" s="1" t="s">
        <v>1061</v>
      </c>
      <c r="K849" s="22">
        <v>45645</v>
      </c>
      <c r="L849" s="17" t="e">
        <f>+VLOOKUP(B849,'[1]2023'!I$555:Q$654,9,0)</f>
        <v>#N/A</v>
      </c>
      <c r="M849" s="17" t="e">
        <f t="shared" si="145"/>
        <v>#N/A</v>
      </c>
      <c r="N849" s="15" t="e">
        <f>+VLOOKUP(B849,'[1]2023'!I$555:Q$654,7,0)</f>
        <v>#N/A</v>
      </c>
      <c r="P849" s="24">
        <v>0.05</v>
      </c>
      <c r="Q849" s="18">
        <f t="shared" si="146"/>
        <v>113060.5</v>
      </c>
      <c r="R849" s="25">
        <v>1.4999999999999999E-2</v>
      </c>
      <c r="S849" s="18">
        <f t="shared" si="147"/>
        <v>33918.15</v>
      </c>
      <c r="T849" s="26">
        <v>6.5000000000000002E-2</v>
      </c>
      <c r="U849" s="18">
        <f t="shared" si="148"/>
        <v>146978.65</v>
      </c>
    </row>
    <row r="850" spans="1:21" x14ac:dyDescent="0.25">
      <c r="A850" s="11">
        <v>45617</v>
      </c>
      <c r="B850" s="13">
        <v>65876</v>
      </c>
      <c r="C850" s="33" t="s">
        <v>1112</v>
      </c>
      <c r="D850" s="1" t="s">
        <v>393</v>
      </c>
      <c r="E850" s="5">
        <v>1452970</v>
      </c>
      <c r="F850" s="8" t="s">
        <v>145</v>
      </c>
      <c r="G850" s="5">
        <v>116238</v>
      </c>
      <c r="H850" s="5">
        <v>1569208</v>
      </c>
      <c r="I850" s="1" t="s">
        <v>393</v>
      </c>
      <c r="J850" s="1" t="s">
        <v>677</v>
      </c>
      <c r="K850" s="22">
        <v>45647</v>
      </c>
      <c r="L850" s="17" t="e">
        <f>+VLOOKUP(B850,'[1]2023'!I$555:Q$654,9,0)</f>
        <v>#N/A</v>
      </c>
      <c r="M850" s="17" t="e">
        <f t="shared" si="145"/>
        <v>#N/A</v>
      </c>
      <c r="N850" s="15" t="e">
        <f>+VLOOKUP(B850,'[1]2023'!I$555:Q$654,7,0)</f>
        <v>#N/A</v>
      </c>
      <c r="P850" s="24">
        <v>0.05</v>
      </c>
      <c r="Q850" s="18">
        <f t="shared" si="146"/>
        <v>72648.5</v>
      </c>
      <c r="R850" s="25">
        <v>1.4999999999999999E-2</v>
      </c>
      <c r="S850" s="18">
        <f t="shared" si="147"/>
        <v>21794.55</v>
      </c>
      <c r="T850" s="26">
        <v>6.5000000000000002E-2</v>
      </c>
      <c r="U850" s="18">
        <f t="shared" si="148"/>
        <v>94443.05</v>
      </c>
    </row>
    <row r="851" spans="1:21" x14ac:dyDescent="0.25">
      <c r="A851" s="11">
        <v>45617</v>
      </c>
      <c r="B851" s="13">
        <v>65877</v>
      </c>
      <c r="C851" s="33" t="s">
        <v>1112</v>
      </c>
      <c r="D851" s="1" t="s">
        <v>394</v>
      </c>
      <c r="E851" s="5">
        <v>2139748</v>
      </c>
      <c r="F851" s="8" t="s">
        <v>145</v>
      </c>
      <c r="G851" s="5">
        <v>171180</v>
      </c>
      <c r="H851" s="5">
        <v>2310928</v>
      </c>
      <c r="I851" s="1" t="s">
        <v>394</v>
      </c>
      <c r="J851" s="1" t="s">
        <v>472</v>
      </c>
      <c r="K851" s="22">
        <v>45647</v>
      </c>
      <c r="L851" s="17" t="e">
        <f>+VLOOKUP(B851,'[1]2023'!I$555:Q$654,9,0)</f>
        <v>#N/A</v>
      </c>
      <c r="M851" s="17" t="e">
        <f t="shared" si="145"/>
        <v>#N/A</v>
      </c>
      <c r="N851" s="15" t="e">
        <f>+VLOOKUP(B851,'[1]2023'!I$555:Q$654,7,0)</f>
        <v>#N/A</v>
      </c>
      <c r="P851" s="24">
        <v>0.05</v>
      </c>
      <c r="Q851" s="18">
        <f t="shared" si="146"/>
        <v>106987.40000000001</v>
      </c>
      <c r="R851" s="25">
        <v>1.4999999999999999E-2</v>
      </c>
      <c r="S851" s="18">
        <f t="shared" si="147"/>
        <v>32096.219999999998</v>
      </c>
      <c r="T851" s="26">
        <v>6.5000000000000002E-2</v>
      </c>
      <c r="U851" s="18">
        <f t="shared" si="148"/>
        <v>139083.62</v>
      </c>
    </row>
    <row r="852" spans="1:21" x14ac:dyDescent="0.25">
      <c r="A852" s="11">
        <v>45617</v>
      </c>
      <c r="B852" s="13">
        <v>65878</v>
      </c>
      <c r="C852" s="33" t="s">
        <v>1112</v>
      </c>
      <c r="D852" s="1" t="s">
        <v>727</v>
      </c>
      <c r="E852" s="5">
        <v>1412930</v>
      </c>
      <c r="F852" s="8" t="s">
        <v>145</v>
      </c>
      <c r="G852" s="5">
        <v>113034</v>
      </c>
      <c r="H852" s="5">
        <v>1525964</v>
      </c>
      <c r="I852" s="1" t="s">
        <v>727</v>
      </c>
      <c r="J852" s="1" t="s">
        <v>243</v>
      </c>
      <c r="K852" s="22">
        <v>45647</v>
      </c>
      <c r="L852" s="17" t="e">
        <f>+VLOOKUP(B852,'[1]2023'!I$555:Q$654,9,0)</f>
        <v>#N/A</v>
      </c>
      <c r="M852" s="17" t="e">
        <f t="shared" si="145"/>
        <v>#N/A</v>
      </c>
      <c r="N852" s="15" t="e">
        <f>+VLOOKUP(B852,'[1]2023'!I$555:Q$654,7,0)</f>
        <v>#N/A</v>
      </c>
      <c r="P852" s="24">
        <v>0.05</v>
      </c>
      <c r="Q852" s="18">
        <f t="shared" si="146"/>
        <v>70646.5</v>
      </c>
      <c r="R852" s="25">
        <v>1.4999999999999999E-2</v>
      </c>
      <c r="S852" s="18">
        <f t="shared" si="147"/>
        <v>21193.95</v>
      </c>
      <c r="T852" s="26">
        <v>6.5000000000000002E-2</v>
      </c>
      <c r="U852" s="18">
        <f t="shared" si="148"/>
        <v>91840.45</v>
      </c>
    </row>
    <row r="853" spans="1:21" x14ac:dyDescent="0.25">
      <c r="A853" s="11">
        <v>45618</v>
      </c>
      <c r="B853" s="13">
        <v>66615</v>
      </c>
      <c r="C853" s="33" t="s">
        <v>1112</v>
      </c>
      <c r="D853" s="1" t="s">
        <v>996</v>
      </c>
      <c r="E853" s="5">
        <v>3238960</v>
      </c>
      <c r="F853" s="8" t="s">
        <v>145</v>
      </c>
      <c r="G853" s="5">
        <v>259117</v>
      </c>
      <c r="H853" s="5">
        <v>3498077</v>
      </c>
      <c r="I853" s="1" t="s">
        <v>748</v>
      </c>
      <c r="J853" s="1" t="s">
        <v>134</v>
      </c>
      <c r="K853" s="22">
        <v>45648</v>
      </c>
      <c r="L853" s="17" t="e">
        <f>+VLOOKUP(B853,'[1]2023'!I$555:Q$654,9,0)</f>
        <v>#N/A</v>
      </c>
      <c r="M853" s="17" t="e">
        <f t="shared" si="145"/>
        <v>#N/A</v>
      </c>
      <c r="N853" s="15" t="e">
        <f>+VLOOKUP(B853,'[1]2023'!I$555:Q$654,7,0)</f>
        <v>#N/A</v>
      </c>
      <c r="P853" s="24">
        <v>0.05</v>
      </c>
      <c r="Q853" s="18">
        <f t="shared" si="146"/>
        <v>161948</v>
      </c>
      <c r="R853" s="25">
        <v>1.4999999999999999E-2</v>
      </c>
      <c r="S853" s="18">
        <f t="shared" si="147"/>
        <v>48584.4</v>
      </c>
      <c r="T853" s="26">
        <v>6.5000000000000002E-2</v>
      </c>
      <c r="U853" s="18">
        <f t="shared" si="148"/>
        <v>210532.4</v>
      </c>
    </row>
    <row r="854" spans="1:21" x14ac:dyDescent="0.25">
      <c r="A854" s="11">
        <v>45618</v>
      </c>
      <c r="B854" s="13">
        <v>66636</v>
      </c>
      <c r="C854" s="33" t="s">
        <v>1112</v>
      </c>
      <c r="D854" s="1" t="s">
        <v>1134</v>
      </c>
      <c r="E854" s="5">
        <v>1185796</v>
      </c>
      <c r="F854" s="8" t="s">
        <v>145</v>
      </c>
      <c r="G854" s="5">
        <v>94864</v>
      </c>
      <c r="H854" s="5">
        <v>1280660</v>
      </c>
      <c r="I854" s="1" t="s">
        <v>1134</v>
      </c>
      <c r="J854" s="1" t="s">
        <v>1148</v>
      </c>
      <c r="K854" s="22">
        <v>45648</v>
      </c>
      <c r="L854" s="17" t="e">
        <f>+VLOOKUP(B854,'[1]2023'!I$555:Q$654,9,0)</f>
        <v>#N/A</v>
      </c>
      <c r="M854" s="17" t="e">
        <f t="shared" si="145"/>
        <v>#N/A</v>
      </c>
      <c r="N854" s="15" t="e">
        <f>+VLOOKUP(B854,'[1]2023'!I$555:Q$654,7,0)</f>
        <v>#N/A</v>
      </c>
      <c r="P854" s="24">
        <v>0.05</v>
      </c>
      <c r="Q854" s="18">
        <f t="shared" si="146"/>
        <v>59289.8</v>
      </c>
      <c r="R854" s="25">
        <v>1.4999999999999999E-2</v>
      </c>
      <c r="S854" s="18">
        <f t="shared" si="147"/>
        <v>17786.939999999999</v>
      </c>
      <c r="T854" s="26">
        <v>6.5000000000000002E-2</v>
      </c>
      <c r="U854" s="18">
        <f t="shared" si="148"/>
        <v>77076.740000000005</v>
      </c>
    </row>
    <row r="855" spans="1:21" x14ac:dyDescent="0.25">
      <c r="A855" s="11">
        <v>45619</v>
      </c>
      <c r="B855" s="13">
        <v>66872</v>
      </c>
      <c r="C855" s="33" t="s">
        <v>1112</v>
      </c>
      <c r="D855" s="1" t="s">
        <v>974</v>
      </c>
      <c r="E855" s="5">
        <v>666348</v>
      </c>
      <c r="F855" s="8" t="s">
        <v>145</v>
      </c>
      <c r="G855" s="5">
        <v>53308</v>
      </c>
      <c r="H855" s="5">
        <v>719656</v>
      </c>
      <c r="I855" s="1" t="s">
        <v>748</v>
      </c>
      <c r="J855" s="1" t="s">
        <v>134</v>
      </c>
      <c r="K855" s="22">
        <v>45649</v>
      </c>
      <c r="L855" s="17" t="e">
        <f>+VLOOKUP(B855,'[1]2023'!I$555:Q$654,9,0)</f>
        <v>#N/A</v>
      </c>
      <c r="M855" s="17" t="e">
        <f t="shared" si="145"/>
        <v>#N/A</v>
      </c>
      <c r="N855" s="15" t="e">
        <f>+VLOOKUP(B855,'[1]2023'!I$555:Q$654,7,0)</f>
        <v>#N/A</v>
      </c>
      <c r="P855" s="24">
        <v>0.05</v>
      </c>
      <c r="Q855" s="18">
        <f t="shared" si="146"/>
        <v>33317.4</v>
      </c>
      <c r="R855" s="25">
        <v>1.4999999999999999E-2</v>
      </c>
      <c r="S855" s="18">
        <f t="shared" si="147"/>
        <v>9995.2199999999993</v>
      </c>
      <c r="T855" s="26">
        <v>6.5000000000000002E-2</v>
      </c>
      <c r="U855" s="18">
        <f t="shared" si="148"/>
        <v>43312.62</v>
      </c>
    </row>
    <row r="856" spans="1:21" x14ac:dyDescent="0.25">
      <c r="A856" s="11">
        <v>45621</v>
      </c>
      <c r="B856" s="13">
        <v>67044</v>
      </c>
      <c r="C856" s="33" t="s">
        <v>1112</v>
      </c>
      <c r="D856" s="1" t="s">
        <v>1546</v>
      </c>
      <c r="E856" s="5">
        <v>595330</v>
      </c>
      <c r="F856" s="8" t="s">
        <v>145</v>
      </c>
      <c r="G856" s="5">
        <v>47626</v>
      </c>
      <c r="H856" s="5">
        <v>642956</v>
      </c>
      <c r="I856" s="1" t="s">
        <v>251</v>
      </c>
      <c r="J856" s="1" t="s">
        <v>745</v>
      </c>
      <c r="K856" s="22">
        <v>45651</v>
      </c>
      <c r="L856" s="17" t="e">
        <f>+VLOOKUP(B856,'[1]2023'!I$555:Q$654,9,0)</f>
        <v>#N/A</v>
      </c>
      <c r="M856" s="17" t="e">
        <f t="shared" si="145"/>
        <v>#N/A</v>
      </c>
      <c r="N856" s="15" t="e">
        <f>+VLOOKUP(B856,'[1]2023'!I$555:Q$654,7,0)</f>
        <v>#N/A</v>
      </c>
      <c r="P856" s="24">
        <v>0.05</v>
      </c>
      <c r="Q856" s="18">
        <f t="shared" si="146"/>
        <v>29766.5</v>
      </c>
      <c r="R856" s="25">
        <v>1.4999999999999999E-2</v>
      </c>
      <c r="S856" s="18">
        <f t="shared" si="147"/>
        <v>8929.9499999999989</v>
      </c>
      <c r="T856" s="26">
        <v>6.5000000000000002E-2</v>
      </c>
      <c r="U856" s="18">
        <f t="shared" si="148"/>
        <v>38696.450000000004</v>
      </c>
    </row>
    <row r="857" spans="1:21" x14ac:dyDescent="0.25">
      <c r="A857" s="11">
        <v>45621</v>
      </c>
      <c r="B857" s="13">
        <v>67046</v>
      </c>
      <c r="C857" s="33" t="s">
        <v>1112</v>
      </c>
      <c r="D857" s="1" t="s">
        <v>1547</v>
      </c>
      <c r="E857" s="5">
        <v>2523510</v>
      </c>
      <c r="F857" s="8" t="s">
        <v>145</v>
      </c>
      <c r="G857" s="5">
        <v>201881</v>
      </c>
      <c r="H857" s="5">
        <v>2725391</v>
      </c>
      <c r="I857" s="1" t="s">
        <v>1114</v>
      </c>
      <c r="J857" s="1" t="s">
        <v>1061</v>
      </c>
      <c r="K857" s="22">
        <v>45651</v>
      </c>
      <c r="L857" s="17" t="e">
        <f>+VLOOKUP(B857,'[1]2023'!I$555:Q$654,9,0)</f>
        <v>#N/A</v>
      </c>
      <c r="M857" s="17" t="e">
        <f t="shared" si="145"/>
        <v>#N/A</v>
      </c>
      <c r="N857" s="15" t="e">
        <f>+VLOOKUP(B857,'[1]2023'!I$555:Q$654,7,0)</f>
        <v>#N/A</v>
      </c>
      <c r="P857" s="24">
        <v>0.05</v>
      </c>
      <c r="Q857" s="18">
        <f t="shared" si="146"/>
        <v>126175.5</v>
      </c>
      <c r="R857" s="25">
        <v>1.4999999999999999E-2</v>
      </c>
      <c r="S857" s="18">
        <f t="shared" si="147"/>
        <v>37852.65</v>
      </c>
      <c r="T857" s="26">
        <v>6.5000000000000002E-2</v>
      </c>
      <c r="U857" s="18">
        <f t="shared" si="148"/>
        <v>164028.15</v>
      </c>
    </row>
    <row r="858" spans="1:21" x14ac:dyDescent="0.25">
      <c r="A858" s="11">
        <v>45621</v>
      </c>
      <c r="B858" s="13">
        <v>67061</v>
      </c>
      <c r="C858" s="33" t="s">
        <v>1112</v>
      </c>
      <c r="D858" s="1" t="s">
        <v>393</v>
      </c>
      <c r="E858" s="5">
        <v>3501270</v>
      </c>
      <c r="F858" s="8" t="s">
        <v>145</v>
      </c>
      <c r="G858" s="5">
        <v>280102</v>
      </c>
      <c r="H858" s="5">
        <v>3781372</v>
      </c>
      <c r="I858" s="1" t="s">
        <v>393</v>
      </c>
      <c r="J858" s="1" t="s">
        <v>677</v>
      </c>
      <c r="K858" s="22">
        <v>45651</v>
      </c>
      <c r="L858" s="17" t="e">
        <f>+VLOOKUP(B858,'[1]2023'!I$555:Q$654,9,0)</f>
        <v>#N/A</v>
      </c>
      <c r="M858" s="17" t="e">
        <f t="shared" si="145"/>
        <v>#N/A</v>
      </c>
      <c r="N858" s="15" t="e">
        <f>+VLOOKUP(B858,'[1]2023'!I$555:Q$654,7,0)</f>
        <v>#N/A</v>
      </c>
      <c r="P858" s="24">
        <v>0.05</v>
      </c>
      <c r="Q858" s="18">
        <f t="shared" si="146"/>
        <v>175063.5</v>
      </c>
      <c r="R858" s="25">
        <v>1.4999999999999999E-2</v>
      </c>
      <c r="S858" s="18">
        <f t="shared" si="147"/>
        <v>52519.049999999996</v>
      </c>
      <c r="T858" s="26">
        <v>6.5000000000000002E-2</v>
      </c>
      <c r="U858" s="18">
        <f t="shared" si="148"/>
        <v>227582.55000000002</v>
      </c>
    </row>
    <row r="859" spans="1:21" x14ac:dyDescent="0.25">
      <c r="A859" s="11">
        <v>45621</v>
      </c>
      <c r="B859" s="13">
        <v>67062</v>
      </c>
      <c r="C859" s="33" t="s">
        <v>1112</v>
      </c>
      <c r="D859" s="1" t="s">
        <v>207</v>
      </c>
      <c r="E859" s="5">
        <v>2905940</v>
      </c>
      <c r="F859" s="8" t="s">
        <v>145</v>
      </c>
      <c r="G859" s="5">
        <v>232475</v>
      </c>
      <c r="H859" s="5">
        <v>3138415</v>
      </c>
      <c r="I859" s="1" t="s">
        <v>207</v>
      </c>
      <c r="J859" s="1" t="s">
        <v>706</v>
      </c>
      <c r="K859" s="22">
        <v>45651</v>
      </c>
      <c r="L859" s="17" t="e">
        <f>+VLOOKUP(B859,'[1]2023'!I$555:Q$654,9,0)</f>
        <v>#N/A</v>
      </c>
      <c r="M859" s="17" t="e">
        <f t="shared" si="145"/>
        <v>#N/A</v>
      </c>
      <c r="N859" s="15" t="e">
        <f>+VLOOKUP(B859,'[1]2023'!I$555:Q$654,7,0)</f>
        <v>#N/A</v>
      </c>
      <c r="P859" s="24">
        <v>0.05</v>
      </c>
      <c r="Q859" s="18">
        <f t="shared" si="146"/>
        <v>145297</v>
      </c>
      <c r="R859" s="25">
        <v>1.4999999999999999E-2</v>
      </c>
      <c r="S859" s="18">
        <f t="shared" si="147"/>
        <v>43589.1</v>
      </c>
      <c r="T859" s="26">
        <v>6.5000000000000002E-2</v>
      </c>
      <c r="U859" s="18">
        <f t="shared" si="148"/>
        <v>188886.1</v>
      </c>
    </row>
    <row r="860" spans="1:21" x14ac:dyDescent="0.25">
      <c r="A860" s="11">
        <v>45621</v>
      </c>
      <c r="B860" s="13">
        <v>67063</v>
      </c>
      <c r="C860" s="33" t="s">
        <v>1112</v>
      </c>
      <c r="D860" s="1" t="s">
        <v>593</v>
      </c>
      <c r="E860" s="5">
        <v>4269460</v>
      </c>
      <c r="F860" s="8" t="s">
        <v>145</v>
      </c>
      <c r="G860" s="5">
        <v>341557</v>
      </c>
      <c r="H860" s="5">
        <v>4611017</v>
      </c>
      <c r="I860" s="1" t="s">
        <v>593</v>
      </c>
      <c r="J860" s="1" t="s">
        <v>162</v>
      </c>
      <c r="K860" s="22">
        <v>45651</v>
      </c>
      <c r="L860" s="17" t="e">
        <f>+VLOOKUP(B860,'[1]2023'!I$555:Q$654,9,0)</f>
        <v>#N/A</v>
      </c>
      <c r="M860" s="17" t="e">
        <f t="shared" si="145"/>
        <v>#N/A</v>
      </c>
      <c r="N860" s="15" t="e">
        <f>+VLOOKUP(B860,'[1]2023'!I$555:Q$654,7,0)</f>
        <v>#N/A</v>
      </c>
      <c r="P860" s="24">
        <v>0.05</v>
      </c>
      <c r="Q860" s="18">
        <f t="shared" si="146"/>
        <v>213473</v>
      </c>
      <c r="R860" s="25">
        <v>1.4999999999999999E-2</v>
      </c>
      <c r="S860" s="18">
        <f t="shared" si="147"/>
        <v>64041.899999999994</v>
      </c>
      <c r="T860" s="26">
        <v>6.5000000000000002E-2</v>
      </c>
      <c r="U860" s="18">
        <f t="shared" si="148"/>
        <v>277514.90000000002</v>
      </c>
    </row>
    <row r="861" spans="1:21" x14ac:dyDescent="0.25">
      <c r="A861" s="11">
        <v>45623</v>
      </c>
      <c r="B861" s="13">
        <v>67225</v>
      </c>
      <c r="C861" s="33" t="s">
        <v>1112</v>
      </c>
      <c r="D861" s="1" t="s">
        <v>1134</v>
      </c>
      <c r="E861" s="5">
        <v>460248</v>
      </c>
      <c r="F861" s="8" t="s">
        <v>145</v>
      </c>
      <c r="G861" s="5">
        <v>36820</v>
      </c>
      <c r="H861" s="5">
        <v>497068</v>
      </c>
      <c r="I861" s="1" t="s">
        <v>1134</v>
      </c>
      <c r="J861" s="1" t="s">
        <v>1148</v>
      </c>
      <c r="K861" s="22">
        <v>45653</v>
      </c>
      <c r="L861" s="17" t="e">
        <f>+VLOOKUP(B861,'[1]2023'!I$555:Q$654,9,0)</f>
        <v>#N/A</v>
      </c>
      <c r="M861" s="17" t="e">
        <f t="shared" si="145"/>
        <v>#N/A</v>
      </c>
      <c r="N861" s="15" t="e">
        <f>+VLOOKUP(B861,'[1]2023'!I$555:Q$654,7,0)</f>
        <v>#N/A</v>
      </c>
      <c r="P861" s="24">
        <v>0.05</v>
      </c>
      <c r="Q861" s="18">
        <f t="shared" si="146"/>
        <v>23012.400000000001</v>
      </c>
      <c r="R861" s="25">
        <v>1.4999999999999999E-2</v>
      </c>
      <c r="S861" s="18">
        <f t="shared" si="147"/>
        <v>6903.7199999999993</v>
      </c>
      <c r="T861" s="26">
        <v>6.5000000000000002E-2</v>
      </c>
      <c r="U861" s="18">
        <f t="shared" si="148"/>
        <v>29916.120000000003</v>
      </c>
    </row>
    <row r="862" spans="1:21" x14ac:dyDescent="0.25">
      <c r="A862" s="11">
        <v>45623</v>
      </c>
      <c r="B862" s="13">
        <v>67276</v>
      </c>
      <c r="C862" s="33" t="s">
        <v>1112</v>
      </c>
      <c r="D862" s="1" t="s">
        <v>1548</v>
      </c>
      <c r="E862" s="5">
        <v>1745950</v>
      </c>
      <c r="F862" s="8" t="s">
        <v>145</v>
      </c>
      <c r="G862" s="5">
        <v>139676</v>
      </c>
      <c r="H862" s="5">
        <v>1885626</v>
      </c>
      <c r="I862" s="1" t="s">
        <v>1114</v>
      </c>
      <c r="J862" s="1" t="s">
        <v>1061</v>
      </c>
      <c r="K862" s="22">
        <v>45653</v>
      </c>
      <c r="L862" s="17" t="e">
        <f>+VLOOKUP(B862,'[1]2023'!I$555:Q$654,9,0)</f>
        <v>#N/A</v>
      </c>
      <c r="M862" s="17" t="e">
        <f t="shared" si="145"/>
        <v>#N/A</v>
      </c>
      <c r="N862" s="15" t="e">
        <f>+VLOOKUP(B862,'[1]2023'!I$555:Q$654,7,0)</f>
        <v>#N/A</v>
      </c>
      <c r="P862" s="24">
        <v>0.05</v>
      </c>
      <c r="Q862" s="18">
        <f t="shared" si="146"/>
        <v>87297.5</v>
      </c>
      <c r="R862" s="25">
        <v>1.4999999999999999E-2</v>
      </c>
      <c r="S862" s="18">
        <f t="shared" si="147"/>
        <v>26189.25</v>
      </c>
      <c r="T862" s="26">
        <v>6.5000000000000002E-2</v>
      </c>
      <c r="U862" s="18">
        <f t="shared" si="148"/>
        <v>113486.75</v>
      </c>
    </row>
    <row r="863" spans="1:21" x14ac:dyDescent="0.25">
      <c r="A863" s="11">
        <v>45625</v>
      </c>
      <c r="B863" s="13">
        <v>68119</v>
      </c>
      <c r="C863" s="33" t="s">
        <v>1112</v>
      </c>
      <c r="D863" s="1" t="s">
        <v>996</v>
      </c>
      <c r="E863" s="5">
        <v>4389580</v>
      </c>
      <c r="F863" s="8" t="s">
        <v>145</v>
      </c>
      <c r="G863" s="5">
        <v>351166</v>
      </c>
      <c r="H863" s="5">
        <v>4740746</v>
      </c>
      <c r="I863" s="1" t="s">
        <v>748</v>
      </c>
      <c r="J863" s="1" t="s">
        <v>134</v>
      </c>
      <c r="K863" s="22">
        <v>45655</v>
      </c>
      <c r="L863" s="17" t="e">
        <f>+VLOOKUP(B863,'[1]2023'!I$555:Q$654,9,0)</f>
        <v>#N/A</v>
      </c>
      <c r="M863" s="17" t="e">
        <f t="shared" si="145"/>
        <v>#N/A</v>
      </c>
      <c r="N863" s="15" t="e">
        <f>+VLOOKUP(B863,'[1]2023'!I$555:Q$654,7,0)</f>
        <v>#N/A</v>
      </c>
      <c r="P863" s="24">
        <v>0.05</v>
      </c>
      <c r="Q863" s="18">
        <f t="shared" si="146"/>
        <v>219479</v>
      </c>
      <c r="R863" s="25">
        <v>1.4999999999999999E-2</v>
      </c>
      <c r="S863" s="18">
        <f t="shared" si="147"/>
        <v>65843.7</v>
      </c>
      <c r="T863" s="26">
        <v>6.5000000000000002E-2</v>
      </c>
      <c r="U863" s="18">
        <f t="shared" si="148"/>
        <v>285322.7</v>
      </c>
    </row>
    <row r="864" spans="1:21" x14ac:dyDescent="0.25">
      <c r="A864" s="11">
        <v>45625</v>
      </c>
      <c r="B864" s="13">
        <v>68137</v>
      </c>
      <c r="C864" s="33" t="s">
        <v>1112</v>
      </c>
      <c r="D864" s="1" t="s">
        <v>437</v>
      </c>
      <c r="E864" s="5">
        <v>2730060</v>
      </c>
      <c r="F864" s="8" t="s">
        <v>145</v>
      </c>
      <c r="G864" s="5">
        <v>218405</v>
      </c>
      <c r="H864" s="5">
        <v>2948465</v>
      </c>
      <c r="I864" s="1" t="s">
        <v>437</v>
      </c>
      <c r="J864" s="1" t="s">
        <v>456</v>
      </c>
      <c r="K864" s="22">
        <v>45655</v>
      </c>
      <c r="L864" s="17" t="e">
        <f>+VLOOKUP(B864,'[1]2023'!I$555:Q$654,9,0)</f>
        <v>#N/A</v>
      </c>
      <c r="M864" s="17" t="e">
        <f t="shared" si="145"/>
        <v>#N/A</v>
      </c>
      <c r="N864" s="15" t="e">
        <f>+VLOOKUP(B864,'[1]2023'!I$555:Q$654,7,0)</f>
        <v>#N/A</v>
      </c>
      <c r="P864" s="24">
        <v>0.05</v>
      </c>
      <c r="Q864" s="18">
        <f t="shared" si="146"/>
        <v>136503</v>
      </c>
      <c r="R864" s="25">
        <v>1.4999999999999999E-2</v>
      </c>
      <c r="S864" s="18">
        <f t="shared" si="147"/>
        <v>40950.9</v>
      </c>
      <c r="T864" s="26">
        <v>6.5000000000000002E-2</v>
      </c>
      <c r="U864" s="18">
        <f t="shared" si="148"/>
        <v>177453.9</v>
      </c>
    </row>
    <row r="865" spans="1:21" x14ac:dyDescent="0.25">
      <c r="A865" s="11">
        <v>45625</v>
      </c>
      <c r="B865" s="13">
        <v>68398</v>
      </c>
      <c r="C865" s="33" t="s">
        <v>1112</v>
      </c>
      <c r="D865" s="1" t="s">
        <v>393</v>
      </c>
      <c r="E865" s="5">
        <v>1286460</v>
      </c>
      <c r="F865" s="8" t="s">
        <v>145</v>
      </c>
      <c r="G865" s="5">
        <v>102917</v>
      </c>
      <c r="H865" s="5">
        <v>1389377</v>
      </c>
      <c r="I865" s="1" t="s">
        <v>393</v>
      </c>
      <c r="J865" s="1" t="s">
        <v>677</v>
      </c>
      <c r="K865" s="22">
        <v>45655</v>
      </c>
      <c r="L865" s="17" t="e">
        <f>+VLOOKUP(B865,'[1]2023'!I$555:Q$654,9,0)</f>
        <v>#N/A</v>
      </c>
      <c r="M865" s="17" t="e">
        <f t="shared" si="145"/>
        <v>#N/A</v>
      </c>
      <c r="N865" s="15" t="e">
        <f>+VLOOKUP(B865,'[1]2023'!I$555:Q$654,7,0)</f>
        <v>#N/A</v>
      </c>
      <c r="P865" s="24">
        <v>0.05</v>
      </c>
      <c r="Q865" s="18">
        <f t="shared" si="146"/>
        <v>64323</v>
      </c>
      <c r="R865" s="25">
        <v>1.4999999999999999E-2</v>
      </c>
      <c r="S865" s="18">
        <f t="shared" si="147"/>
        <v>19296.899999999998</v>
      </c>
      <c r="T865" s="26">
        <v>6.5000000000000002E-2</v>
      </c>
      <c r="U865" s="18">
        <f t="shared" si="148"/>
        <v>83619.900000000009</v>
      </c>
    </row>
    <row r="866" spans="1:21" x14ac:dyDescent="0.25">
      <c r="A866" s="11">
        <v>45626</v>
      </c>
      <c r="B866" s="13">
        <v>1842</v>
      </c>
      <c r="C866" s="33" t="s">
        <v>1119</v>
      </c>
      <c r="D866" s="1" t="s">
        <v>747</v>
      </c>
      <c r="E866" s="5">
        <v>-333174</v>
      </c>
      <c r="F866" s="8" t="s">
        <v>145</v>
      </c>
      <c r="G866" s="5">
        <v>-26654</v>
      </c>
      <c r="H866" s="5">
        <v>-359828</v>
      </c>
      <c r="I866" s="1" t="s">
        <v>727</v>
      </c>
      <c r="J866" s="1" t="s">
        <v>243</v>
      </c>
      <c r="K866" s="22">
        <v>45656</v>
      </c>
      <c r="L866" s="17" t="e">
        <f>+VLOOKUP(B866,'[1]2023'!I$555:Q$654,9,0)</f>
        <v>#N/A</v>
      </c>
      <c r="M866" s="17" t="e">
        <f t="shared" si="145"/>
        <v>#N/A</v>
      </c>
      <c r="N866" s="15" t="e">
        <f>+VLOOKUP(B866,'[1]2023'!I$555:Q$654,7,0)</f>
        <v>#N/A</v>
      </c>
      <c r="P866" s="24">
        <v>0.05</v>
      </c>
      <c r="Q866" s="18">
        <f t="shared" si="146"/>
        <v>-16658.7</v>
      </c>
      <c r="R866" s="25">
        <v>1.4999999999999999E-2</v>
      </c>
      <c r="S866" s="18">
        <f t="shared" si="147"/>
        <v>-4997.6099999999997</v>
      </c>
      <c r="T866" s="26">
        <v>6.5000000000000002E-2</v>
      </c>
      <c r="U866" s="18">
        <f t="shared" si="148"/>
        <v>-21656.31</v>
      </c>
    </row>
    <row r="867" spans="1:21" x14ac:dyDescent="0.25">
      <c r="A867" s="11">
        <v>45626</v>
      </c>
      <c r="B867" s="13">
        <v>1843</v>
      </c>
      <c r="C867" s="33" t="s">
        <v>1119</v>
      </c>
      <c r="D867" s="1" t="s">
        <v>747</v>
      </c>
      <c r="E867" s="5">
        <v>-444232</v>
      </c>
      <c r="F867" s="8" t="s">
        <v>145</v>
      </c>
      <c r="G867" s="5">
        <v>-35539</v>
      </c>
      <c r="H867" s="5">
        <v>-479771</v>
      </c>
      <c r="I867" s="1" t="s">
        <v>593</v>
      </c>
      <c r="J867" s="1" t="s">
        <v>162</v>
      </c>
      <c r="K867" s="22">
        <v>45656</v>
      </c>
      <c r="L867" s="17" t="e">
        <f>+VLOOKUP(B867,'[1]2023'!I$555:Q$654,9,0)</f>
        <v>#N/A</v>
      </c>
      <c r="M867" s="17" t="e">
        <f t="shared" si="145"/>
        <v>#N/A</v>
      </c>
      <c r="N867" s="15" t="e">
        <f>+VLOOKUP(B867,'[1]2023'!I$555:Q$654,7,0)</f>
        <v>#N/A</v>
      </c>
      <c r="P867" s="24">
        <v>0.05</v>
      </c>
      <c r="Q867" s="18">
        <f t="shared" si="146"/>
        <v>-22211.600000000002</v>
      </c>
      <c r="R867" s="25">
        <v>1.4999999999999999E-2</v>
      </c>
      <c r="S867" s="18">
        <f t="shared" si="147"/>
        <v>-6663.48</v>
      </c>
      <c r="T867" s="26">
        <v>6.5000000000000002E-2</v>
      </c>
      <c r="U867" s="18">
        <f t="shared" si="148"/>
        <v>-28875.08</v>
      </c>
    </row>
    <row r="868" spans="1:21" x14ac:dyDescent="0.25">
      <c r="A868" s="11">
        <v>45628</v>
      </c>
      <c r="B868" s="13">
        <v>68592</v>
      </c>
      <c r="C868" s="1" t="s">
        <v>1112</v>
      </c>
      <c r="D868" s="1" t="s">
        <v>437</v>
      </c>
      <c r="E868" s="5">
        <v>1428792</v>
      </c>
      <c r="F868" s="8" t="s">
        <v>145</v>
      </c>
      <c r="G868" s="5">
        <v>114303</v>
      </c>
      <c r="H868" s="28">
        <f>+E868+G868</f>
        <v>1543095</v>
      </c>
      <c r="I868" s="1" t="s">
        <v>437</v>
      </c>
      <c r="J868" s="1" t="s">
        <v>456</v>
      </c>
      <c r="K868" s="22">
        <v>45656</v>
      </c>
      <c r="L868" s="17" t="e">
        <f>+VLOOKUP(B868,'[1]2023'!I$555:Q$654,9,0)</f>
        <v>#N/A</v>
      </c>
      <c r="M868" s="17" t="e">
        <f t="shared" ref="M868:M917" si="149">+L868-H868</f>
        <v>#N/A</v>
      </c>
      <c r="N868" s="15" t="e">
        <f>+VLOOKUP(B868,'[1]2023'!I$555:Q$654,7,0)</f>
        <v>#N/A</v>
      </c>
      <c r="P868" s="24">
        <v>0.05</v>
      </c>
      <c r="Q868" s="18">
        <f t="shared" ref="Q868:Q917" si="150">+P868*E868</f>
        <v>71439.600000000006</v>
      </c>
      <c r="R868" s="25">
        <v>1.4999999999999999E-2</v>
      </c>
      <c r="S868" s="18">
        <f t="shared" ref="S868:S917" si="151">+R868*E868</f>
        <v>21431.88</v>
      </c>
      <c r="T868" s="26">
        <v>6.5000000000000002E-2</v>
      </c>
      <c r="U868" s="18">
        <f t="shared" ref="U868:U917" si="152">+T868*E868</f>
        <v>92871.48</v>
      </c>
    </row>
    <row r="869" spans="1:21" x14ac:dyDescent="0.25">
      <c r="A869" s="11">
        <v>45628</v>
      </c>
      <c r="B869" s="13">
        <v>68634</v>
      </c>
      <c r="C869" s="1" t="s">
        <v>1112</v>
      </c>
      <c r="D869" s="1" t="s">
        <v>1549</v>
      </c>
      <c r="E869" s="5">
        <v>1024150</v>
      </c>
      <c r="F869" s="8" t="s">
        <v>145</v>
      </c>
      <c r="G869" s="5">
        <v>81932</v>
      </c>
      <c r="H869" s="28">
        <f t="shared" ref="H869:H917" si="153">+E869+G869</f>
        <v>1106082</v>
      </c>
      <c r="I869" s="1" t="s">
        <v>302</v>
      </c>
      <c r="J869" s="1" t="s">
        <v>375</v>
      </c>
      <c r="K869" s="22">
        <v>45656</v>
      </c>
      <c r="L869" s="17" t="e">
        <f>+VLOOKUP(B869,'[1]2023'!I$555:Q$654,9,0)</f>
        <v>#N/A</v>
      </c>
      <c r="M869" s="17" t="e">
        <f t="shared" si="149"/>
        <v>#N/A</v>
      </c>
      <c r="N869" s="15" t="e">
        <f>+VLOOKUP(B869,'[1]2023'!I$555:Q$654,7,0)</f>
        <v>#N/A</v>
      </c>
      <c r="P869" s="24">
        <v>0.05</v>
      </c>
      <c r="Q869" s="18">
        <f t="shared" si="150"/>
        <v>51207.5</v>
      </c>
      <c r="R869" s="25">
        <v>1.4999999999999999E-2</v>
      </c>
      <c r="S869" s="18">
        <f t="shared" si="151"/>
        <v>15362.25</v>
      </c>
      <c r="T869" s="26">
        <v>6.5000000000000002E-2</v>
      </c>
      <c r="U869" s="18">
        <f t="shared" si="152"/>
        <v>66569.75</v>
      </c>
    </row>
    <row r="870" spans="1:21" x14ac:dyDescent="0.25">
      <c r="A870" s="11">
        <v>45628</v>
      </c>
      <c r="B870" s="13">
        <v>68674</v>
      </c>
      <c r="C870" s="1" t="s">
        <v>1112</v>
      </c>
      <c r="D870" s="1" t="s">
        <v>207</v>
      </c>
      <c r="E870" s="5">
        <v>2603590</v>
      </c>
      <c r="F870" s="8" t="s">
        <v>145</v>
      </c>
      <c r="G870" s="5">
        <v>208287</v>
      </c>
      <c r="H870" s="28">
        <f t="shared" si="153"/>
        <v>2811877</v>
      </c>
      <c r="I870" s="1" t="s">
        <v>207</v>
      </c>
      <c r="J870" s="1" t="s">
        <v>706</v>
      </c>
      <c r="K870" s="22">
        <v>45656</v>
      </c>
      <c r="L870" s="17" t="e">
        <f>+VLOOKUP(B870,'[1]2023'!I$555:Q$654,9,0)</f>
        <v>#N/A</v>
      </c>
      <c r="M870" s="17" t="e">
        <f t="shared" si="149"/>
        <v>#N/A</v>
      </c>
      <c r="N870" s="15" t="e">
        <f>+VLOOKUP(B870,'[1]2023'!I$555:Q$654,7,0)</f>
        <v>#N/A</v>
      </c>
      <c r="P870" s="24">
        <v>0.05</v>
      </c>
      <c r="Q870" s="18">
        <f t="shared" si="150"/>
        <v>130179.5</v>
      </c>
      <c r="R870" s="25">
        <v>1.4999999999999999E-2</v>
      </c>
      <c r="S870" s="18">
        <f t="shared" si="151"/>
        <v>39053.85</v>
      </c>
      <c r="T870" s="26">
        <v>6.5000000000000002E-2</v>
      </c>
      <c r="U870" s="18">
        <f t="shared" si="152"/>
        <v>169233.35</v>
      </c>
    </row>
    <row r="871" spans="1:21" x14ac:dyDescent="0.25">
      <c r="A871" s="11">
        <v>45628</v>
      </c>
      <c r="B871" s="13">
        <v>68675</v>
      </c>
      <c r="C871" s="1" t="s">
        <v>1112</v>
      </c>
      <c r="D871" s="1" t="s">
        <v>393</v>
      </c>
      <c r="E871" s="5">
        <v>2048300</v>
      </c>
      <c r="F871" s="8" t="s">
        <v>145</v>
      </c>
      <c r="G871" s="5">
        <v>163864</v>
      </c>
      <c r="H871" s="28">
        <f t="shared" si="153"/>
        <v>2212164</v>
      </c>
      <c r="I871" s="1" t="s">
        <v>393</v>
      </c>
      <c r="J871" s="1" t="s">
        <v>677</v>
      </c>
      <c r="K871" s="22">
        <v>45656</v>
      </c>
      <c r="L871" s="17" t="e">
        <f>+VLOOKUP(B871,'[1]2023'!I$555:Q$654,9,0)</f>
        <v>#N/A</v>
      </c>
      <c r="M871" s="17" t="e">
        <f t="shared" si="149"/>
        <v>#N/A</v>
      </c>
      <c r="N871" s="15" t="e">
        <f>+VLOOKUP(B871,'[1]2023'!I$555:Q$654,7,0)</f>
        <v>#N/A</v>
      </c>
      <c r="P871" s="24">
        <v>0.05</v>
      </c>
      <c r="Q871" s="18">
        <f t="shared" si="150"/>
        <v>102415</v>
      </c>
      <c r="R871" s="25">
        <v>1.4999999999999999E-2</v>
      </c>
      <c r="S871" s="18">
        <f t="shared" si="151"/>
        <v>30724.5</v>
      </c>
      <c r="T871" s="26">
        <v>6.5000000000000002E-2</v>
      </c>
      <c r="U871" s="18">
        <f t="shared" si="152"/>
        <v>133139.5</v>
      </c>
    </row>
    <row r="872" spans="1:21" x14ac:dyDescent="0.25">
      <c r="A872" s="11">
        <v>45628</v>
      </c>
      <c r="B872" s="13">
        <v>68676</v>
      </c>
      <c r="C872" s="1" t="s">
        <v>1112</v>
      </c>
      <c r="D872" s="1" t="s">
        <v>593</v>
      </c>
      <c r="E872" s="5">
        <v>4904840</v>
      </c>
      <c r="F872" s="8" t="s">
        <v>145</v>
      </c>
      <c r="G872" s="5">
        <v>392387</v>
      </c>
      <c r="H872" s="28">
        <f t="shared" si="153"/>
        <v>5297227</v>
      </c>
      <c r="I872" s="1" t="s">
        <v>593</v>
      </c>
      <c r="J872" s="1" t="s">
        <v>162</v>
      </c>
      <c r="K872" s="22">
        <v>45656</v>
      </c>
      <c r="L872" s="17" t="e">
        <f>+VLOOKUP(B872,'[1]2023'!I$555:Q$654,9,0)</f>
        <v>#N/A</v>
      </c>
      <c r="M872" s="17" t="e">
        <f t="shared" si="149"/>
        <v>#N/A</v>
      </c>
      <c r="N872" s="15" t="e">
        <f>+VLOOKUP(B872,'[1]2023'!I$555:Q$654,7,0)</f>
        <v>#N/A</v>
      </c>
      <c r="P872" s="24">
        <v>0.05</v>
      </c>
      <c r="Q872" s="18">
        <f t="shared" si="150"/>
        <v>245242</v>
      </c>
      <c r="R872" s="25">
        <v>1.4999999999999999E-2</v>
      </c>
      <c r="S872" s="18">
        <f t="shared" si="151"/>
        <v>73572.599999999991</v>
      </c>
      <c r="T872" s="26">
        <v>6.5000000000000002E-2</v>
      </c>
      <c r="U872" s="18">
        <f t="shared" si="152"/>
        <v>318814.60000000003</v>
      </c>
    </row>
    <row r="873" spans="1:21" x14ac:dyDescent="0.25">
      <c r="A873" s="11">
        <v>45630</v>
      </c>
      <c r="B873" s="13">
        <v>68842</v>
      </c>
      <c r="C873" s="1" t="s">
        <v>1112</v>
      </c>
      <c r="D873" s="1" t="s">
        <v>1550</v>
      </c>
      <c r="E873" s="5">
        <v>595330</v>
      </c>
      <c r="F873" s="8" t="s">
        <v>145</v>
      </c>
      <c r="G873" s="5">
        <v>47626</v>
      </c>
      <c r="H873" s="28">
        <f t="shared" si="153"/>
        <v>642956</v>
      </c>
      <c r="I873" s="1" t="s">
        <v>251</v>
      </c>
      <c r="J873" s="1" t="s">
        <v>745</v>
      </c>
      <c r="K873" s="22">
        <v>45656</v>
      </c>
      <c r="L873" s="17" t="e">
        <f>+VLOOKUP(B873,'[1]2023'!I$555:Q$654,9,0)</f>
        <v>#N/A</v>
      </c>
      <c r="M873" s="17" t="e">
        <f t="shared" si="149"/>
        <v>#N/A</v>
      </c>
      <c r="N873" s="15" t="e">
        <f>+VLOOKUP(B873,'[1]2023'!I$555:Q$654,7,0)</f>
        <v>#N/A</v>
      </c>
      <c r="P873" s="24">
        <v>0.05</v>
      </c>
      <c r="Q873" s="18">
        <f t="shared" si="150"/>
        <v>29766.5</v>
      </c>
      <c r="R873" s="25">
        <v>1.4999999999999999E-2</v>
      </c>
      <c r="S873" s="18">
        <f t="shared" si="151"/>
        <v>8929.9499999999989</v>
      </c>
      <c r="T873" s="26">
        <v>6.5000000000000002E-2</v>
      </c>
      <c r="U873" s="18">
        <f t="shared" si="152"/>
        <v>38696.450000000004</v>
      </c>
    </row>
    <row r="874" spans="1:21" x14ac:dyDescent="0.25">
      <c r="A874" s="11">
        <v>45631</v>
      </c>
      <c r="B874" s="13">
        <v>68856</v>
      </c>
      <c r="C874" s="1" t="s">
        <v>1112</v>
      </c>
      <c r="D874" s="1" t="s">
        <v>438</v>
      </c>
      <c r="E874" s="5">
        <v>1214838</v>
      </c>
      <c r="F874" s="8" t="s">
        <v>145</v>
      </c>
      <c r="G874" s="5">
        <v>97187</v>
      </c>
      <c r="H874" s="28">
        <f t="shared" si="153"/>
        <v>1312025</v>
      </c>
      <c r="I874" s="1" t="s">
        <v>438</v>
      </c>
      <c r="J874" s="1" t="s">
        <v>779</v>
      </c>
      <c r="K874" s="22">
        <v>45656</v>
      </c>
      <c r="L874" s="17" t="e">
        <f>+VLOOKUP(B874,'[1]2023'!I$555:Q$654,9,0)</f>
        <v>#N/A</v>
      </c>
      <c r="M874" s="17" t="e">
        <f t="shared" si="149"/>
        <v>#N/A</v>
      </c>
      <c r="N874" s="15" t="e">
        <f>+VLOOKUP(B874,'[1]2023'!I$555:Q$654,7,0)</f>
        <v>#N/A</v>
      </c>
      <c r="P874" s="24">
        <v>0.05</v>
      </c>
      <c r="Q874" s="18">
        <f t="shared" si="150"/>
        <v>60741.9</v>
      </c>
      <c r="R874" s="25">
        <v>1.4999999999999999E-2</v>
      </c>
      <c r="S874" s="18">
        <f t="shared" si="151"/>
        <v>18222.57</v>
      </c>
      <c r="T874" s="26">
        <v>6.5000000000000002E-2</v>
      </c>
      <c r="U874" s="18">
        <f t="shared" si="152"/>
        <v>78964.47</v>
      </c>
    </row>
    <row r="875" spans="1:21" x14ac:dyDescent="0.25">
      <c r="A875" s="11">
        <v>45631</v>
      </c>
      <c r="B875" s="13">
        <v>68857</v>
      </c>
      <c r="C875" s="1" t="s">
        <v>1112</v>
      </c>
      <c r="D875" s="1" t="s">
        <v>438</v>
      </c>
      <c r="E875" s="5">
        <v>2429676</v>
      </c>
      <c r="F875" s="8" t="s">
        <v>145</v>
      </c>
      <c r="G875" s="5">
        <v>194374</v>
      </c>
      <c r="H875" s="28">
        <f t="shared" si="153"/>
        <v>2624050</v>
      </c>
      <c r="I875" s="1" t="s">
        <v>438</v>
      </c>
      <c r="J875" s="1" t="s">
        <v>779</v>
      </c>
      <c r="K875" s="22">
        <v>45656</v>
      </c>
      <c r="L875" s="17" t="e">
        <f>+VLOOKUP(B875,'[1]2023'!I$555:Q$654,9,0)</f>
        <v>#N/A</v>
      </c>
      <c r="M875" s="17" t="e">
        <f t="shared" si="149"/>
        <v>#N/A</v>
      </c>
      <c r="N875" s="15" t="e">
        <f>+VLOOKUP(B875,'[1]2023'!I$555:Q$654,7,0)</f>
        <v>#N/A</v>
      </c>
      <c r="P875" s="24">
        <v>0.05</v>
      </c>
      <c r="Q875" s="18">
        <f t="shared" si="150"/>
        <v>121483.8</v>
      </c>
      <c r="R875" s="25">
        <v>1.4999999999999999E-2</v>
      </c>
      <c r="S875" s="18">
        <f t="shared" si="151"/>
        <v>36445.14</v>
      </c>
      <c r="T875" s="26">
        <v>6.5000000000000002E-2</v>
      </c>
      <c r="U875" s="18">
        <f t="shared" si="152"/>
        <v>157928.94</v>
      </c>
    </row>
    <row r="876" spans="1:21" x14ac:dyDescent="0.25">
      <c r="A876" s="11">
        <v>45631</v>
      </c>
      <c r="B876" s="13">
        <v>68874</v>
      </c>
      <c r="C876" s="1" t="s">
        <v>1112</v>
      </c>
      <c r="D876" s="1" t="s">
        <v>1134</v>
      </c>
      <c r="E876" s="5">
        <v>614490</v>
      </c>
      <c r="F876" s="8" t="s">
        <v>145</v>
      </c>
      <c r="G876" s="5">
        <v>49159</v>
      </c>
      <c r="H876" s="28">
        <f t="shared" si="153"/>
        <v>663649</v>
      </c>
      <c r="I876" s="1" t="s">
        <v>1134</v>
      </c>
      <c r="J876" s="1" t="s">
        <v>1148</v>
      </c>
      <c r="K876" s="22">
        <v>45656</v>
      </c>
      <c r="L876" s="17" t="e">
        <f>+VLOOKUP(B876,'[1]2023'!I$555:Q$654,9,0)</f>
        <v>#N/A</v>
      </c>
      <c r="M876" s="17" t="e">
        <f t="shared" si="149"/>
        <v>#N/A</v>
      </c>
      <c r="N876" s="15" t="e">
        <f>+VLOOKUP(B876,'[1]2023'!I$555:Q$654,7,0)</f>
        <v>#N/A</v>
      </c>
      <c r="P876" s="24">
        <v>0.05</v>
      </c>
      <c r="Q876" s="18">
        <f t="shared" si="150"/>
        <v>30724.5</v>
      </c>
      <c r="R876" s="25">
        <v>1.4999999999999999E-2</v>
      </c>
      <c r="S876" s="18">
        <f t="shared" si="151"/>
        <v>9217.35</v>
      </c>
      <c r="T876" s="26">
        <v>6.5000000000000002E-2</v>
      </c>
      <c r="U876" s="18">
        <f t="shared" si="152"/>
        <v>39941.85</v>
      </c>
    </row>
    <row r="877" spans="1:21" x14ac:dyDescent="0.25">
      <c r="A877" s="11">
        <v>45632</v>
      </c>
      <c r="B877" s="13">
        <v>69726</v>
      </c>
      <c r="C877" s="1" t="s">
        <v>1112</v>
      </c>
      <c r="D877" s="1" t="s">
        <v>1134</v>
      </c>
      <c r="E877" s="5">
        <v>761918</v>
      </c>
      <c r="F877" s="8" t="s">
        <v>145</v>
      </c>
      <c r="G877" s="5">
        <v>60953</v>
      </c>
      <c r="H877" s="28">
        <f t="shared" si="153"/>
        <v>822871</v>
      </c>
      <c r="I877" s="1" t="s">
        <v>1134</v>
      </c>
      <c r="J877" s="1" t="s">
        <v>1148</v>
      </c>
      <c r="K877" s="22">
        <v>45656</v>
      </c>
      <c r="L877" s="17" t="e">
        <f>+VLOOKUP(B877,'[1]2023'!I$555:Q$654,9,0)</f>
        <v>#N/A</v>
      </c>
      <c r="M877" s="17" t="e">
        <f t="shared" si="149"/>
        <v>#N/A</v>
      </c>
      <c r="N877" s="15" t="e">
        <f>+VLOOKUP(B877,'[1]2023'!I$555:Q$654,7,0)</f>
        <v>#N/A</v>
      </c>
      <c r="P877" s="24">
        <v>0.05</v>
      </c>
      <c r="Q877" s="18">
        <f t="shared" si="150"/>
        <v>38095.9</v>
      </c>
      <c r="R877" s="25">
        <v>1.4999999999999999E-2</v>
      </c>
      <c r="S877" s="18">
        <f t="shared" si="151"/>
        <v>11428.77</v>
      </c>
      <c r="T877" s="26">
        <v>6.5000000000000002E-2</v>
      </c>
      <c r="U877" s="18">
        <f t="shared" si="152"/>
        <v>49524.67</v>
      </c>
    </row>
    <row r="878" spans="1:21" x14ac:dyDescent="0.25">
      <c r="A878" s="11">
        <v>45632</v>
      </c>
      <c r="B878" s="13">
        <v>69767</v>
      </c>
      <c r="C878" s="1" t="s">
        <v>1112</v>
      </c>
      <c r="D878" s="1" t="s">
        <v>1551</v>
      </c>
      <c r="E878" s="5">
        <v>2476520</v>
      </c>
      <c r="F878" s="8" t="s">
        <v>145</v>
      </c>
      <c r="G878" s="5">
        <v>198122</v>
      </c>
      <c r="H878" s="28">
        <f t="shared" si="153"/>
        <v>2674642</v>
      </c>
      <c r="I878" s="1" t="s">
        <v>302</v>
      </c>
      <c r="J878" s="1" t="s">
        <v>375</v>
      </c>
      <c r="K878" s="22">
        <v>45656</v>
      </c>
      <c r="L878" s="17" t="e">
        <f>+VLOOKUP(B878,'[1]2023'!I$555:Q$654,9,0)</f>
        <v>#N/A</v>
      </c>
      <c r="M878" s="17" t="e">
        <f t="shared" si="149"/>
        <v>#N/A</v>
      </c>
      <c r="N878" s="15" t="e">
        <f>+VLOOKUP(B878,'[1]2023'!I$555:Q$654,7,0)</f>
        <v>#N/A</v>
      </c>
      <c r="P878" s="24">
        <v>0.05</v>
      </c>
      <c r="Q878" s="18">
        <f t="shared" si="150"/>
        <v>123826</v>
      </c>
      <c r="R878" s="25">
        <v>1.4999999999999999E-2</v>
      </c>
      <c r="S878" s="18">
        <f t="shared" si="151"/>
        <v>37147.799999999996</v>
      </c>
      <c r="T878" s="26">
        <v>6.5000000000000002E-2</v>
      </c>
      <c r="U878" s="18">
        <f t="shared" si="152"/>
        <v>160973.80000000002</v>
      </c>
    </row>
    <row r="879" spans="1:21" x14ac:dyDescent="0.25">
      <c r="A879" s="11">
        <v>45632</v>
      </c>
      <c r="B879" s="13">
        <v>69877</v>
      </c>
      <c r="C879" s="1" t="s">
        <v>1112</v>
      </c>
      <c r="D879" s="1" t="s">
        <v>727</v>
      </c>
      <c r="E879" s="5">
        <v>869201</v>
      </c>
      <c r="F879" s="8" t="s">
        <v>145</v>
      </c>
      <c r="G879" s="5">
        <v>69536</v>
      </c>
      <c r="H879" s="28">
        <f t="shared" si="153"/>
        <v>938737</v>
      </c>
      <c r="I879" s="1" t="s">
        <v>727</v>
      </c>
      <c r="J879" s="1" t="s">
        <v>243</v>
      </c>
      <c r="K879" s="22">
        <v>45656</v>
      </c>
      <c r="L879" s="17" t="e">
        <f>+VLOOKUP(B879,'[1]2023'!I$555:Q$654,9,0)</f>
        <v>#N/A</v>
      </c>
      <c r="M879" s="17" t="e">
        <f t="shared" si="149"/>
        <v>#N/A</v>
      </c>
      <c r="N879" s="15" t="e">
        <f>+VLOOKUP(B879,'[1]2023'!I$555:Q$654,7,0)</f>
        <v>#N/A</v>
      </c>
      <c r="P879" s="24">
        <v>0.05</v>
      </c>
      <c r="Q879" s="18">
        <f t="shared" si="150"/>
        <v>43460.05</v>
      </c>
      <c r="R879" s="25">
        <v>1.4999999999999999E-2</v>
      </c>
      <c r="S879" s="18">
        <f t="shared" si="151"/>
        <v>13038.014999999999</v>
      </c>
      <c r="T879" s="26">
        <v>6.5000000000000002E-2</v>
      </c>
      <c r="U879" s="18">
        <f t="shared" si="152"/>
        <v>56498.065000000002</v>
      </c>
    </row>
    <row r="880" spans="1:21" x14ac:dyDescent="0.25">
      <c r="A880" s="11">
        <v>45632</v>
      </c>
      <c r="B880" s="13">
        <v>69878</v>
      </c>
      <c r="C880" s="1" t="s">
        <v>1112</v>
      </c>
      <c r="D880" s="1" t="s">
        <v>394</v>
      </c>
      <c r="E880" s="5">
        <v>1166905</v>
      </c>
      <c r="F880" s="8" t="s">
        <v>145</v>
      </c>
      <c r="G880" s="5">
        <v>93352</v>
      </c>
      <c r="H880" s="28">
        <f t="shared" si="153"/>
        <v>1260257</v>
      </c>
      <c r="I880" s="1" t="s">
        <v>394</v>
      </c>
      <c r="J880" s="1" t="s">
        <v>472</v>
      </c>
      <c r="K880" s="22">
        <v>45656</v>
      </c>
      <c r="L880" s="17" t="e">
        <f>+VLOOKUP(B880,'[1]2023'!I$555:Q$654,9,0)</f>
        <v>#N/A</v>
      </c>
      <c r="M880" s="17" t="e">
        <f t="shared" si="149"/>
        <v>#N/A</v>
      </c>
      <c r="N880" s="15" t="e">
        <f>+VLOOKUP(B880,'[1]2023'!I$555:Q$654,7,0)</f>
        <v>#N/A</v>
      </c>
      <c r="P880" s="24">
        <v>0.05</v>
      </c>
      <c r="Q880" s="18">
        <f t="shared" si="150"/>
        <v>58345.25</v>
      </c>
      <c r="R880" s="25">
        <v>1.4999999999999999E-2</v>
      </c>
      <c r="S880" s="18">
        <f t="shared" si="151"/>
        <v>17503.575000000001</v>
      </c>
      <c r="T880" s="26">
        <v>6.5000000000000002E-2</v>
      </c>
      <c r="U880" s="18">
        <f t="shared" si="152"/>
        <v>75848.824999999997</v>
      </c>
    </row>
    <row r="881" spans="1:21" x14ac:dyDescent="0.25">
      <c r="A881" s="11">
        <v>45633</v>
      </c>
      <c r="B881" s="13">
        <v>70143</v>
      </c>
      <c r="C881" s="1" t="s">
        <v>1112</v>
      </c>
      <c r="D881" s="1" t="s">
        <v>996</v>
      </c>
      <c r="E881" s="5">
        <v>2618930</v>
      </c>
      <c r="F881" s="8" t="s">
        <v>145</v>
      </c>
      <c r="G881" s="5">
        <v>209514</v>
      </c>
      <c r="H881" s="28">
        <f t="shared" si="153"/>
        <v>2828444</v>
      </c>
      <c r="I881" s="1" t="s">
        <v>748</v>
      </c>
      <c r="J881" s="1" t="s">
        <v>134</v>
      </c>
      <c r="K881" s="22">
        <v>45656</v>
      </c>
      <c r="L881" s="17" t="e">
        <f>+VLOOKUP(B881,'[1]2023'!I$555:Q$654,9,0)</f>
        <v>#N/A</v>
      </c>
      <c r="M881" s="17" t="e">
        <f t="shared" si="149"/>
        <v>#N/A</v>
      </c>
      <c r="N881" s="15" t="e">
        <f>+VLOOKUP(B881,'[1]2023'!I$555:Q$654,7,0)</f>
        <v>#N/A</v>
      </c>
      <c r="P881" s="24">
        <v>0.05</v>
      </c>
      <c r="Q881" s="18">
        <f t="shared" si="150"/>
        <v>130946.5</v>
      </c>
      <c r="R881" s="25">
        <v>1.4999999999999999E-2</v>
      </c>
      <c r="S881" s="18">
        <f t="shared" si="151"/>
        <v>39283.949999999997</v>
      </c>
      <c r="T881" s="26">
        <v>6.5000000000000002E-2</v>
      </c>
      <c r="U881" s="18">
        <f t="shared" si="152"/>
        <v>170230.45</v>
      </c>
    </row>
    <row r="882" spans="1:21" x14ac:dyDescent="0.25">
      <c r="A882" s="11">
        <v>45635</v>
      </c>
      <c r="B882" s="13">
        <v>70279</v>
      </c>
      <c r="C882" s="1" t="s">
        <v>1112</v>
      </c>
      <c r="D882" s="1" t="s">
        <v>1552</v>
      </c>
      <c r="E882" s="5">
        <v>832940</v>
      </c>
      <c r="F882" s="8" t="s">
        <v>145</v>
      </c>
      <c r="G882" s="5">
        <v>66635</v>
      </c>
      <c r="H882" s="28">
        <f t="shared" si="153"/>
        <v>899575</v>
      </c>
      <c r="I882" s="1" t="s">
        <v>1552</v>
      </c>
      <c r="J882" s="1" t="s">
        <v>1560</v>
      </c>
      <c r="K882" s="22">
        <v>45656</v>
      </c>
      <c r="L882" s="17" t="e">
        <f>+VLOOKUP(B882,'[1]2023'!I$555:Q$654,9,0)</f>
        <v>#N/A</v>
      </c>
      <c r="M882" s="17" t="e">
        <f t="shared" si="149"/>
        <v>#N/A</v>
      </c>
      <c r="N882" s="15" t="e">
        <f>+VLOOKUP(B882,'[1]2023'!I$555:Q$654,7,0)</f>
        <v>#N/A</v>
      </c>
      <c r="P882" s="24">
        <v>0.05</v>
      </c>
      <c r="Q882" s="18">
        <f t="shared" si="150"/>
        <v>41647</v>
      </c>
      <c r="R882" s="25">
        <v>1.4999999999999999E-2</v>
      </c>
      <c r="S882" s="18">
        <f t="shared" si="151"/>
        <v>12494.1</v>
      </c>
      <c r="T882" s="26">
        <v>6.5000000000000002E-2</v>
      </c>
      <c r="U882" s="18">
        <f t="shared" si="152"/>
        <v>54141.1</v>
      </c>
    </row>
    <row r="883" spans="1:21" x14ac:dyDescent="0.25">
      <c r="A883" s="11">
        <v>45635</v>
      </c>
      <c r="B883" s="13">
        <v>70280</v>
      </c>
      <c r="C883" s="1" t="s">
        <v>1112</v>
      </c>
      <c r="D883" s="1" t="s">
        <v>394</v>
      </c>
      <c r="E883" s="5">
        <v>1368965</v>
      </c>
      <c r="F883" s="8" t="s">
        <v>145</v>
      </c>
      <c r="G883" s="5">
        <v>109517</v>
      </c>
      <c r="H883" s="28">
        <f t="shared" si="153"/>
        <v>1478482</v>
      </c>
      <c r="I883" s="1" t="s">
        <v>394</v>
      </c>
      <c r="J883" s="1" t="s">
        <v>472</v>
      </c>
      <c r="K883" s="22">
        <v>45656</v>
      </c>
      <c r="L883" s="17" t="e">
        <f>+VLOOKUP(B883,'[1]2023'!I$555:Q$654,9,0)</f>
        <v>#N/A</v>
      </c>
      <c r="M883" s="17" t="e">
        <f t="shared" si="149"/>
        <v>#N/A</v>
      </c>
      <c r="N883" s="15" t="e">
        <f>+VLOOKUP(B883,'[1]2023'!I$555:Q$654,7,0)</f>
        <v>#N/A</v>
      </c>
      <c r="P883" s="24">
        <v>0.05</v>
      </c>
      <c r="Q883" s="18">
        <f t="shared" si="150"/>
        <v>68448.25</v>
      </c>
      <c r="R883" s="25">
        <v>1.4999999999999999E-2</v>
      </c>
      <c r="S883" s="18">
        <f t="shared" si="151"/>
        <v>20534.474999999999</v>
      </c>
      <c r="T883" s="26">
        <v>6.5000000000000002E-2</v>
      </c>
      <c r="U883" s="18">
        <f t="shared" si="152"/>
        <v>88982.725000000006</v>
      </c>
    </row>
    <row r="884" spans="1:21" x14ac:dyDescent="0.25">
      <c r="A884" s="11">
        <v>45635</v>
      </c>
      <c r="B884" s="13">
        <v>70281</v>
      </c>
      <c r="C884" s="1" t="s">
        <v>1112</v>
      </c>
      <c r="D884" s="1" t="s">
        <v>593</v>
      </c>
      <c r="E884" s="5">
        <v>4997640</v>
      </c>
      <c r="F884" s="8" t="s">
        <v>145</v>
      </c>
      <c r="G884" s="5">
        <v>399811</v>
      </c>
      <c r="H884" s="28">
        <f t="shared" si="153"/>
        <v>5397451</v>
      </c>
      <c r="I884" s="1" t="s">
        <v>593</v>
      </c>
      <c r="J884" s="1" t="s">
        <v>162</v>
      </c>
      <c r="K884" s="22">
        <v>45656</v>
      </c>
      <c r="L884" s="17" t="e">
        <f>+VLOOKUP(B884,'[1]2023'!I$555:Q$654,9,0)</f>
        <v>#N/A</v>
      </c>
      <c r="M884" s="17" t="e">
        <f t="shared" si="149"/>
        <v>#N/A</v>
      </c>
      <c r="N884" s="15" t="e">
        <f>+VLOOKUP(B884,'[1]2023'!I$555:Q$654,7,0)</f>
        <v>#N/A</v>
      </c>
      <c r="P884" s="24">
        <v>0.05</v>
      </c>
      <c r="Q884" s="18">
        <f t="shared" si="150"/>
        <v>249882</v>
      </c>
      <c r="R884" s="25">
        <v>1.4999999999999999E-2</v>
      </c>
      <c r="S884" s="18">
        <f t="shared" si="151"/>
        <v>74964.599999999991</v>
      </c>
      <c r="T884" s="26">
        <v>6.5000000000000002E-2</v>
      </c>
      <c r="U884" s="18">
        <f t="shared" si="152"/>
        <v>324846.60000000003</v>
      </c>
    </row>
    <row r="885" spans="1:21" x14ac:dyDescent="0.25">
      <c r="A885" s="11">
        <v>45636</v>
      </c>
      <c r="B885" s="13">
        <v>70322</v>
      </c>
      <c r="C885" s="1" t="s">
        <v>1112</v>
      </c>
      <c r="D885" s="1" t="s">
        <v>1134</v>
      </c>
      <c r="E885" s="5">
        <v>536025</v>
      </c>
      <c r="F885" s="8" t="s">
        <v>145</v>
      </c>
      <c r="G885" s="5">
        <v>42882</v>
      </c>
      <c r="H885" s="28">
        <f t="shared" si="153"/>
        <v>578907</v>
      </c>
      <c r="I885" s="1" t="s">
        <v>1134</v>
      </c>
      <c r="J885" s="1" t="s">
        <v>1148</v>
      </c>
      <c r="K885" s="22">
        <v>45656</v>
      </c>
      <c r="L885" s="17" t="e">
        <f>+VLOOKUP(B885,'[1]2023'!I$555:Q$654,9,0)</f>
        <v>#N/A</v>
      </c>
      <c r="M885" s="17" t="e">
        <f t="shared" si="149"/>
        <v>#N/A</v>
      </c>
      <c r="N885" s="15" t="e">
        <f>+VLOOKUP(B885,'[1]2023'!I$555:Q$654,7,0)</f>
        <v>#N/A</v>
      </c>
      <c r="P885" s="24">
        <v>0.05</v>
      </c>
      <c r="Q885" s="18">
        <f t="shared" si="150"/>
        <v>26801.25</v>
      </c>
      <c r="R885" s="25">
        <v>1.4999999999999999E-2</v>
      </c>
      <c r="S885" s="18">
        <f t="shared" si="151"/>
        <v>8040.375</v>
      </c>
      <c r="T885" s="26">
        <v>6.5000000000000002E-2</v>
      </c>
      <c r="U885" s="18">
        <f t="shared" si="152"/>
        <v>34841.625</v>
      </c>
    </row>
    <row r="886" spans="1:21" x14ac:dyDescent="0.25">
      <c r="A886" s="11">
        <v>45637</v>
      </c>
      <c r="B886" s="13">
        <v>70426</v>
      </c>
      <c r="C886" s="1" t="s">
        <v>1112</v>
      </c>
      <c r="D886" s="1" t="s">
        <v>437</v>
      </c>
      <c r="E886" s="5">
        <v>2035950</v>
      </c>
      <c r="F886" s="8" t="s">
        <v>145</v>
      </c>
      <c r="G886" s="5">
        <v>162876</v>
      </c>
      <c r="H886" s="28">
        <f t="shared" si="153"/>
        <v>2198826</v>
      </c>
      <c r="I886" s="1" t="s">
        <v>437</v>
      </c>
      <c r="J886" s="1" t="s">
        <v>456</v>
      </c>
      <c r="K886" s="22">
        <v>45656</v>
      </c>
      <c r="L886" s="17" t="e">
        <f>+VLOOKUP(B886,'[1]2023'!I$555:Q$654,9,0)</f>
        <v>#N/A</v>
      </c>
      <c r="M886" s="17" t="e">
        <f t="shared" si="149"/>
        <v>#N/A</v>
      </c>
      <c r="N886" s="15" t="e">
        <f>+VLOOKUP(B886,'[1]2023'!I$555:Q$654,7,0)</f>
        <v>#N/A</v>
      </c>
      <c r="P886" s="24">
        <v>0.05</v>
      </c>
      <c r="Q886" s="18">
        <f t="shared" si="150"/>
        <v>101797.5</v>
      </c>
      <c r="R886" s="25">
        <v>1.4999999999999999E-2</v>
      </c>
      <c r="S886" s="18">
        <f t="shared" si="151"/>
        <v>30539.25</v>
      </c>
      <c r="T886" s="26">
        <v>6.5000000000000002E-2</v>
      </c>
      <c r="U886" s="18">
        <f t="shared" si="152"/>
        <v>132336.75</v>
      </c>
    </row>
    <row r="887" spans="1:21" x14ac:dyDescent="0.25">
      <c r="A887" s="11">
        <v>45637</v>
      </c>
      <c r="B887" s="13">
        <v>70474</v>
      </c>
      <c r="C887" s="1" t="s">
        <v>1112</v>
      </c>
      <c r="D887" s="1" t="s">
        <v>1553</v>
      </c>
      <c r="E887" s="5">
        <v>1665880</v>
      </c>
      <c r="F887" s="8" t="s">
        <v>145</v>
      </c>
      <c r="G887" s="5">
        <v>133270</v>
      </c>
      <c r="H887" s="28">
        <f t="shared" si="153"/>
        <v>1799150</v>
      </c>
      <c r="I887" s="1" t="s">
        <v>393</v>
      </c>
      <c r="J887" s="1" t="s">
        <v>677</v>
      </c>
      <c r="K887" s="22">
        <v>45656</v>
      </c>
      <c r="L887" s="17" t="e">
        <f>+VLOOKUP(B887,'[1]2023'!I$555:Q$654,9,0)</f>
        <v>#N/A</v>
      </c>
      <c r="M887" s="17" t="e">
        <f t="shared" si="149"/>
        <v>#N/A</v>
      </c>
      <c r="N887" s="15" t="e">
        <f>+VLOOKUP(B887,'[1]2023'!I$555:Q$654,7,0)</f>
        <v>#N/A</v>
      </c>
      <c r="P887" s="24">
        <v>0.05</v>
      </c>
      <c r="Q887" s="18">
        <f t="shared" si="150"/>
        <v>83294</v>
      </c>
      <c r="R887" s="25">
        <v>1.4999999999999999E-2</v>
      </c>
      <c r="S887" s="18">
        <f t="shared" si="151"/>
        <v>24988.2</v>
      </c>
      <c r="T887" s="26">
        <v>6.5000000000000002E-2</v>
      </c>
      <c r="U887" s="18">
        <f t="shared" si="152"/>
        <v>108282.2</v>
      </c>
    </row>
    <row r="888" spans="1:21" x14ac:dyDescent="0.25">
      <c r="A888" s="11">
        <v>45637</v>
      </c>
      <c r="B888" s="13">
        <v>70475</v>
      </c>
      <c r="C888" s="1" t="s">
        <v>1112</v>
      </c>
      <c r="D888" s="1" t="s">
        <v>727</v>
      </c>
      <c r="E888" s="5">
        <v>832940</v>
      </c>
      <c r="F888" s="8" t="s">
        <v>145</v>
      </c>
      <c r="G888" s="5">
        <v>66635</v>
      </c>
      <c r="H888" s="28">
        <f t="shared" si="153"/>
        <v>899575</v>
      </c>
      <c r="I888" s="1" t="s">
        <v>727</v>
      </c>
      <c r="J888" s="1" t="s">
        <v>243</v>
      </c>
      <c r="K888" s="22">
        <v>45656</v>
      </c>
      <c r="L888" s="17" t="e">
        <f>+VLOOKUP(B888,'[1]2023'!I$555:Q$654,9,0)</f>
        <v>#N/A</v>
      </c>
      <c r="M888" s="17" t="e">
        <f t="shared" si="149"/>
        <v>#N/A</v>
      </c>
      <c r="N888" s="15" t="e">
        <f>+VLOOKUP(B888,'[1]2023'!I$555:Q$654,7,0)</f>
        <v>#N/A</v>
      </c>
      <c r="P888" s="24">
        <v>0.05</v>
      </c>
      <c r="Q888" s="18">
        <f t="shared" si="150"/>
        <v>41647</v>
      </c>
      <c r="R888" s="25">
        <v>1.4999999999999999E-2</v>
      </c>
      <c r="S888" s="18">
        <f t="shared" si="151"/>
        <v>12494.1</v>
      </c>
      <c r="T888" s="26">
        <v>6.5000000000000002E-2</v>
      </c>
      <c r="U888" s="18">
        <f t="shared" si="152"/>
        <v>54141.1</v>
      </c>
    </row>
    <row r="889" spans="1:21" x14ac:dyDescent="0.25">
      <c r="A889" s="11">
        <v>45638</v>
      </c>
      <c r="B889" s="13">
        <v>70748</v>
      </c>
      <c r="C889" s="1" t="s">
        <v>1112</v>
      </c>
      <c r="D889" s="1" t="s">
        <v>438</v>
      </c>
      <c r="E889" s="5">
        <v>1190660</v>
      </c>
      <c r="F889" s="8" t="s">
        <v>145</v>
      </c>
      <c r="G889" s="5">
        <v>95253</v>
      </c>
      <c r="H889" s="28">
        <f t="shared" si="153"/>
        <v>1285913</v>
      </c>
      <c r="I889" s="1" t="s">
        <v>438</v>
      </c>
      <c r="J889" s="1" t="s">
        <v>779</v>
      </c>
      <c r="K889" s="22">
        <v>45656</v>
      </c>
      <c r="L889" s="17" t="e">
        <f>+VLOOKUP(B889,'[1]2023'!I$555:Q$654,9,0)</f>
        <v>#N/A</v>
      </c>
      <c r="M889" s="17" t="e">
        <f t="shared" si="149"/>
        <v>#N/A</v>
      </c>
      <c r="N889" s="15" t="e">
        <f>+VLOOKUP(B889,'[1]2023'!I$555:Q$654,7,0)</f>
        <v>#N/A</v>
      </c>
      <c r="P889" s="24">
        <v>0.05</v>
      </c>
      <c r="Q889" s="18">
        <f t="shared" si="150"/>
        <v>59533</v>
      </c>
      <c r="R889" s="25">
        <v>1.4999999999999999E-2</v>
      </c>
      <c r="S889" s="18">
        <f t="shared" si="151"/>
        <v>17859.899999999998</v>
      </c>
      <c r="T889" s="26">
        <v>6.5000000000000002E-2</v>
      </c>
      <c r="U889" s="18">
        <f t="shared" si="152"/>
        <v>77392.900000000009</v>
      </c>
    </row>
    <row r="890" spans="1:21" x14ac:dyDescent="0.25">
      <c r="A890" s="11">
        <v>45638</v>
      </c>
      <c r="B890" s="13">
        <v>71289</v>
      </c>
      <c r="C890" s="1" t="s">
        <v>1112</v>
      </c>
      <c r="D890" s="1" t="s">
        <v>1554</v>
      </c>
      <c r="E890" s="5">
        <v>2441015</v>
      </c>
      <c r="F890" s="8" t="s">
        <v>145</v>
      </c>
      <c r="G890" s="5">
        <v>195281</v>
      </c>
      <c r="H890" s="28">
        <f t="shared" si="153"/>
        <v>2636296</v>
      </c>
      <c r="I890" s="1" t="s">
        <v>1114</v>
      </c>
      <c r="J890" s="1" t="s">
        <v>1061</v>
      </c>
      <c r="K890" s="22">
        <v>45656</v>
      </c>
      <c r="L890" s="17" t="e">
        <f>+VLOOKUP(B890,'[1]2023'!I$555:Q$654,9,0)</f>
        <v>#N/A</v>
      </c>
      <c r="M890" s="17" t="e">
        <f t="shared" si="149"/>
        <v>#N/A</v>
      </c>
      <c r="N890" s="15" t="e">
        <f>+VLOOKUP(B890,'[1]2023'!I$555:Q$654,7,0)</f>
        <v>#N/A</v>
      </c>
      <c r="P890" s="24">
        <v>0.05</v>
      </c>
      <c r="Q890" s="18">
        <f t="shared" si="150"/>
        <v>122050.75</v>
      </c>
      <c r="R890" s="25">
        <v>1.4999999999999999E-2</v>
      </c>
      <c r="S890" s="18">
        <f t="shared" si="151"/>
        <v>36615.224999999999</v>
      </c>
      <c r="T890" s="26">
        <v>6.5000000000000002E-2</v>
      </c>
      <c r="U890" s="18">
        <f t="shared" si="152"/>
        <v>158665.97500000001</v>
      </c>
    </row>
    <row r="891" spans="1:21" x14ac:dyDescent="0.25">
      <c r="A891" s="11">
        <v>45639</v>
      </c>
      <c r="B891" s="13">
        <v>71335</v>
      </c>
      <c r="C891" s="1" t="s">
        <v>1112</v>
      </c>
      <c r="D891" s="1" t="s">
        <v>996</v>
      </c>
      <c r="E891" s="5">
        <v>4047200</v>
      </c>
      <c r="F891" s="8" t="s">
        <v>145</v>
      </c>
      <c r="G891" s="5">
        <v>323776</v>
      </c>
      <c r="H891" s="28">
        <f t="shared" si="153"/>
        <v>4370976</v>
      </c>
      <c r="I891" s="1" t="s">
        <v>748</v>
      </c>
      <c r="J891" s="1" t="s">
        <v>134</v>
      </c>
      <c r="K891" s="22">
        <v>45656</v>
      </c>
      <c r="L891" s="17" t="e">
        <f>+VLOOKUP(B891,'[1]2023'!I$555:Q$654,9,0)</f>
        <v>#N/A</v>
      </c>
      <c r="M891" s="17" t="e">
        <f t="shared" si="149"/>
        <v>#N/A</v>
      </c>
      <c r="N891" s="15" t="e">
        <f>+VLOOKUP(B891,'[1]2023'!I$555:Q$654,7,0)</f>
        <v>#N/A</v>
      </c>
      <c r="P891" s="24">
        <v>0.05</v>
      </c>
      <c r="Q891" s="18">
        <f t="shared" si="150"/>
        <v>202360</v>
      </c>
      <c r="R891" s="25">
        <v>1.4999999999999999E-2</v>
      </c>
      <c r="S891" s="18">
        <f t="shared" si="151"/>
        <v>60708</v>
      </c>
      <c r="T891" s="26">
        <v>6.5000000000000002E-2</v>
      </c>
      <c r="U891" s="18">
        <f t="shared" si="152"/>
        <v>263068</v>
      </c>
    </row>
    <row r="892" spans="1:21" x14ac:dyDescent="0.25">
      <c r="A892" s="11">
        <v>45640</v>
      </c>
      <c r="B892" s="13">
        <v>71620</v>
      </c>
      <c r="C892" s="1" t="s">
        <v>1112</v>
      </c>
      <c r="D892" s="1" t="s">
        <v>437</v>
      </c>
      <c r="E892" s="5">
        <v>3512120</v>
      </c>
      <c r="F892" s="8" t="s">
        <v>145</v>
      </c>
      <c r="G892" s="5">
        <v>280970</v>
      </c>
      <c r="H892" s="28">
        <f t="shared" si="153"/>
        <v>3793090</v>
      </c>
      <c r="I892" s="1" t="s">
        <v>437</v>
      </c>
      <c r="J892" s="1" t="s">
        <v>456</v>
      </c>
      <c r="K892" s="22">
        <v>45656</v>
      </c>
      <c r="L892" s="17" t="e">
        <f>+VLOOKUP(B892,'[1]2023'!I$555:Q$654,9,0)</f>
        <v>#N/A</v>
      </c>
      <c r="M892" s="17" t="e">
        <f t="shared" si="149"/>
        <v>#N/A</v>
      </c>
      <c r="N892" s="15" t="e">
        <f>+VLOOKUP(B892,'[1]2023'!I$555:Q$654,7,0)</f>
        <v>#N/A</v>
      </c>
      <c r="P892" s="24">
        <v>0.05</v>
      </c>
      <c r="Q892" s="18">
        <f t="shared" si="150"/>
        <v>175606</v>
      </c>
      <c r="R892" s="25">
        <v>1.4999999999999999E-2</v>
      </c>
      <c r="S892" s="18">
        <f t="shared" si="151"/>
        <v>52681.799999999996</v>
      </c>
      <c r="T892" s="26">
        <v>6.5000000000000002E-2</v>
      </c>
      <c r="U892" s="18">
        <f t="shared" si="152"/>
        <v>228287.80000000002</v>
      </c>
    </row>
    <row r="893" spans="1:21" x14ac:dyDescent="0.25">
      <c r="A893" s="11">
        <v>45642</v>
      </c>
      <c r="B893" s="13">
        <v>71684</v>
      </c>
      <c r="C893" s="1" t="s">
        <v>1112</v>
      </c>
      <c r="D893" s="1" t="s">
        <v>1555</v>
      </c>
      <c r="E893" s="5">
        <v>832940</v>
      </c>
      <c r="F893" s="8" t="s">
        <v>145</v>
      </c>
      <c r="G893" s="5">
        <v>66635</v>
      </c>
      <c r="H893" s="28">
        <f t="shared" si="153"/>
        <v>899575</v>
      </c>
      <c r="I893" s="1" t="s">
        <v>1555</v>
      </c>
      <c r="J893" s="1" t="s">
        <v>1561</v>
      </c>
      <c r="K893" s="22">
        <v>45656</v>
      </c>
      <c r="L893" s="17" t="e">
        <f>+VLOOKUP(B893,'[1]2023'!I$555:Q$654,9,0)</f>
        <v>#N/A</v>
      </c>
      <c r="M893" s="17" t="e">
        <f t="shared" si="149"/>
        <v>#N/A</v>
      </c>
      <c r="N893" s="15" t="e">
        <f>+VLOOKUP(B893,'[1]2023'!I$555:Q$654,7,0)</f>
        <v>#N/A</v>
      </c>
      <c r="P893" s="24">
        <v>0.05</v>
      </c>
      <c r="Q893" s="18">
        <f t="shared" si="150"/>
        <v>41647</v>
      </c>
      <c r="R893" s="25">
        <v>1.4999999999999999E-2</v>
      </c>
      <c r="S893" s="18">
        <f t="shared" si="151"/>
        <v>12494.1</v>
      </c>
      <c r="T893" s="26">
        <v>6.5000000000000002E-2</v>
      </c>
      <c r="U893" s="18">
        <f t="shared" si="152"/>
        <v>54141.1</v>
      </c>
    </row>
    <row r="894" spans="1:21" x14ac:dyDescent="0.25">
      <c r="A894" s="11">
        <v>45642</v>
      </c>
      <c r="B894" s="13">
        <v>71785</v>
      </c>
      <c r="C894" s="1" t="s">
        <v>1112</v>
      </c>
      <c r="D894" s="1" t="s">
        <v>207</v>
      </c>
      <c r="E894" s="5">
        <v>2559625</v>
      </c>
      <c r="F894" s="8" t="s">
        <v>145</v>
      </c>
      <c r="G894" s="5">
        <v>204770</v>
      </c>
      <c r="H894" s="28">
        <f t="shared" si="153"/>
        <v>2764395</v>
      </c>
      <c r="I894" s="1" t="s">
        <v>207</v>
      </c>
      <c r="J894" s="1" t="s">
        <v>706</v>
      </c>
      <c r="K894" s="22">
        <v>45656</v>
      </c>
      <c r="L894" s="17" t="e">
        <f>+VLOOKUP(B894,'[1]2023'!I$555:Q$654,9,0)</f>
        <v>#N/A</v>
      </c>
      <c r="M894" s="17" t="e">
        <f t="shared" si="149"/>
        <v>#N/A</v>
      </c>
      <c r="N894" s="15" t="e">
        <f>+VLOOKUP(B894,'[1]2023'!I$555:Q$654,7,0)</f>
        <v>#N/A</v>
      </c>
      <c r="P894" s="24">
        <v>0.05</v>
      </c>
      <c r="Q894" s="18">
        <f t="shared" si="150"/>
        <v>127981.25</v>
      </c>
      <c r="R894" s="25">
        <v>1.4999999999999999E-2</v>
      </c>
      <c r="S894" s="18">
        <f t="shared" si="151"/>
        <v>38394.375</v>
      </c>
      <c r="T894" s="26">
        <v>6.5000000000000002E-2</v>
      </c>
      <c r="U894" s="18">
        <f t="shared" si="152"/>
        <v>166375.625</v>
      </c>
    </row>
    <row r="895" spans="1:21" x14ac:dyDescent="0.25">
      <c r="A895" s="11">
        <v>45642</v>
      </c>
      <c r="B895" s="13">
        <v>71786</v>
      </c>
      <c r="C895" s="1" t="s">
        <v>1112</v>
      </c>
      <c r="D895" s="1" t="s">
        <v>1556</v>
      </c>
      <c r="E895" s="5">
        <v>2498820</v>
      </c>
      <c r="F895" s="8" t="s">
        <v>145</v>
      </c>
      <c r="G895" s="5">
        <v>199906</v>
      </c>
      <c r="H895" s="28">
        <f t="shared" si="153"/>
        <v>2698726</v>
      </c>
      <c r="I895" s="1" t="s">
        <v>393</v>
      </c>
      <c r="J895" s="1" t="s">
        <v>677</v>
      </c>
      <c r="K895" s="22">
        <v>45656</v>
      </c>
      <c r="L895" s="17" t="e">
        <f>+VLOOKUP(B895,'[1]2023'!I$555:Q$654,9,0)</f>
        <v>#N/A</v>
      </c>
      <c r="M895" s="17" t="e">
        <f t="shared" si="149"/>
        <v>#N/A</v>
      </c>
      <c r="N895" s="15" t="e">
        <f>+VLOOKUP(B895,'[1]2023'!I$555:Q$654,7,0)</f>
        <v>#N/A</v>
      </c>
      <c r="P895" s="24">
        <v>0.05</v>
      </c>
      <c r="Q895" s="18">
        <f t="shared" si="150"/>
        <v>124941</v>
      </c>
      <c r="R895" s="25">
        <v>1.4999999999999999E-2</v>
      </c>
      <c r="S895" s="18">
        <f t="shared" si="151"/>
        <v>37482.299999999996</v>
      </c>
      <c r="T895" s="26">
        <v>6.5000000000000002E-2</v>
      </c>
      <c r="U895" s="18">
        <f t="shared" si="152"/>
        <v>162423.30000000002</v>
      </c>
    </row>
    <row r="896" spans="1:21" x14ac:dyDescent="0.25">
      <c r="A896" s="11">
        <v>45643</v>
      </c>
      <c r="B896" s="13">
        <v>71800</v>
      </c>
      <c r="C896" s="1" t="s">
        <v>1112</v>
      </c>
      <c r="D896" s="1" t="s">
        <v>438</v>
      </c>
      <c r="E896" s="5">
        <v>1249410</v>
      </c>
      <c r="F896" s="8" t="s">
        <v>145</v>
      </c>
      <c r="G896" s="5">
        <v>99953</v>
      </c>
      <c r="H896" s="28">
        <f t="shared" si="153"/>
        <v>1349363</v>
      </c>
      <c r="I896" s="1" t="s">
        <v>438</v>
      </c>
      <c r="J896" s="1" t="s">
        <v>779</v>
      </c>
      <c r="K896" s="22">
        <v>45656</v>
      </c>
      <c r="L896" s="17" t="e">
        <f>+VLOOKUP(B896,'[1]2023'!I$555:Q$654,9,0)</f>
        <v>#N/A</v>
      </c>
      <c r="M896" s="17" t="e">
        <f t="shared" si="149"/>
        <v>#N/A</v>
      </c>
      <c r="N896" s="15" t="e">
        <f>+VLOOKUP(B896,'[1]2023'!I$555:Q$654,7,0)</f>
        <v>#N/A</v>
      </c>
      <c r="P896" s="24">
        <v>0.05</v>
      </c>
      <c r="Q896" s="18">
        <f t="shared" si="150"/>
        <v>62470.5</v>
      </c>
      <c r="R896" s="25">
        <v>1.4999999999999999E-2</v>
      </c>
      <c r="S896" s="18">
        <f t="shared" si="151"/>
        <v>18741.149999999998</v>
      </c>
      <c r="T896" s="26">
        <v>6.5000000000000002E-2</v>
      </c>
      <c r="U896" s="18">
        <f t="shared" si="152"/>
        <v>81211.650000000009</v>
      </c>
    </row>
    <row r="897" spans="1:21" x14ac:dyDescent="0.25">
      <c r="A897" s="11">
        <v>45643</v>
      </c>
      <c r="B897" s="13">
        <v>71811</v>
      </c>
      <c r="C897" s="1" t="s">
        <v>1112</v>
      </c>
      <c r="D897" s="1" t="s">
        <v>974</v>
      </c>
      <c r="E897" s="5">
        <v>1249410</v>
      </c>
      <c r="F897" s="8" t="s">
        <v>145</v>
      </c>
      <c r="G897" s="5">
        <v>99953</v>
      </c>
      <c r="H897" s="28">
        <f t="shared" si="153"/>
        <v>1349363</v>
      </c>
      <c r="I897" s="1" t="s">
        <v>748</v>
      </c>
      <c r="J897" s="1" t="s">
        <v>134</v>
      </c>
      <c r="K897" s="22">
        <v>45656</v>
      </c>
      <c r="L897" s="17" t="e">
        <f>+VLOOKUP(B897,'[1]2023'!I$555:Q$654,9,0)</f>
        <v>#N/A</v>
      </c>
      <c r="M897" s="17" t="e">
        <f t="shared" si="149"/>
        <v>#N/A</v>
      </c>
      <c r="N897" s="15" t="e">
        <f>+VLOOKUP(B897,'[1]2023'!I$555:Q$654,7,0)</f>
        <v>#N/A</v>
      </c>
      <c r="P897" s="24">
        <v>0.05</v>
      </c>
      <c r="Q897" s="18">
        <f t="shared" si="150"/>
        <v>62470.5</v>
      </c>
      <c r="R897" s="25">
        <v>1.4999999999999999E-2</v>
      </c>
      <c r="S897" s="18">
        <f t="shared" si="151"/>
        <v>18741.149999999998</v>
      </c>
      <c r="T897" s="26">
        <v>6.5000000000000002E-2</v>
      </c>
      <c r="U897" s="18">
        <f t="shared" si="152"/>
        <v>81211.650000000009</v>
      </c>
    </row>
    <row r="898" spans="1:21" x14ac:dyDescent="0.25">
      <c r="A898" s="11">
        <v>45644</v>
      </c>
      <c r="B898" s="13">
        <v>71919</v>
      </c>
      <c r="C898" s="1" t="s">
        <v>1112</v>
      </c>
      <c r="D898" s="1" t="s">
        <v>437</v>
      </c>
      <c r="E898" s="5">
        <v>3273955</v>
      </c>
      <c r="F898" s="8" t="s">
        <v>145</v>
      </c>
      <c r="G898" s="5">
        <v>261916</v>
      </c>
      <c r="H898" s="28">
        <f t="shared" si="153"/>
        <v>3535871</v>
      </c>
      <c r="I898" s="1" t="s">
        <v>437</v>
      </c>
      <c r="J898" s="1" t="s">
        <v>456</v>
      </c>
      <c r="K898" s="22">
        <v>45656</v>
      </c>
      <c r="L898" s="17" t="e">
        <f>+VLOOKUP(B898,'[1]2023'!I$555:Q$654,9,0)</f>
        <v>#N/A</v>
      </c>
      <c r="M898" s="17" t="e">
        <f t="shared" si="149"/>
        <v>#N/A</v>
      </c>
      <c r="N898" s="15" t="e">
        <f>+VLOOKUP(B898,'[1]2023'!I$555:Q$654,7,0)</f>
        <v>#N/A</v>
      </c>
      <c r="P898" s="24">
        <v>0.05</v>
      </c>
      <c r="Q898" s="18">
        <f t="shared" si="150"/>
        <v>163697.75</v>
      </c>
      <c r="R898" s="25">
        <v>1.4999999999999999E-2</v>
      </c>
      <c r="S898" s="18">
        <f t="shared" si="151"/>
        <v>49109.324999999997</v>
      </c>
      <c r="T898" s="26">
        <v>6.5000000000000002E-2</v>
      </c>
      <c r="U898" s="18">
        <f t="shared" si="152"/>
        <v>212807.07500000001</v>
      </c>
    </row>
    <row r="899" spans="1:21" x14ac:dyDescent="0.25">
      <c r="A899" s="11">
        <v>45644</v>
      </c>
      <c r="B899" s="13">
        <v>71939</v>
      </c>
      <c r="C899" s="1" t="s">
        <v>1112</v>
      </c>
      <c r="D899" s="1" t="s">
        <v>1557</v>
      </c>
      <c r="E899" s="5">
        <v>5129545</v>
      </c>
      <c r="F899" s="8" t="s">
        <v>145</v>
      </c>
      <c r="G899" s="5">
        <v>410364</v>
      </c>
      <c r="H899" s="28">
        <f t="shared" si="153"/>
        <v>5539909</v>
      </c>
      <c r="I899" s="1" t="s">
        <v>1114</v>
      </c>
      <c r="J899" s="1" t="s">
        <v>1061</v>
      </c>
      <c r="K899" s="22">
        <v>45656</v>
      </c>
      <c r="L899" s="17" t="e">
        <f>+VLOOKUP(B899,'[1]2023'!I$555:Q$654,9,0)</f>
        <v>#N/A</v>
      </c>
      <c r="M899" s="17" t="e">
        <f t="shared" si="149"/>
        <v>#N/A</v>
      </c>
      <c r="N899" s="15" t="e">
        <f>+VLOOKUP(B899,'[1]2023'!I$555:Q$654,7,0)</f>
        <v>#N/A</v>
      </c>
      <c r="P899" s="24">
        <v>0.05</v>
      </c>
      <c r="Q899" s="18">
        <f t="shared" si="150"/>
        <v>256477.25</v>
      </c>
      <c r="R899" s="25">
        <v>1.4999999999999999E-2</v>
      </c>
      <c r="S899" s="18">
        <f t="shared" si="151"/>
        <v>76943.175000000003</v>
      </c>
      <c r="T899" s="26">
        <v>6.5000000000000002E-2</v>
      </c>
      <c r="U899" s="18">
        <f t="shared" si="152"/>
        <v>333420.42499999999</v>
      </c>
    </row>
    <row r="900" spans="1:21" x14ac:dyDescent="0.25">
      <c r="A900" s="11">
        <v>45644</v>
      </c>
      <c r="B900" s="13">
        <v>71954</v>
      </c>
      <c r="C900" s="1" t="s">
        <v>1112</v>
      </c>
      <c r="D900" s="1" t="s">
        <v>394</v>
      </c>
      <c r="E900" s="5">
        <v>832940</v>
      </c>
      <c r="F900" s="8" t="s">
        <v>145</v>
      </c>
      <c r="G900" s="5">
        <v>66635</v>
      </c>
      <c r="H900" s="28">
        <f t="shared" si="153"/>
        <v>899575</v>
      </c>
      <c r="I900" s="1" t="s">
        <v>394</v>
      </c>
      <c r="J900" s="1" t="s">
        <v>472</v>
      </c>
      <c r="K900" s="22">
        <v>45656</v>
      </c>
      <c r="L900" s="17" t="e">
        <f>+VLOOKUP(B900,'[1]2023'!I$555:Q$654,9,0)</f>
        <v>#N/A</v>
      </c>
      <c r="M900" s="17" t="e">
        <f t="shared" si="149"/>
        <v>#N/A</v>
      </c>
      <c r="N900" s="15" t="e">
        <f>+VLOOKUP(B900,'[1]2023'!I$555:Q$654,7,0)</f>
        <v>#N/A</v>
      </c>
      <c r="P900" s="24">
        <v>0.05</v>
      </c>
      <c r="Q900" s="18">
        <f t="shared" si="150"/>
        <v>41647</v>
      </c>
      <c r="R900" s="25">
        <v>1.4999999999999999E-2</v>
      </c>
      <c r="S900" s="18">
        <f t="shared" si="151"/>
        <v>12494.1</v>
      </c>
      <c r="T900" s="26">
        <v>6.5000000000000002E-2</v>
      </c>
      <c r="U900" s="18">
        <f t="shared" si="152"/>
        <v>54141.1</v>
      </c>
    </row>
    <row r="901" spans="1:21" x14ac:dyDescent="0.25">
      <c r="A901" s="11">
        <v>45644</v>
      </c>
      <c r="B901" s="13">
        <v>71955</v>
      </c>
      <c r="C901" s="1" t="s">
        <v>1112</v>
      </c>
      <c r="D901" s="1" t="s">
        <v>393</v>
      </c>
      <c r="E901" s="5">
        <v>1665880</v>
      </c>
      <c r="F901" s="8" t="s">
        <v>145</v>
      </c>
      <c r="G901" s="5">
        <v>133270</v>
      </c>
      <c r="H901" s="28">
        <f t="shared" si="153"/>
        <v>1799150</v>
      </c>
      <c r="I901" s="1" t="s">
        <v>393</v>
      </c>
      <c r="J901" s="1" t="s">
        <v>677</v>
      </c>
      <c r="K901" s="22">
        <v>45656</v>
      </c>
      <c r="L901" s="17" t="e">
        <f>+VLOOKUP(B901,'[1]2023'!I$555:Q$654,9,0)</f>
        <v>#N/A</v>
      </c>
      <c r="M901" s="17" t="e">
        <f t="shared" si="149"/>
        <v>#N/A</v>
      </c>
      <c r="N901" s="15" t="e">
        <f>+VLOOKUP(B901,'[1]2023'!I$555:Q$654,7,0)</f>
        <v>#N/A</v>
      </c>
      <c r="P901" s="24">
        <v>0.05</v>
      </c>
      <c r="Q901" s="18">
        <f t="shared" si="150"/>
        <v>83294</v>
      </c>
      <c r="R901" s="25">
        <v>1.4999999999999999E-2</v>
      </c>
      <c r="S901" s="18">
        <f t="shared" si="151"/>
        <v>24988.2</v>
      </c>
      <c r="T901" s="26">
        <v>6.5000000000000002E-2</v>
      </c>
      <c r="U901" s="18">
        <f t="shared" si="152"/>
        <v>108282.2</v>
      </c>
    </row>
    <row r="902" spans="1:21" x14ac:dyDescent="0.25">
      <c r="A902" s="11">
        <v>45645</v>
      </c>
      <c r="B902" s="13">
        <v>72758</v>
      </c>
      <c r="C902" s="1" t="s">
        <v>1112</v>
      </c>
      <c r="D902" s="1" t="s">
        <v>1134</v>
      </c>
      <c r="E902" s="5">
        <v>761918</v>
      </c>
      <c r="F902" s="8" t="s">
        <v>145</v>
      </c>
      <c r="G902" s="5">
        <v>60953</v>
      </c>
      <c r="H902" s="28">
        <f t="shared" si="153"/>
        <v>822871</v>
      </c>
      <c r="I902" s="1" t="s">
        <v>1134</v>
      </c>
      <c r="J902" s="1" t="s">
        <v>1148</v>
      </c>
      <c r="K902" s="22">
        <v>45656</v>
      </c>
      <c r="L902" s="17" t="e">
        <f>+VLOOKUP(B902,'[1]2023'!I$555:Q$654,9,0)</f>
        <v>#N/A</v>
      </c>
      <c r="M902" s="17" t="e">
        <f t="shared" si="149"/>
        <v>#N/A</v>
      </c>
      <c r="N902" s="15" t="e">
        <f>+VLOOKUP(B902,'[1]2023'!I$555:Q$654,7,0)</f>
        <v>#N/A</v>
      </c>
      <c r="P902" s="24">
        <v>0.05</v>
      </c>
      <c r="Q902" s="18">
        <f t="shared" si="150"/>
        <v>38095.9</v>
      </c>
      <c r="R902" s="25">
        <v>1.4999999999999999E-2</v>
      </c>
      <c r="S902" s="18">
        <f t="shared" si="151"/>
        <v>11428.77</v>
      </c>
      <c r="T902" s="26">
        <v>6.5000000000000002E-2</v>
      </c>
      <c r="U902" s="18">
        <f t="shared" si="152"/>
        <v>49524.67</v>
      </c>
    </row>
    <row r="903" spans="1:21" x14ac:dyDescent="0.25">
      <c r="A903" s="11">
        <v>45649</v>
      </c>
      <c r="B903" s="13">
        <v>73312</v>
      </c>
      <c r="C903" s="1" t="s">
        <v>1112</v>
      </c>
      <c r="D903" s="1" t="s">
        <v>393</v>
      </c>
      <c r="E903" s="5">
        <v>2381320</v>
      </c>
      <c r="F903" s="8" t="s">
        <v>145</v>
      </c>
      <c r="G903" s="5">
        <v>190506</v>
      </c>
      <c r="H903" s="28">
        <f t="shared" si="153"/>
        <v>2571826</v>
      </c>
      <c r="I903" s="1" t="s">
        <v>393</v>
      </c>
      <c r="J903" s="1" t="s">
        <v>677</v>
      </c>
      <c r="K903" s="22">
        <v>45656</v>
      </c>
      <c r="L903" s="17" t="e">
        <f>+VLOOKUP(B903,'[1]2023'!I$555:Q$654,9,0)</f>
        <v>#N/A</v>
      </c>
      <c r="M903" s="17" t="e">
        <f t="shared" si="149"/>
        <v>#N/A</v>
      </c>
      <c r="N903" s="15" t="e">
        <f>+VLOOKUP(B903,'[1]2023'!I$555:Q$654,7,0)</f>
        <v>#N/A</v>
      </c>
      <c r="P903" s="24">
        <v>0.05</v>
      </c>
      <c r="Q903" s="18">
        <f t="shared" si="150"/>
        <v>119066</v>
      </c>
      <c r="R903" s="25">
        <v>1.4999999999999999E-2</v>
      </c>
      <c r="S903" s="18">
        <f t="shared" si="151"/>
        <v>35719.799999999996</v>
      </c>
      <c r="T903" s="26">
        <v>6.5000000000000002E-2</v>
      </c>
      <c r="U903" s="18">
        <f t="shared" si="152"/>
        <v>154785.80000000002</v>
      </c>
    </row>
    <row r="904" spans="1:21" x14ac:dyDescent="0.25">
      <c r="A904" s="11">
        <v>45649</v>
      </c>
      <c r="B904" s="13">
        <v>73313</v>
      </c>
      <c r="C904" s="1" t="s">
        <v>1112</v>
      </c>
      <c r="D904" s="1" t="s">
        <v>207</v>
      </c>
      <c r="E904" s="5">
        <v>4286310</v>
      </c>
      <c r="F904" s="8" t="s">
        <v>145</v>
      </c>
      <c r="G904" s="5">
        <v>342905</v>
      </c>
      <c r="H904" s="28">
        <f t="shared" si="153"/>
        <v>4629215</v>
      </c>
      <c r="I904" s="1" t="s">
        <v>207</v>
      </c>
      <c r="J904" s="1" t="s">
        <v>706</v>
      </c>
      <c r="K904" s="22">
        <v>45656</v>
      </c>
      <c r="L904" s="17" t="e">
        <f>+VLOOKUP(B904,'[1]2023'!I$555:Q$654,9,0)</f>
        <v>#N/A</v>
      </c>
      <c r="M904" s="17" t="e">
        <f t="shared" si="149"/>
        <v>#N/A</v>
      </c>
      <c r="N904" s="15" t="e">
        <f>+VLOOKUP(B904,'[1]2023'!I$555:Q$654,7,0)</f>
        <v>#N/A</v>
      </c>
      <c r="P904" s="24">
        <v>0.05</v>
      </c>
      <c r="Q904" s="18">
        <f t="shared" si="150"/>
        <v>214315.5</v>
      </c>
      <c r="R904" s="25">
        <v>1.4999999999999999E-2</v>
      </c>
      <c r="S904" s="18">
        <f t="shared" si="151"/>
        <v>64294.649999999994</v>
      </c>
      <c r="T904" s="26">
        <v>6.5000000000000002E-2</v>
      </c>
      <c r="U904" s="18">
        <f t="shared" si="152"/>
        <v>278610.15000000002</v>
      </c>
    </row>
    <row r="905" spans="1:21" x14ac:dyDescent="0.25">
      <c r="A905" s="11">
        <v>45651</v>
      </c>
      <c r="B905" s="13">
        <v>73464</v>
      </c>
      <c r="C905" s="1" t="s">
        <v>1112</v>
      </c>
      <c r="D905" s="1" t="s">
        <v>1558</v>
      </c>
      <c r="E905" s="5">
        <v>5119250</v>
      </c>
      <c r="F905" s="8" t="s">
        <v>145</v>
      </c>
      <c r="G905" s="5">
        <v>409540</v>
      </c>
      <c r="H905" s="28">
        <f t="shared" si="153"/>
        <v>5528790</v>
      </c>
      <c r="I905" s="1" t="s">
        <v>748</v>
      </c>
      <c r="J905" s="1" t="s">
        <v>134</v>
      </c>
      <c r="K905" s="22">
        <v>45656</v>
      </c>
      <c r="L905" s="17" t="e">
        <f>+VLOOKUP(B905,'[1]2023'!I$555:Q$654,9,0)</f>
        <v>#N/A</v>
      </c>
      <c r="M905" s="17" t="e">
        <f t="shared" si="149"/>
        <v>#N/A</v>
      </c>
      <c r="N905" s="15" t="e">
        <f>+VLOOKUP(B905,'[1]2023'!I$555:Q$654,7,0)</f>
        <v>#N/A</v>
      </c>
      <c r="P905" s="24">
        <v>0.05</v>
      </c>
      <c r="Q905" s="18">
        <f t="shared" si="150"/>
        <v>255962.5</v>
      </c>
      <c r="R905" s="25">
        <v>1.4999999999999999E-2</v>
      </c>
      <c r="S905" s="18">
        <f t="shared" si="151"/>
        <v>76788.75</v>
      </c>
      <c r="T905" s="26">
        <v>6.5000000000000002E-2</v>
      </c>
      <c r="U905" s="18">
        <f t="shared" si="152"/>
        <v>332751.25</v>
      </c>
    </row>
    <row r="906" spans="1:21" x14ac:dyDescent="0.25">
      <c r="A906" s="11">
        <v>45651</v>
      </c>
      <c r="B906" s="13">
        <v>73504</v>
      </c>
      <c r="C906" s="1" t="s">
        <v>1112</v>
      </c>
      <c r="D906" s="1" t="s">
        <v>727</v>
      </c>
      <c r="E906" s="5">
        <v>832940</v>
      </c>
      <c r="F906" s="8" t="s">
        <v>145</v>
      </c>
      <c r="G906" s="5">
        <v>66635</v>
      </c>
      <c r="H906" s="28">
        <f t="shared" si="153"/>
        <v>899575</v>
      </c>
      <c r="I906" s="1" t="s">
        <v>727</v>
      </c>
      <c r="J906" s="1" t="s">
        <v>243</v>
      </c>
      <c r="K906" s="22">
        <v>45656</v>
      </c>
      <c r="L906" s="17" t="e">
        <f>+VLOOKUP(B906,'[1]2023'!I$555:Q$654,9,0)</f>
        <v>#N/A</v>
      </c>
      <c r="M906" s="17" t="e">
        <f t="shared" si="149"/>
        <v>#N/A</v>
      </c>
      <c r="N906" s="15" t="e">
        <f>+VLOOKUP(B906,'[1]2023'!I$555:Q$654,7,0)</f>
        <v>#N/A</v>
      </c>
      <c r="P906" s="24">
        <v>0.05</v>
      </c>
      <c r="Q906" s="18">
        <f t="shared" si="150"/>
        <v>41647</v>
      </c>
      <c r="R906" s="25">
        <v>1.4999999999999999E-2</v>
      </c>
      <c r="S906" s="18">
        <f t="shared" si="151"/>
        <v>12494.1</v>
      </c>
      <c r="T906" s="26">
        <v>6.5000000000000002E-2</v>
      </c>
      <c r="U906" s="18">
        <f t="shared" si="152"/>
        <v>54141.1</v>
      </c>
    </row>
    <row r="907" spans="1:21" x14ac:dyDescent="0.25">
      <c r="A907" s="11">
        <v>45651</v>
      </c>
      <c r="B907" s="13">
        <v>73505</v>
      </c>
      <c r="C907" s="1" t="s">
        <v>1112</v>
      </c>
      <c r="D907" s="1" t="s">
        <v>593</v>
      </c>
      <c r="E907" s="5">
        <v>10712820</v>
      </c>
      <c r="F907" s="8" t="s">
        <v>145</v>
      </c>
      <c r="G907" s="5">
        <v>857026</v>
      </c>
      <c r="H907" s="28">
        <f t="shared" si="153"/>
        <v>11569846</v>
      </c>
      <c r="I907" s="1" t="s">
        <v>593</v>
      </c>
      <c r="J907" s="1" t="s">
        <v>162</v>
      </c>
      <c r="K907" s="22">
        <v>45656</v>
      </c>
      <c r="L907" s="17" t="e">
        <f>+VLOOKUP(B907,'[1]2023'!I$555:Q$654,9,0)</f>
        <v>#N/A</v>
      </c>
      <c r="M907" s="17" t="e">
        <f t="shared" si="149"/>
        <v>#N/A</v>
      </c>
      <c r="N907" s="15" t="e">
        <f>+VLOOKUP(B907,'[1]2023'!I$555:Q$654,7,0)</f>
        <v>#N/A</v>
      </c>
      <c r="P907" s="24">
        <v>0.05</v>
      </c>
      <c r="Q907" s="18">
        <f t="shared" si="150"/>
        <v>535641</v>
      </c>
      <c r="R907" s="25">
        <v>1.4999999999999999E-2</v>
      </c>
      <c r="S907" s="18">
        <f t="shared" si="151"/>
        <v>160692.29999999999</v>
      </c>
      <c r="T907" s="26">
        <v>6.5000000000000002E-2</v>
      </c>
      <c r="U907" s="18">
        <f t="shared" si="152"/>
        <v>696333.3</v>
      </c>
    </row>
    <row r="908" spans="1:21" x14ac:dyDescent="0.25">
      <c r="A908" s="11">
        <v>45651</v>
      </c>
      <c r="B908" s="13">
        <v>73506</v>
      </c>
      <c r="C908" s="1" t="s">
        <v>1112</v>
      </c>
      <c r="D908" s="1" t="s">
        <v>393</v>
      </c>
      <c r="E908" s="5">
        <v>2024580</v>
      </c>
      <c r="F908" s="8" t="s">
        <v>145</v>
      </c>
      <c r="G908" s="5">
        <v>161966</v>
      </c>
      <c r="H908" s="28">
        <f t="shared" si="153"/>
        <v>2186546</v>
      </c>
      <c r="I908" s="1" t="s">
        <v>393</v>
      </c>
      <c r="J908" s="1" t="s">
        <v>677</v>
      </c>
      <c r="K908" s="22">
        <v>45656</v>
      </c>
      <c r="L908" s="17" t="e">
        <f>+VLOOKUP(B908,'[1]2023'!I$555:Q$654,9,0)</f>
        <v>#N/A</v>
      </c>
      <c r="M908" s="17" t="e">
        <f t="shared" si="149"/>
        <v>#N/A</v>
      </c>
      <c r="N908" s="15" t="e">
        <f>+VLOOKUP(B908,'[1]2023'!I$555:Q$654,7,0)</f>
        <v>#N/A</v>
      </c>
      <c r="P908" s="24">
        <v>0.05</v>
      </c>
      <c r="Q908" s="18">
        <f t="shared" si="150"/>
        <v>101229</v>
      </c>
      <c r="R908" s="25">
        <v>1.4999999999999999E-2</v>
      </c>
      <c r="S908" s="18">
        <f t="shared" si="151"/>
        <v>30368.699999999997</v>
      </c>
      <c r="T908" s="26">
        <v>6.5000000000000002E-2</v>
      </c>
      <c r="U908" s="18">
        <f t="shared" si="152"/>
        <v>131597.70000000001</v>
      </c>
    </row>
    <row r="909" spans="1:21" x14ac:dyDescent="0.25">
      <c r="A909" s="11">
        <v>45652</v>
      </c>
      <c r="B909" s="13">
        <v>74524</v>
      </c>
      <c r="C909" s="1" t="s">
        <v>1112</v>
      </c>
      <c r="D909" s="1" t="s">
        <v>1559</v>
      </c>
      <c r="E909" s="5">
        <v>1118699</v>
      </c>
      <c r="F909" s="8" t="s">
        <v>145</v>
      </c>
      <c r="G909" s="5">
        <v>89496</v>
      </c>
      <c r="H909" s="28">
        <f t="shared" si="153"/>
        <v>1208195</v>
      </c>
      <c r="I909" s="1" t="s">
        <v>302</v>
      </c>
      <c r="J909" s="1" t="s">
        <v>375</v>
      </c>
      <c r="K909" s="22">
        <v>45656</v>
      </c>
      <c r="L909" s="17" t="e">
        <f>+VLOOKUP(B909,'[1]2023'!I$555:Q$654,9,0)</f>
        <v>#N/A</v>
      </c>
      <c r="M909" s="17" t="e">
        <f t="shared" si="149"/>
        <v>#N/A</v>
      </c>
      <c r="N909" s="15" t="e">
        <f>+VLOOKUP(B909,'[1]2023'!I$555:Q$654,7,0)</f>
        <v>#N/A</v>
      </c>
      <c r="P909" s="24">
        <v>0.05</v>
      </c>
      <c r="Q909" s="18">
        <f t="shared" si="150"/>
        <v>55934.950000000004</v>
      </c>
      <c r="R909" s="25">
        <v>1.4999999999999999E-2</v>
      </c>
      <c r="S909" s="18">
        <f t="shared" si="151"/>
        <v>16780.485000000001</v>
      </c>
      <c r="T909" s="26">
        <v>6.5000000000000002E-2</v>
      </c>
      <c r="U909" s="18">
        <f t="shared" si="152"/>
        <v>72715.434999999998</v>
      </c>
    </row>
    <row r="910" spans="1:21" x14ac:dyDescent="0.25">
      <c r="A910" s="11">
        <v>45653</v>
      </c>
      <c r="B910" s="13">
        <v>1984</v>
      </c>
      <c r="C910" s="1" t="s">
        <v>1119</v>
      </c>
      <c r="D910" s="1" t="s">
        <v>747</v>
      </c>
      <c r="E910" s="5">
        <v>-357198</v>
      </c>
      <c r="F910" s="8" t="s">
        <v>145</v>
      </c>
      <c r="G910" s="5">
        <v>-28576</v>
      </c>
      <c r="H910" s="28">
        <f t="shared" si="153"/>
        <v>-385774</v>
      </c>
      <c r="I910" s="1" t="s">
        <v>593</v>
      </c>
      <c r="J910" s="1" t="s">
        <v>162</v>
      </c>
      <c r="K910" s="22">
        <v>45656</v>
      </c>
      <c r="L910" s="17" t="e">
        <f>+VLOOKUP(B910,'[1]2023'!I$555:Q$654,9,0)</f>
        <v>#N/A</v>
      </c>
      <c r="M910" s="17" t="e">
        <f t="shared" si="149"/>
        <v>#N/A</v>
      </c>
      <c r="N910" s="15" t="e">
        <f>+VLOOKUP(B910,'[1]2023'!I$555:Q$654,7,0)</f>
        <v>#N/A</v>
      </c>
      <c r="P910" s="24">
        <v>0.05</v>
      </c>
      <c r="Q910" s="18">
        <f t="shared" si="150"/>
        <v>-17859.900000000001</v>
      </c>
      <c r="R910" s="25">
        <v>1.4999999999999999E-2</v>
      </c>
      <c r="S910" s="18">
        <f t="shared" si="151"/>
        <v>-5357.97</v>
      </c>
      <c r="T910" s="26">
        <v>6.5000000000000002E-2</v>
      </c>
      <c r="U910" s="18">
        <f t="shared" si="152"/>
        <v>-23217.87</v>
      </c>
    </row>
    <row r="911" spans="1:21" x14ac:dyDescent="0.25">
      <c r="A911" s="11">
        <v>45653</v>
      </c>
      <c r="B911" s="13">
        <v>74813</v>
      </c>
      <c r="C911" s="1" t="s">
        <v>1112</v>
      </c>
      <c r="D911" s="1" t="s">
        <v>394</v>
      </c>
      <c r="E911" s="5">
        <v>1785435</v>
      </c>
      <c r="F911" s="8" t="s">
        <v>145</v>
      </c>
      <c r="G911" s="5">
        <v>142835</v>
      </c>
      <c r="H911" s="28">
        <f t="shared" si="153"/>
        <v>1928270</v>
      </c>
      <c r="I911" s="1" t="s">
        <v>394</v>
      </c>
      <c r="J911" s="1" t="s">
        <v>472</v>
      </c>
      <c r="K911" s="22">
        <v>45656</v>
      </c>
      <c r="L911" s="17" t="e">
        <f>+VLOOKUP(B911,'[1]2023'!I$555:Q$654,9,0)</f>
        <v>#N/A</v>
      </c>
      <c r="M911" s="17" t="e">
        <f t="shared" si="149"/>
        <v>#N/A</v>
      </c>
      <c r="N911" s="15" t="e">
        <f>+VLOOKUP(B911,'[1]2023'!I$555:Q$654,7,0)</f>
        <v>#N/A</v>
      </c>
      <c r="P911" s="24">
        <v>0.05</v>
      </c>
      <c r="Q911" s="18">
        <f t="shared" si="150"/>
        <v>89271.75</v>
      </c>
      <c r="R911" s="25">
        <v>1.4999999999999999E-2</v>
      </c>
      <c r="S911" s="18">
        <f t="shared" si="151"/>
        <v>26781.524999999998</v>
      </c>
      <c r="T911" s="26">
        <v>6.5000000000000002E-2</v>
      </c>
      <c r="U911" s="18">
        <f t="shared" si="152"/>
        <v>116053.27500000001</v>
      </c>
    </row>
    <row r="912" spans="1:21" x14ac:dyDescent="0.25">
      <c r="A912" s="11">
        <v>45656</v>
      </c>
      <c r="B912" s="13">
        <v>74914</v>
      </c>
      <c r="C912" s="1" t="s">
        <v>1112</v>
      </c>
      <c r="D912" s="1" t="s">
        <v>1134</v>
      </c>
      <c r="E912" s="5">
        <v>987974</v>
      </c>
      <c r="F912" s="8" t="s">
        <v>145</v>
      </c>
      <c r="G912" s="5">
        <v>79038</v>
      </c>
      <c r="H912" s="28">
        <f t="shared" si="153"/>
        <v>1067012</v>
      </c>
      <c r="I912" s="1" t="s">
        <v>1134</v>
      </c>
      <c r="J912" s="1" t="s">
        <v>1148</v>
      </c>
      <c r="K912" s="22">
        <v>45656</v>
      </c>
      <c r="L912" s="17" t="e">
        <f>+VLOOKUP(B912,'[1]2023'!I$555:Q$654,9,0)</f>
        <v>#N/A</v>
      </c>
      <c r="M912" s="17" t="e">
        <f t="shared" si="149"/>
        <v>#N/A</v>
      </c>
      <c r="N912" s="15" t="e">
        <f>+VLOOKUP(B912,'[1]2023'!I$555:Q$654,7,0)</f>
        <v>#N/A</v>
      </c>
      <c r="P912" s="24">
        <v>0.05</v>
      </c>
      <c r="Q912" s="18">
        <f t="shared" si="150"/>
        <v>49398.700000000004</v>
      </c>
      <c r="R912" s="25">
        <v>1.4999999999999999E-2</v>
      </c>
      <c r="S912" s="18">
        <f t="shared" si="151"/>
        <v>14819.609999999999</v>
      </c>
      <c r="T912" s="26">
        <v>6.5000000000000002E-2</v>
      </c>
      <c r="U912" s="18">
        <f t="shared" si="152"/>
        <v>64218.310000000005</v>
      </c>
    </row>
    <row r="913" spans="1:21" x14ac:dyDescent="0.25">
      <c r="A913" s="11">
        <v>45656</v>
      </c>
      <c r="B913" s="13">
        <v>74919</v>
      </c>
      <c r="C913" s="1" t="s">
        <v>1112</v>
      </c>
      <c r="D913" s="1" t="s">
        <v>437</v>
      </c>
      <c r="E913" s="5">
        <v>3273990</v>
      </c>
      <c r="F913" s="8" t="s">
        <v>145</v>
      </c>
      <c r="G913" s="5">
        <v>261919</v>
      </c>
      <c r="H913" s="28">
        <f t="shared" si="153"/>
        <v>3535909</v>
      </c>
      <c r="I913" s="1" t="s">
        <v>437</v>
      </c>
      <c r="J913" s="1" t="s">
        <v>456</v>
      </c>
      <c r="K913" s="22">
        <v>45656</v>
      </c>
      <c r="L913" s="17" t="e">
        <f>+VLOOKUP(B913,'[1]2023'!I$555:Q$654,9,0)</f>
        <v>#N/A</v>
      </c>
      <c r="M913" s="17" t="e">
        <f t="shared" si="149"/>
        <v>#N/A</v>
      </c>
      <c r="N913" s="15" t="e">
        <f>+VLOOKUP(B913,'[1]2023'!I$555:Q$654,7,0)</f>
        <v>#N/A</v>
      </c>
      <c r="P913" s="24">
        <v>0.05</v>
      </c>
      <c r="Q913" s="18">
        <f t="shared" si="150"/>
        <v>163699.5</v>
      </c>
      <c r="R913" s="25">
        <v>1.4999999999999999E-2</v>
      </c>
      <c r="S913" s="18">
        <f t="shared" si="151"/>
        <v>49109.85</v>
      </c>
      <c r="T913" s="26">
        <v>6.5000000000000002E-2</v>
      </c>
      <c r="U913" s="18">
        <f t="shared" si="152"/>
        <v>212809.35</v>
      </c>
    </row>
    <row r="914" spans="1:21" x14ac:dyDescent="0.25">
      <c r="A914" s="11">
        <v>45656</v>
      </c>
      <c r="B914" s="13">
        <v>74929</v>
      </c>
      <c r="C914" s="1" t="s">
        <v>1112</v>
      </c>
      <c r="D914" s="1" t="s">
        <v>437</v>
      </c>
      <c r="E914" s="5">
        <v>8333450</v>
      </c>
      <c r="F914" s="8" t="s">
        <v>145</v>
      </c>
      <c r="G914" s="5">
        <v>666676</v>
      </c>
      <c r="H914" s="28">
        <f t="shared" si="153"/>
        <v>9000126</v>
      </c>
      <c r="I914" s="1" t="s">
        <v>437</v>
      </c>
      <c r="J914" s="1" t="s">
        <v>456</v>
      </c>
      <c r="K914" s="22">
        <v>45656</v>
      </c>
      <c r="L914" s="17" t="e">
        <f>+VLOOKUP(B914,'[1]2023'!I$555:Q$654,9,0)</f>
        <v>#N/A</v>
      </c>
      <c r="M914" s="17" t="e">
        <f t="shared" si="149"/>
        <v>#N/A</v>
      </c>
      <c r="N914" s="15" t="e">
        <f>+VLOOKUP(B914,'[1]2023'!I$555:Q$654,7,0)</f>
        <v>#N/A</v>
      </c>
      <c r="P914" s="24">
        <v>0.05</v>
      </c>
      <c r="Q914" s="18">
        <f t="shared" si="150"/>
        <v>416672.5</v>
      </c>
      <c r="R914" s="25">
        <v>1.4999999999999999E-2</v>
      </c>
      <c r="S914" s="18">
        <f t="shared" si="151"/>
        <v>125001.75</v>
      </c>
      <c r="T914" s="26">
        <v>6.5000000000000002E-2</v>
      </c>
      <c r="U914" s="18">
        <f t="shared" si="152"/>
        <v>541674.25</v>
      </c>
    </row>
    <row r="915" spans="1:21" x14ac:dyDescent="0.25">
      <c r="A915" s="11">
        <v>45656</v>
      </c>
      <c r="B915" s="13">
        <v>74985</v>
      </c>
      <c r="C915" s="1" t="s">
        <v>1112</v>
      </c>
      <c r="D915" s="1" t="s">
        <v>394</v>
      </c>
      <c r="E915" s="5">
        <v>2201905</v>
      </c>
      <c r="F915" s="8" t="s">
        <v>145</v>
      </c>
      <c r="G915" s="5">
        <v>176152</v>
      </c>
      <c r="H915" s="28">
        <f t="shared" si="153"/>
        <v>2378057</v>
      </c>
      <c r="I915" s="1" t="s">
        <v>394</v>
      </c>
      <c r="J915" s="1" t="s">
        <v>472</v>
      </c>
      <c r="K915" s="22">
        <v>45656</v>
      </c>
      <c r="L915" s="17" t="e">
        <f>+VLOOKUP(B915,'[1]2023'!I$555:Q$654,9,0)</f>
        <v>#N/A</v>
      </c>
      <c r="M915" s="17" t="e">
        <f t="shared" si="149"/>
        <v>#N/A</v>
      </c>
      <c r="N915" s="15" t="e">
        <f>+VLOOKUP(B915,'[1]2023'!I$555:Q$654,7,0)</f>
        <v>#N/A</v>
      </c>
      <c r="P915" s="24">
        <v>0.05</v>
      </c>
      <c r="Q915" s="18">
        <f t="shared" si="150"/>
        <v>110095.25</v>
      </c>
      <c r="R915" s="25">
        <v>1.4999999999999999E-2</v>
      </c>
      <c r="S915" s="18">
        <f t="shared" si="151"/>
        <v>33028.574999999997</v>
      </c>
      <c r="T915" s="26">
        <v>6.5000000000000002E-2</v>
      </c>
      <c r="U915" s="18">
        <f t="shared" si="152"/>
        <v>143123.82500000001</v>
      </c>
    </row>
    <row r="916" spans="1:21" x14ac:dyDescent="0.25">
      <c r="A916" s="11">
        <v>45656</v>
      </c>
      <c r="B916" s="13">
        <v>74986</v>
      </c>
      <c r="C916" s="1" t="s">
        <v>1112</v>
      </c>
      <c r="D916" s="1" t="s">
        <v>393</v>
      </c>
      <c r="E916" s="5">
        <v>2977110</v>
      </c>
      <c r="F916" s="8" t="s">
        <v>145</v>
      </c>
      <c r="G916" s="5">
        <v>238169</v>
      </c>
      <c r="H916" s="28">
        <f t="shared" si="153"/>
        <v>3215279</v>
      </c>
      <c r="I916" s="1" t="s">
        <v>393</v>
      </c>
      <c r="J916" s="1" t="s">
        <v>677</v>
      </c>
      <c r="K916" s="22">
        <v>45656</v>
      </c>
      <c r="L916" s="17" t="e">
        <f>+VLOOKUP(B916,'[1]2023'!I$555:Q$654,9,0)</f>
        <v>#N/A</v>
      </c>
      <c r="M916" s="17" t="e">
        <f t="shared" si="149"/>
        <v>#N/A</v>
      </c>
      <c r="N916" s="15" t="e">
        <f>+VLOOKUP(B916,'[1]2023'!I$555:Q$654,7,0)</f>
        <v>#N/A</v>
      </c>
      <c r="P916" s="24">
        <v>0.05</v>
      </c>
      <c r="Q916" s="18">
        <f t="shared" si="150"/>
        <v>148855.5</v>
      </c>
      <c r="R916" s="25">
        <v>1.4999999999999999E-2</v>
      </c>
      <c r="S916" s="18">
        <f t="shared" si="151"/>
        <v>44656.65</v>
      </c>
      <c r="T916" s="26">
        <v>6.5000000000000002E-2</v>
      </c>
      <c r="U916" s="18">
        <f t="shared" si="152"/>
        <v>193512.15</v>
      </c>
    </row>
    <row r="917" spans="1:21" x14ac:dyDescent="0.25">
      <c r="A917" s="11">
        <v>45657</v>
      </c>
      <c r="B917" s="13">
        <v>75053</v>
      </c>
      <c r="C917" s="1" t="s">
        <v>1112</v>
      </c>
      <c r="D917" s="1" t="s">
        <v>996</v>
      </c>
      <c r="E917" s="5">
        <v>30596150</v>
      </c>
      <c r="F917" s="8" t="s">
        <v>145</v>
      </c>
      <c r="G917" s="5">
        <v>2447692</v>
      </c>
      <c r="H917" s="28">
        <f t="shared" si="153"/>
        <v>33043842</v>
      </c>
      <c r="I917" s="1" t="s">
        <v>748</v>
      </c>
      <c r="J917" s="1" t="s">
        <v>134</v>
      </c>
      <c r="K917" s="22">
        <v>45656</v>
      </c>
      <c r="L917" s="17" t="e">
        <f>+VLOOKUP(B917,'[1]2023'!I$555:Q$654,9,0)</f>
        <v>#N/A</v>
      </c>
      <c r="M917" s="17" t="e">
        <f t="shared" si="149"/>
        <v>#N/A</v>
      </c>
      <c r="N917" s="15" t="e">
        <f>+VLOOKUP(B917,'[1]2023'!I$555:Q$654,7,0)</f>
        <v>#N/A</v>
      </c>
      <c r="P917" s="24">
        <v>0.05</v>
      </c>
      <c r="Q917" s="18">
        <f t="shared" si="150"/>
        <v>1529807.5</v>
      </c>
      <c r="R917" s="25">
        <v>1.4999999999999999E-2</v>
      </c>
      <c r="S917" s="18">
        <f t="shared" si="151"/>
        <v>458942.25</v>
      </c>
      <c r="T917" s="26">
        <v>6.5000000000000002E-2</v>
      </c>
      <c r="U917" s="18">
        <f t="shared" si="152"/>
        <v>1988749.75</v>
      </c>
    </row>
    <row r="918" spans="1:21" x14ac:dyDescent="0.25">
      <c r="A918" s="30"/>
      <c r="B918" s="15"/>
      <c r="C918" s="15"/>
      <c r="D918" s="15"/>
      <c r="E918" s="28"/>
      <c r="F918" s="29"/>
      <c r="G918" s="28"/>
      <c r="H918" s="28"/>
      <c r="I918" s="15"/>
      <c r="J918" s="15"/>
      <c r="K918" s="22"/>
      <c r="L918" s="17"/>
      <c r="M918" s="17"/>
      <c r="N918" s="15"/>
      <c r="P918" s="24"/>
      <c r="R918" s="25"/>
      <c r="T918" s="26"/>
    </row>
    <row r="919" spans="1:21" x14ac:dyDescent="0.25">
      <c r="A919" s="30"/>
      <c r="B919" s="15"/>
      <c r="C919" s="15"/>
      <c r="D919" s="15"/>
      <c r="E919" s="28"/>
      <c r="F919" s="29"/>
      <c r="G919" s="28"/>
      <c r="H919" s="28"/>
      <c r="I919" s="15"/>
      <c r="J919" s="15"/>
      <c r="K919" s="22"/>
      <c r="L919" s="17"/>
      <c r="M919" s="17"/>
      <c r="N919" s="15"/>
      <c r="P919" s="24"/>
      <c r="R919" s="25"/>
      <c r="T919" s="26"/>
    </row>
    <row r="920" spans="1:21" x14ac:dyDescent="0.25">
      <c r="A920" s="30"/>
      <c r="B920" s="15"/>
      <c r="C920" s="15"/>
      <c r="D920" s="15"/>
      <c r="E920" s="28"/>
      <c r="F920" s="29"/>
      <c r="G920" s="28"/>
      <c r="H920" s="28"/>
      <c r="I920" s="15"/>
      <c r="J920" s="15"/>
      <c r="K920" s="22"/>
      <c r="L920" s="17"/>
      <c r="M920" s="17"/>
      <c r="N920" s="15"/>
      <c r="P920" s="24"/>
      <c r="R920" s="25"/>
      <c r="T920" s="26"/>
    </row>
    <row r="922" spans="1:21" x14ac:dyDescent="0.25">
      <c r="E922" s="18">
        <f>+SUBTOTAL(9,E2:E917)</f>
        <v>531551370</v>
      </c>
      <c r="Q922" s="18">
        <f>+SUBTOTAL(9,Q2:Q917)</f>
        <v>26577568.499999996</v>
      </c>
      <c r="S922" s="18">
        <f>+SUBTOTAL(9,S2:S917)</f>
        <v>7973270.549999998</v>
      </c>
      <c r="U922" s="18">
        <f>+SUBTOTAL(9,U2:U917)</f>
        <v>34550839.050000004</v>
      </c>
    </row>
  </sheetData>
  <autoFilter ref="A1:X917">
    <filterColumn colId="21">
      <filters blank="1"/>
    </filterColumn>
  </autoFilter>
  <conditionalFormatting sqref="B415:B491">
    <cfRule type="duplicateValues" dxfId="9" priority="11"/>
    <cfRule type="duplicateValues" dxfId="8" priority="12"/>
  </conditionalFormatting>
  <conditionalFormatting sqref="B494:B543">
    <cfRule type="duplicateValues" dxfId="7" priority="8"/>
  </conditionalFormatting>
  <conditionalFormatting sqref="B494:B543">
    <cfRule type="duplicateValues" dxfId="6" priority="7"/>
  </conditionalFormatting>
  <conditionalFormatting sqref="B545:B607">
    <cfRule type="duplicateValues" dxfId="5" priority="6"/>
  </conditionalFormatting>
  <conditionalFormatting sqref="B609:B610">
    <cfRule type="duplicateValues" dxfId="4" priority="5"/>
  </conditionalFormatting>
  <conditionalFormatting sqref="B608">
    <cfRule type="duplicateValues" dxfId="3" priority="4"/>
  </conditionalFormatting>
  <conditionalFormatting sqref="B611:B642">
    <cfRule type="duplicateValues" dxfId="2" priority="19"/>
  </conditionalFormatting>
  <conditionalFormatting sqref="B781:B821 B916:B919">
    <cfRule type="duplicateValues" dxfId="1" priority="2"/>
  </conditionalFormatting>
  <conditionalFormatting sqref="B822:B9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2023-07-21T04:14:41Z</dcterms:created>
  <dcterms:modified xsi:type="dcterms:W3CDTF">2025-10-09T04:35:37Z</dcterms:modified>
</cp:coreProperties>
</file>